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tsfs\総務部財政課\共有\予算分析・財政事情ヒア\財政状況資料集\R05\R7.9.4 【照会912(金)〆】令和５年度財政状況資料集の作成について（2回目・地方公会計関係）\提出\"/>
    </mc:Choice>
  </mc:AlternateContent>
  <bookViews>
    <workbookView xWindow="0" yWindow="0" windowWidth="28800" windowHeight="12210"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<sst xmlns="http://schemas.openxmlformats.org/spreadsheetml/2006/main" count="1072" uniqueCount="576">
  <si>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</si>
  <si>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</si>
  <si>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</si>
  <si>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</si>
  <si>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</si>
  <si>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</si>
  <si>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</si>
  <si>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</si>
  <si>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</si>
  <si>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</si>
  <si>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</si>
  <si>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</si>
  <si>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</si>
  <si>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</si>
  <si>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</si>
  <si>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</si>
  <si>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</si>
  <si>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</si>
  <si>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</si>
  <si>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</si>
  <si>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</si>
  <si>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</si>
  <si>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</si>
  <si>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</si>
  <si>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</si>
  <si>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</si>
  <si>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</si>
  <si>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</si>
  <si>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</si>
  <si>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</si>
  <si>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</si>
  <si>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</si>
  <si>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</si>
  <si>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</si>
  <si>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</si>
  <si>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</si>
  <si>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</si>
  <si>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</si>
  <si>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</si>
  <si>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</si>
  <si>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</si>
  <si>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</si>
  <si>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</si>
  <si>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</si>
  <si>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</si>
  <si>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</si>
  <si>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</si>
  <si>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</si>
  <si>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</si>
  <si>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</si>
  <si>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</si>
  <si>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</si>
  <si>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</si>
  <si>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</si>
  <si>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</si>
  <si>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</si>
  <si>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</si>
  <si>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</si>
  <si>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</si>
  <si>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</si>
  <si>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</si>
  <si>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</si>
  <si>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</si>
  <si>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</si>
  <si>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</si>
  <si>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</si>
  <si>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</si>
  <si>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</si>
  <si>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</si>
  <si>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</si>
  <si>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</si>
  <si>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</si>
  <si>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</si>
  <si>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</si>
  <si>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</si>
  <si>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</si>
  <si>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</si>
  <si>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</si>
  <si>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</si>
  <si>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</si>
  <si>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</si>
  <si>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</si>
  <si>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</si>
  <si>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</si>
  <si>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</si>
  <si>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</si>
  <si>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</si>
  <si>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</si>
  <si>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</si>
  <si>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</si>
  <si>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</si>
  <si>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</si>
  <si>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</si>
  <si>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</si>
  <si>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千歳市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</si>
  <si>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</si>
  <si>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</si>
  <si>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</si>
  <si>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</si>
  <si>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</si>
  <si>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</si>
  <si>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</si>
  <si>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</si>
  <si>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</si>
  <si>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</si>
  <si>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</si>
  <si>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</si>
  <si>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</si>
  <si>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</si>
  <si>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</si>
  <si>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</si>
  <si>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</si>
  <si>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</si>
  <si>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</si>
  <si>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</si>
  <si>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</si>
  <si>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</si>
  <si>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</si>
  <si>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</si>
  <si>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</si>
  <si>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</si>
  <si>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</si>
  <si>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</si>
  <si>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</si>
  <si>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</si>
  <si>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</si>
  <si>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</si>
  <si>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</si>
  <si>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</si>
  <si>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</si>
  <si>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</si>
  <si>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</si>
  <si>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</si>
  <si>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</si>
  <si>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</si>
  <si>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</si>
  <si>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</si>
  <si>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</si>
  <si>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</si>
  <si>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</si>
  <si>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</si>
  <si>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</si>
  <si>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</si>
  <si>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</si>
  <si>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</si>
  <si>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</si>
  <si>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</si>
  <si>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</si>
  <si>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</si>
  <si>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</si>
  <si>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</si>
  <si>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</si>
  <si>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</si>
  <si>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</si>
  <si>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</si>
  <si>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</si>
  <si>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</si>
  <si>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</si>
  <si>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</si>
  <si>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</si>
  <si>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</si>
  <si>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</si>
  <si>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</si>
  <si>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</si>
  <si>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</si>
  <si>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</si>
  <si>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</si>
  <si>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</si>
  <si>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</si>
  <si>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</si>
  <si>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</si>
  <si>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</si>
  <si>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</si>
  <si>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</si>
  <si>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</si>
  <si>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</si>
  <si>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</si>
  <si>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</si>
  <si>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</si>
  <si>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</si>
  <si>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</si>
  <si>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</si>
  <si>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</si>
  <si>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</si>
  <si>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</si>
  <si>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</si>
  <si>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</si>
  <si>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</si>
  <si>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</si>
  <si>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</si>
  <si>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</si>
  <si>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</si>
  <si>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</si>
  <si>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</si>
  <si>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</si>
  <si>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</si>
  <si>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</si>
  <si>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</si>
  <si>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</si>
  <si>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</si>
  <si>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</si>
  <si>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</si>
  <si>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</si>
  <si>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北海道千歳市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</si>
  <si>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</si>
  <si>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</si>
  <si>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</si>
  <si>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</si>
  <si>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</si>
  <si>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</si>
  <si>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</si>
  <si>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</si>
  <si>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</si>
  <si>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</si>
  <si>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</si>
  <si>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</si>
  <si>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</si>
  <si>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</si>
  <si>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</si>
  <si>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</si>
  <si>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</si>
  <si>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</si>
  <si>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</si>
  <si>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</si>
  <si>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</si>
  <si>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</si>
  <si>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</si>
  <si>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</si>
  <si>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</si>
  <si>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</si>
  <si>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</si>
  <si>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</si>
  <si>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</si>
  <si>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</si>
  <si>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</si>
  <si>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</si>
  <si>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</si>
  <si>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</si>
  <si>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</si>
  <si>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</si>
  <si>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</si>
  <si>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</si>
  <si>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</si>
  <si>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</si>
  <si>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</si>
  <si>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</si>
  <si>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</si>
  <si>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</si>
  <si>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</si>
  <si>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</si>
  <si>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</si>
  <si>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</si>
  <si>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</si>
  <si>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</si>
  <si>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</si>
  <si>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</si>
  <si>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</si>
  <si>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</si>
  <si>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</si>
  <si>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</si>
  <si>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</si>
  <si>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</si>
  <si>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</si>
  <si>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</si>
  <si>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</si>
  <si>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</si>
  <si>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</si>
  <si>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</si>
  <si>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</si>
  <si>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</si>
  <si>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</si>
  <si>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</si>
  <si>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</si>
  <si>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</si>
  <si>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</si>
  <si>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</si>
  <si>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</si>
  <si>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</si>
  <si>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</si>
  <si>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</si>
  <si>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</si>
  <si>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</si>
  <si>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</si>
  <si>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</si>
  <si>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</si>
  <si>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</si>
  <si>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</si>
  <si>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</si>
  <si>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</si>
  <si>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</si>
  <si>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</si>
  <si>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</si>
  <si>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</si>
  <si>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</si>
  <si>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</si>
  <si>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</si>
  <si>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</si>
  <si>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</si>
  <si>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</si>
  <si>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</si>
  <si>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</si>
  <si>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</si>
  <si>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</si>
  <si>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</si>
  <si>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</si>
  <si>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</si>
  <si>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</si>
  <si>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</si>
  <si>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</si>
  <si>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</si>
  <si>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</si>
  <si>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</si>
  <si>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</si>
  <si>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</si>
  <si>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</si>
  <si>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</si>
  <si>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</si>
  <si>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</si>
  <si>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</si>
  <si>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</si>
  <si>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</si>
  <si>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</si>
  <si>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</si>
  <si>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</si>
  <si>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</si>
  <si>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</si>
  <si>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</si>
  <si>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</si>
  <si>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</si>
  <si>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</si>
  <si>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</si>
  <si>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</si>
  <si>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</si>
  <si>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</si>
  <si>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</si>
  <si>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</si>
  <si>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</si>
  <si>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</si>
  <si>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</si>
  <si>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</si>
  <si>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</si>
  <si>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</si>
  <si>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</si>
  <si>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</si>
  <si>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</si>
  <si>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</si>
  <si>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</si>
  <si>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</si>
  <si>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</si>
  <si>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</si>
  <si>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</si>
  <si>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</si>
  <si>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</si>
  <si>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</si>
  <si>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北海道千歳市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</si>
  <si>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</si>
  <si>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</si>
  <si>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</si>
  <si>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</si>
  <si>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</si>
  <si>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</si>
  <si>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</si>
  <si>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</si>
  <si>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</si>
  <si>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</si>
  <si>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</si>
  <si>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</si>
  <si>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</si>
  <si>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</si>
  <si>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</si>
  <si>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</si>
  <si>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</si>
  <si>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</si>
  <si>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</si>
  <si>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</si>
  <si>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</si>
  <si>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霊園事業特別会計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</si>
  <si>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</si>
  <si>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</si>
  <si>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</si>
  <si>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</si>
  <si>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</si>
  <si>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</si>
  <si>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</si>
  <si>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</si>
  <si>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</si>
  <si>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</si>
  <si>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</si>
  <si>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</si>
  <si>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</si>
  <si>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</si>
  <si>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</si>
  <si>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</si>
  <si>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病院事業会計</t>
    <phoneticPr fontId="5"/>
  </si>
  <si>
    <t>法適用企業</t>
    <phoneticPr fontId="5"/>
  </si>
  <si>
    <t>水道事業会計</t>
    <phoneticPr fontId="5"/>
  </si>
  <si>
    <t>下水道事業会計</t>
    <phoneticPr fontId="5"/>
  </si>
  <si>
    <t>公設地方卸売市場事業特別会計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</si>
  <si>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</si>
  <si>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</si>
  <si>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</si>
  <si>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</si>
  <si>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</si>
  <si>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</si>
  <si>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</si>
  <si>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</si>
  <si>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</si>
  <si>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</si>
  <si>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</si>
  <si>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</si>
  <si>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</si>
  <si>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</si>
  <si>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</si>
  <si>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</si>
  <si>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</si>
  <si>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</si>
  <si>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</si>
  <si>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</si>
  <si>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</si>
  <si>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</si>
  <si>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</si>
  <si>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</si>
  <si>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</si>
  <si>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</si>
  <si>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</si>
  <si>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</si>
  <si>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</si>
  <si>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</si>
  <si>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</si>
  <si>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</si>
  <si>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</si>
  <si>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</si>
  <si>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</si>
  <si>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</si>
  <si>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</si>
  <si>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</si>
  <si>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</si>
  <si>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</si>
  <si>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</si>
  <si>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</si>
  <si>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</si>
  <si>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</si>
  <si>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</si>
  <si>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</si>
  <si>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</si>
  <si>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</si>
  <si>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</si>
  <si>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</si>
  <si>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</si>
  <si>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</si>
  <si>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</si>
  <si>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</si>
  <si>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</si>
  <si>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</si>
  <si>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</si>
  <si>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</si>
  <si>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</si>
  <si>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</si>
  <si>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</si>
  <si>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</si>
  <si>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</si>
  <si>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</si>
  <si>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</si>
  <si>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</si>
  <si>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</si>
  <si>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</si>
  <si>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</si>
  <si>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</si>
  <si>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</si>
  <si>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</si>
  <si>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</si>
  <si>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</si>
  <si>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</si>
  <si>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</si>
  <si>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</si>
  <si>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</si>
  <si>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</si>
  <si>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</si>
  <si>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</si>
  <si>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</si>
  <si>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</si>
  <si>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</si>
  <si>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</si>
  <si>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</si>
  <si>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</si>
  <si>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</si>
  <si>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</si>
  <si>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</si>
  <si>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</si>
  <si>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</si>
  <si>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</si>
  <si>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</si>
  <si>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</si>
  <si>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</si>
  <si>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</si>
  <si>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</si>
  <si>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</si>
  <si>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</si>
  <si>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</si>
  <si>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</si>
  <si>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</si>
  <si>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</si>
  <si>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</si>
  <si>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</si>
  <si>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</si>
  <si>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</si>
  <si>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</si>
  <si>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</si>
  <si>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</si>
  <si>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</si>
  <si>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</si>
  <si>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</si>
  <si>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</si>
  <si>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</si>
  <si>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</si>
  <si>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</si>
  <si>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</si>
  <si>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</si>
  <si>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</si>
  <si>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</si>
  <si>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</si>
  <si>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</si>
  <si>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</si>
  <si>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</si>
  <si>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</si>
  <si>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</si>
  <si>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</si>
  <si>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</si>
  <si>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</si>
  <si>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</si>
  <si>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</si>
  <si>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</si>
  <si>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</si>
  <si>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</si>
  <si>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1.21</t>
  </si>
  <si>
    <t>下水道事業会計</t>
  </si>
  <si>
    <t>一般会計</t>
  </si>
  <si>
    <t>病院事業会計</t>
  </si>
  <si>
    <t>水道事業会計</t>
  </si>
  <si>
    <t>介護保険特別会計</t>
  </si>
  <si>
    <t>後期高齢者医療特別会計</t>
  </si>
  <si>
    <t>国民健康保険特別会計</t>
  </si>
  <si>
    <t>土地取得事業特別会計</t>
  </si>
  <si>
    <t>その他会計（赤字）</t>
  </si>
  <si>
    <t>その他会計（黒字）</t>
  </si>
  <si>
    <t>R01</t>
    <phoneticPr fontId="5"/>
  </si>
  <si>
    <t>R02</t>
    <phoneticPr fontId="5"/>
  </si>
  <si>
    <t>R03</t>
    <phoneticPr fontId="5"/>
  </si>
  <si>
    <t>R04</t>
    <phoneticPr fontId="5"/>
  </si>
  <si>
    <t>R05</t>
    <phoneticPr fontId="5"/>
  </si>
  <si>
    <t>石狩教育研修センター組合</t>
    <rPh sb="0" eb="2">
      <t>イシカリ</t>
    </rPh>
    <rPh sb="2" eb="4">
      <t>キョウイク</t>
    </rPh>
    <rPh sb="4" eb="6">
      <t>ケンシュウ</t>
    </rPh>
    <rPh sb="10" eb="12">
      <t>クミアイ</t>
    </rPh>
    <phoneticPr fontId="2"/>
  </si>
  <si>
    <t>石狩東部広域水道企業団</t>
    <rPh sb="0" eb="2">
      <t>イシカリ</t>
    </rPh>
    <rPh sb="2" eb="4">
      <t>トウブ</t>
    </rPh>
    <rPh sb="4" eb="6">
      <t>コウイキ</t>
    </rPh>
    <rPh sb="6" eb="8">
      <t>スイドウ</t>
    </rPh>
    <rPh sb="8" eb="10">
      <t>キギョウ</t>
    </rPh>
    <rPh sb="10" eb="11">
      <t>ダン</t>
    </rPh>
    <phoneticPr fontId="2"/>
  </si>
  <si>
    <t>道央廃棄物処理組合</t>
    <rPh sb="0" eb="2">
      <t>ドウオウ</t>
    </rPh>
    <rPh sb="2" eb="5">
      <t>ハイキブツ</t>
    </rPh>
    <rPh sb="5" eb="9">
      <t>ショリクミアイ</t>
    </rPh>
    <phoneticPr fontId="2"/>
  </si>
  <si>
    <t>-</t>
    <phoneticPr fontId="2"/>
  </si>
  <si>
    <t>千歳市場公社</t>
    <rPh sb="0" eb="2">
      <t>チトセ</t>
    </rPh>
    <rPh sb="2" eb="4">
      <t>シジョウ</t>
    </rPh>
    <rPh sb="4" eb="6">
      <t>コウシャ</t>
    </rPh>
    <phoneticPr fontId="2"/>
  </si>
  <si>
    <t>ちとせ環境と緑の財団</t>
    <rPh sb="3" eb="5">
      <t>カンキョウ</t>
    </rPh>
    <rPh sb="6" eb="7">
      <t>ミドリ</t>
    </rPh>
    <rPh sb="8" eb="10">
      <t>ザイダン</t>
    </rPh>
    <phoneticPr fontId="2"/>
  </si>
  <si>
    <t>千歳青少年教育財団</t>
    <rPh sb="0" eb="2">
      <t>チトセ</t>
    </rPh>
    <rPh sb="2" eb="5">
      <t>セイショウネン</t>
    </rPh>
    <rPh sb="5" eb="7">
      <t>キョウイク</t>
    </rPh>
    <rPh sb="7" eb="9">
      <t>ザイダン</t>
    </rPh>
    <phoneticPr fontId="2"/>
  </si>
  <si>
    <t>千歳市スポーツ協会</t>
    <rPh sb="0" eb="3">
      <t>チトセシ</t>
    </rPh>
    <rPh sb="7" eb="9">
      <t>キョウカイ</t>
    </rPh>
    <phoneticPr fontId="2"/>
  </si>
  <si>
    <t>千歳国際ビジネス交流センター</t>
    <rPh sb="0" eb="2">
      <t>チトセ</t>
    </rPh>
    <rPh sb="2" eb="4">
      <t>コクサイ</t>
    </rPh>
    <rPh sb="8" eb="10">
      <t>コウリュウ</t>
    </rPh>
    <phoneticPr fontId="2"/>
  </si>
  <si>
    <t>公立大学法人公立千歳科学技術大学</t>
    <rPh sb="0" eb="2">
      <t>コウリツ</t>
    </rPh>
    <rPh sb="2" eb="4">
      <t>ダイガク</t>
    </rPh>
    <rPh sb="4" eb="6">
      <t>ホウジン</t>
    </rPh>
    <rPh sb="6" eb="8">
      <t>コウリツ</t>
    </rPh>
    <rPh sb="8" eb="10">
      <t>チトセ</t>
    </rPh>
    <rPh sb="10" eb="16">
      <t>カガクギジュツダイガク</t>
    </rPh>
    <phoneticPr fontId="2"/>
  </si>
  <si>
    <t>公共施設整備基金</t>
    <rPh sb="0" eb="2">
      <t>コウキョウ</t>
    </rPh>
    <rPh sb="2" eb="4">
      <t>シセツ</t>
    </rPh>
    <rPh sb="4" eb="6">
      <t>セイビ</t>
    </rPh>
    <rPh sb="6" eb="8">
      <t>キキン</t>
    </rPh>
    <phoneticPr fontId="5"/>
  </si>
  <si>
    <t>公立千歳科学技術大学施設整備基金</t>
  </si>
  <si>
    <t>職員退職手当基金</t>
    <rPh sb="0" eb="2">
      <t>ショクイン</t>
    </rPh>
    <rPh sb="2" eb="4">
      <t>タイショク</t>
    </rPh>
    <rPh sb="4" eb="6">
      <t>テアテ</t>
    </rPh>
    <rPh sb="6" eb="8">
      <t>キキン</t>
    </rPh>
    <phoneticPr fontId="2"/>
  </si>
  <si>
    <t>空港を核としたまちづくり基金</t>
  </si>
  <si>
    <t>心のふるさと千歳基金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</si>
  <si>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</si>
  <si>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</si>
  <si>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本市では、財政標準化計画に基づき、地方債の発行額抑制に努めてきたことから、将来負担比率は低下傾向にある。
　その一方、有形固定資産減価償却率は、類似団体より高い水準にあり、これは、大規模改修の目安となる建築後30年を経過した建築物が過半を超えていることが原因と考えられる。
　今後、公共施設については、予防保全や事業の前倒しなどにより、更新費用の縮減を図り、将来更新費用と充当可能見込額のバランスを維持することとし、また、将来的には、人口減少や少子高齢化が進むことが見込まれていることから、人口動向や財政状況等を踏まえ、施設の統合や廃止、複合化等を検討す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</si>
  <si>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</si>
  <si>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</si>
  <si>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</si>
  <si>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</si>
  <si>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</si>
  <si>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</si>
  <si>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将来負担比率、実質公債費比率ともに財政健全化法での早期健全化基準を下回っている。
　平成25年度に千歳市土地開発公社解散に伴う第三セクター等改革推進債の借入を行ったことにより、将来負担比率では平成25年度に一度上昇に転じ、公債費比率ではその償還が始まった平成26年度から下げ幅が鈍化したものの、平成29年度から減少してきている。
　将来負担比率について、財政標準化計画に基づいて地方債発行の抑制を続けてきたことなどにより、充当可能財源等が将来負担額を上回っており、引き続きゼロとなった。
</t>
    <rPh sb="167" eb="169">
      <t>ショウライ</t>
    </rPh>
    <rPh sb="169" eb="171">
      <t>フタン</t>
    </rPh>
    <rPh sb="171" eb="173">
      <t>ヒリツ</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</si>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</sst>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F884-4B69-BA20-5B9A7074FE7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47555</c:v>
                </c:pt>
                <c:pt idx="1">
                  <c:v>51062</c:v>
                </c:pt>
                <c:pt idx="2">
                  <c:v>84101</c:v>
                </c:pt>
                <c:pt idx="3">
                  <c:v>44557</c:v>
                </c:pt>
                <c:pt idx="4">
                  <c:v>49061</c:v>
                </c:pt>
              </c:numCache>
            </c:numRef>
          </c:val>
          <c:smooth val="0"/>
          <c:extLst>
            <c:ext xmlns:c16="http://schemas.microsoft.com/office/drawing/2014/chart" uri="{C3380CC4-5D6E-409C-BE32-E72D297353CC}">
              <c16:uniqueId val="{00000001-F884-4B69-BA20-5B9A7074FE7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2.97</c:v>
                </c:pt>
                <c:pt idx="1">
                  <c:v>1.96</c:v>
                </c:pt>
                <c:pt idx="2">
                  <c:v>1.77</c:v>
                </c:pt>
                <c:pt idx="3">
                  <c:v>2.93</c:v>
                </c:pt>
                <c:pt idx="4">
                  <c:v>9.77</c:v>
                </c:pt>
              </c:numCache>
            </c:numRef>
          </c:val>
          <c:extLst>
            <c:ext xmlns:c16="http://schemas.microsoft.com/office/drawing/2014/chart" uri="{C3380CC4-5D6E-409C-BE32-E72D297353CC}">
              <c16:uniqueId val="{00000000-21F4-42E2-92B9-205FE9E1977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16.98</c:v>
                </c:pt>
                <c:pt idx="1">
                  <c:v>16.59</c:v>
                </c:pt>
                <c:pt idx="2">
                  <c:v>14.96</c:v>
                </c:pt>
                <c:pt idx="3">
                  <c:v>14.69</c:v>
                </c:pt>
                <c:pt idx="4">
                  <c:v>14.92</c:v>
                </c:pt>
              </c:numCache>
            </c:numRef>
          </c:val>
          <c:extLst>
            <c:ext xmlns:c16="http://schemas.microsoft.com/office/drawing/2014/chart" uri="{C3380CC4-5D6E-409C-BE32-E72D297353CC}">
              <c16:uniqueId val="{00000001-21F4-42E2-92B9-205FE9E1977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0.92</c:v>
                </c:pt>
                <c:pt idx="1">
                  <c:v>4.57</c:v>
                </c:pt>
                <c:pt idx="2">
                  <c:v>-1.21</c:v>
                </c:pt>
                <c:pt idx="3">
                  <c:v>0.79</c:v>
                </c:pt>
                <c:pt idx="4">
                  <c:v>6.56</c:v>
                </c:pt>
              </c:numCache>
            </c:numRef>
          </c:val>
          <c:smooth val="0"/>
          <c:extLst>
            <c:ext xmlns:c16="http://schemas.microsoft.com/office/drawing/2014/chart" uri="{C3380CC4-5D6E-409C-BE32-E72D297353CC}">
              <c16:uniqueId val="{00000002-21F4-42E2-92B9-205FE9E1977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6621-4F43-9B41-B9EFCC8660B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621-4F43-9B41-B9EFCC8660B3}"/>
            </c:ext>
          </c:extLst>
        </c:ser>
        <c:ser>
          <c:idx val="2"/>
          <c:order val="2"/>
          <c:tx>
            <c:strRef>
              <c:f>データシート!$A$29</c:f>
              <c:strCache>
                <c:ptCount val="1"/>
                <c:pt idx="0">
                  <c:v>土地取得事業特別会計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621-4F43-9B41-B9EFCC8660B3}"/>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0.36</c:v>
                </c:pt>
                <c:pt idx="2">
                  <c:v>#N/A</c:v>
                </c:pt>
                <c:pt idx="3">
                  <c:v>0.04</c:v>
                </c:pt>
                <c:pt idx="4">
                  <c:v>#N/A</c:v>
                </c:pt>
                <c:pt idx="5">
                  <c:v>0.01</c:v>
                </c:pt>
                <c:pt idx="6">
                  <c:v>#N/A</c:v>
                </c:pt>
                <c:pt idx="7">
                  <c:v>0.01</c:v>
                </c:pt>
                <c:pt idx="8">
                  <c:v>#N/A</c:v>
                </c:pt>
                <c:pt idx="9">
                  <c:v>0.01</c:v>
                </c:pt>
              </c:numCache>
            </c:numRef>
          </c:val>
          <c:extLst>
            <c:ext xmlns:c16="http://schemas.microsoft.com/office/drawing/2014/chart" uri="{C3380CC4-5D6E-409C-BE32-E72D297353CC}">
              <c16:uniqueId val="{00000003-6621-4F43-9B41-B9EFCC8660B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0.02</c:v>
                </c:pt>
                <c:pt idx="8">
                  <c:v>#N/A</c:v>
                </c:pt>
                <c:pt idx="9">
                  <c:v>0.02</c:v>
                </c:pt>
              </c:numCache>
            </c:numRef>
          </c:val>
          <c:extLst>
            <c:ext xmlns:c16="http://schemas.microsoft.com/office/drawing/2014/chart" uri="{C3380CC4-5D6E-409C-BE32-E72D297353CC}">
              <c16:uniqueId val="{00000004-6621-4F43-9B41-B9EFCC8660B3}"/>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0.7</c:v>
                </c:pt>
                <c:pt idx="2">
                  <c:v>#N/A</c:v>
                </c:pt>
                <c:pt idx="3">
                  <c:v>0.89</c:v>
                </c:pt>
                <c:pt idx="4">
                  <c:v>#N/A</c:v>
                </c:pt>
                <c:pt idx="5">
                  <c:v>0.41</c:v>
                </c:pt>
                <c:pt idx="6">
                  <c:v>#N/A</c:v>
                </c:pt>
                <c:pt idx="7">
                  <c:v>0.18</c:v>
                </c:pt>
                <c:pt idx="8">
                  <c:v>#N/A</c:v>
                </c:pt>
                <c:pt idx="9">
                  <c:v>0.2</c:v>
                </c:pt>
              </c:numCache>
            </c:numRef>
          </c:val>
          <c:extLst>
            <c:ext xmlns:c16="http://schemas.microsoft.com/office/drawing/2014/chart" uri="{C3380CC4-5D6E-409C-BE32-E72D297353CC}">
              <c16:uniqueId val="{00000005-6621-4F43-9B41-B9EFCC8660B3}"/>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6.42</c:v>
                </c:pt>
                <c:pt idx="2">
                  <c:v>#N/A</c:v>
                </c:pt>
                <c:pt idx="3">
                  <c:v>6.83</c:v>
                </c:pt>
                <c:pt idx="4">
                  <c:v>#N/A</c:v>
                </c:pt>
                <c:pt idx="5">
                  <c:v>6.1</c:v>
                </c:pt>
                <c:pt idx="6">
                  <c:v>#N/A</c:v>
                </c:pt>
                <c:pt idx="7">
                  <c:v>5.19</c:v>
                </c:pt>
                <c:pt idx="8">
                  <c:v>#N/A</c:v>
                </c:pt>
                <c:pt idx="9">
                  <c:v>5</c:v>
                </c:pt>
              </c:numCache>
            </c:numRef>
          </c:val>
          <c:extLst>
            <c:ext xmlns:c16="http://schemas.microsoft.com/office/drawing/2014/chart" uri="{C3380CC4-5D6E-409C-BE32-E72D297353CC}">
              <c16:uniqueId val="{00000006-6621-4F43-9B41-B9EFCC8660B3}"/>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7.43</c:v>
                </c:pt>
                <c:pt idx="2">
                  <c:v>#N/A</c:v>
                </c:pt>
                <c:pt idx="3">
                  <c:v>6.38</c:v>
                </c:pt>
                <c:pt idx="4">
                  <c:v>#N/A</c:v>
                </c:pt>
                <c:pt idx="5">
                  <c:v>7.69</c:v>
                </c:pt>
                <c:pt idx="6">
                  <c:v>#N/A</c:v>
                </c:pt>
                <c:pt idx="7">
                  <c:v>7.58</c:v>
                </c:pt>
                <c:pt idx="8">
                  <c:v>#N/A</c:v>
                </c:pt>
                <c:pt idx="9">
                  <c:v>5.93</c:v>
                </c:pt>
              </c:numCache>
            </c:numRef>
          </c:val>
          <c:extLst>
            <c:ext xmlns:c16="http://schemas.microsoft.com/office/drawing/2014/chart" uri="{C3380CC4-5D6E-409C-BE32-E72D297353CC}">
              <c16:uniqueId val="{00000007-6621-4F43-9B41-B9EFCC8660B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2.96</c:v>
                </c:pt>
                <c:pt idx="2">
                  <c:v>#N/A</c:v>
                </c:pt>
                <c:pt idx="3">
                  <c:v>1.95</c:v>
                </c:pt>
                <c:pt idx="4">
                  <c:v>#N/A</c:v>
                </c:pt>
                <c:pt idx="5">
                  <c:v>1.76</c:v>
                </c:pt>
                <c:pt idx="6">
                  <c:v>#N/A</c:v>
                </c:pt>
                <c:pt idx="7">
                  <c:v>2.93</c:v>
                </c:pt>
                <c:pt idx="8">
                  <c:v>#N/A</c:v>
                </c:pt>
                <c:pt idx="9">
                  <c:v>9.77</c:v>
                </c:pt>
              </c:numCache>
            </c:numRef>
          </c:val>
          <c:extLst>
            <c:ext xmlns:c16="http://schemas.microsoft.com/office/drawing/2014/chart" uri="{C3380CC4-5D6E-409C-BE32-E72D297353CC}">
              <c16:uniqueId val="{00000008-6621-4F43-9B41-B9EFCC8660B3}"/>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11.78</c:v>
                </c:pt>
                <c:pt idx="2">
                  <c:v>#N/A</c:v>
                </c:pt>
                <c:pt idx="3">
                  <c:v>12.11</c:v>
                </c:pt>
                <c:pt idx="4">
                  <c:v>#N/A</c:v>
                </c:pt>
                <c:pt idx="5">
                  <c:v>10.77</c:v>
                </c:pt>
                <c:pt idx="6">
                  <c:v>#N/A</c:v>
                </c:pt>
                <c:pt idx="7">
                  <c:v>10.85</c:v>
                </c:pt>
                <c:pt idx="8">
                  <c:v>#N/A</c:v>
                </c:pt>
                <c:pt idx="9">
                  <c:v>10.039999999999999</c:v>
                </c:pt>
              </c:numCache>
            </c:numRef>
          </c:val>
          <c:extLst>
            <c:ext xmlns:c16="http://schemas.microsoft.com/office/drawing/2014/chart" uri="{C3380CC4-5D6E-409C-BE32-E72D297353CC}">
              <c16:uniqueId val="{00000009-6621-4F43-9B41-B9EFCC8660B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2931</c:v>
                </c:pt>
                <c:pt idx="5">
                  <c:v>2878</c:v>
                </c:pt>
                <c:pt idx="8">
                  <c:v>2878</c:v>
                </c:pt>
                <c:pt idx="11">
                  <c:v>2872</c:v>
                </c:pt>
                <c:pt idx="14">
                  <c:v>2842</c:v>
                </c:pt>
              </c:numCache>
            </c:numRef>
          </c:val>
          <c:extLst>
            <c:ext xmlns:c16="http://schemas.microsoft.com/office/drawing/2014/chart" uri="{C3380CC4-5D6E-409C-BE32-E72D297353CC}">
              <c16:uniqueId val="{00000000-7C79-442A-B7C4-7BBC29F4C73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C79-442A-B7C4-7BBC29F4C73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195</c:v>
                </c:pt>
                <c:pt idx="3">
                  <c:v>193</c:v>
                </c:pt>
                <c:pt idx="6">
                  <c:v>189</c:v>
                </c:pt>
                <c:pt idx="9">
                  <c:v>184</c:v>
                </c:pt>
                <c:pt idx="12">
                  <c:v>177</c:v>
                </c:pt>
              </c:numCache>
            </c:numRef>
          </c:val>
          <c:extLst>
            <c:ext xmlns:c16="http://schemas.microsoft.com/office/drawing/2014/chart" uri="{C3380CC4-5D6E-409C-BE32-E72D297353CC}">
              <c16:uniqueId val="{00000002-7C79-442A-B7C4-7BBC29F4C73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48</c:v>
                </c:pt>
                <c:pt idx="3">
                  <c:v>47</c:v>
                </c:pt>
                <c:pt idx="6">
                  <c:v>45</c:v>
                </c:pt>
                <c:pt idx="9">
                  <c:v>46</c:v>
                </c:pt>
                <c:pt idx="12">
                  <c:v>51</c:v>
                </c:pt>
              </c:numCache>
            </c:numRef>
          </c:val>
          <c:extLst>
            <c:ext xmlns:c16="http://schemas.microsoft.com/office/drawing/2014/chart" uri="{C3380CC4-5D6E-409C-BE32-E72D297353CC}">
              <c16:uniqueId val="{00000003-7C79-442A-B7C4-7BBC29F4C73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931</c:v>
                </c:pt>
                <c:pt idx="3">
                  <c:v>919</c:v>
                </c:pt>
                <c:pt idx="6">
                  <c:v>901</c:v>
                </c:pt>
                <c:pt idx="9">
                  <c:v>881</c:v>
                </c:pt>
                <c:pt idx="12">
                  <c:v>961</c:v>
                </c:pt>
              </c:numCache>
            </c:numRef>
          </c:val>
          <c:extLst>
            <c:ext xmlns:c16="http://schemas.microsoft.com/office/drawing/2014/chart" uri="{C3380CC4-5D6E-409C-BE32-E72D297353CC}">
              <c16:uniqueId val="{00000004-7C79-442A-B7C4-7BBC29F4C73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C79-442A-B7C4-7BBC29F4C73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C79-442A-B7C4-7BBC29F4C73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3414</c:v>
                </c:pt>
                <c:pt idx="3">
                  <c:v>3436</c:v>
                </c:pt>
                <c:pt idx="6">
                  <c:v>3438</c:v>
                </c:pt>
                <c:pt idx="9">
                  <c:v>3509</c:v>
                </c:pt>
                <c:pt idx="12">
                  <c:v>3407</c:v>
                </c:pt>
              </c:numCache>
            </c:numRef>
          </c:val>
          <c:extLst>
            <c:ext xmlns:c16="http://schemas.microsoft.com/office/drawing/2014/chart" uri="{C3380CC4-5D6E-409C-BE32-E72D297353CC}">
              <c16:uniqueId val="{00000007-7C79-442A-B7C4-7BBC29F4C73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1657</c:v>
                </c:pt>
                <c:pt idx="2">
                  <c:v>#N/A</c:v>
                </c:pt>
                <c:pt idx="3">
                  <c:v>#N/A</c:v>
                </c:pt>
                <c:pt idx="4">
                  <c:v>1717</c:v>
                </c:pt>
                <c:pt idx="5">
                  <c:v>#N/A</c:v>
                </c:pt>
                <c:pt idx="6">
                  <c:v>#N/A</c:v>
                </c:pt>
                <c:pt idx="7">
                  <c:v>1695</c:v>
                </c:pt>
                <c:pt idx="8">
                  <c:v>#N/A</c:v>
                </c:pt>
                <c:pt idx="9">
                  <c:v>#N/A</c:v>
                </c:pt>
                <c:pt idx="10">
                  <c:v>1748</c:v>
                </c:pt>
                <c:pt idx="11">
                  <c:v>#N/A</c:v>
                </c:pt>
                <c:pt idx="12">
                  <c:v>#N/A</c:v>
                </c:pt>
                <c:pt idx="13">
                  <c:v>1754</c:v>
                </c:pt>
                <c:pt idx="14">
                  <c:v>#N/A</c:v>
                </c:pt>
              </c:numCache>
            </c:numRef>
          </c:val>
          <c:smooth val="0"/>
          <c:extLst>
            <c:ext xmlns:c16="http://schemas.microsoft.com/office/drawing/2014/chart" uri="{C3380CC4-5D6E-409C-BE32-E72D297353CC}">
              <c16:uniqueId val="{00000008-7C79-442A-B7C4-7BBC29F4C73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28500</c:v>
                </c:pt>
                <c:pt idx="5">
                  <c:v>29105</c:v>
                </c:pt>
                <c:pt idx="8">
                  <c:v>29835</c:v>
                </c:pt>
                <c:pt idx="11">
                  <c:v>29405</c:v>
                </c:pt>
                <c:pt idx="14">
                  <c:v>29516</c:v>
                </c:pt>
              </c:numCache>
            </c:numRef>
          </c:val>
          <c:extLst>
            <c:ext xmlns:c16="http://schemas.microsoft.com/office/drawing/2014/chart" uri="{C3380CC4-5D6E-409C-BE32-E72D297353CC}">
              <c16:uniqueId val="{00000000-E051-432B-B7BE-77CDBE5C01C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2196</c:v>
                </c:pt>
                <c:pt idx="5">
                  <c:v>3058</c:v>
                </c:pt>
                <c:pt idx="8">
                  <c:v>2715</c:v>
                </c:pt>
                <c:pt idx="11">
                  <c:v>2634</c:v>
                </c:pt>
                <c:pt idx="14">
                  <c:v>2438</c:v>
                </c:pt>
              </c:numCache>
            </c:numRef>
          </c:val>
          <c:extLst>
            <c:ext xmlns:c16="http://schemas.microsoft.com/office/drawing/2014/chart" uri="{C3380CC4-5D6E-409C-BE32-E72D297353CC}">
              <c16:uniqueId val="{00000001-E051-432B-B7BE-77CDBE5C01C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12586</c:v>
                </c:pt>
                <c:pt idx="5">
                  <c:v>14867</c:v>
                </c:pt>
                <c:pt idx="8">
                  <c:v>15124</c:v>
                </c:pt>
                <c:pt idx="11">
                  <c:v>15578</c:v>
                </c:pt>
                <c:pt idx="14">
                  <c:v>17754</c:v>
                </c:pt>
              </c:numCache>
            </c:numRef>
          </c:val>
          <c:extLst>
            <c:ext xmlns:c16="http://schemas.microsoft.com/office/drawing/2014/chart" uri="{C3380CC4-5D6E-409C-BE32-E72D297353CC}">
              <c16:uniqueId val="{00000002-E051-432B-B7BE-77CDBE5C01C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051-432B-B7BE-77CDBE5C01C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051-432B-B7BE-77CDBE5C01C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12</c:v>
                </c:pt>
                <c:pt idx="3">
                  <c:v>6</c:v>
                </c:pt>
                <c:pt idx="6">
                  <c:v>4</c:v>
                </c:pt>
                <c:pt idx="9">
                  <c:v>2</c:v>
                </c:pt>
                <c:pt idx="12">
                  <c:v>1</c:v>
                </c:pt>
              </c:numCache>
            </c:numRef>
          </c:val>
          <c:extLst>
            <c:ext xmlns:c16="http://schemas.microsoft.com/office/drawing/2014/chart" uri="{C3380CC4-5D6E-409C-BE32-E72D297353CC}">
              <c16:uniqueId val="{00000005-E051-432B-B7BE-77CDBE5C01C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4588</c:v>
                </c:pt>
                <c:pt idx="3">
                  <c:v>5106</c:v>
                </c:pt>
                <c:pt idx="6">
                  <c:v>5010</c:v>
                </c:pt>
                <c:pt idx="9">
                  <c:v>4860</c:v>
                </c:pt>
                <c:pt idx="12">
                  <c:v>4669</c:v>
                </c:pt>
              </c:numCache>
            </c:numRef>
          </c:val>
          <c:extLst>
            <c:ext xmlns:c16="http://schemas.microsoft.com/office/drawing/2014/chart" uri="{C3380CC4-5D6E-409C-BE32-E72D297353CC}">
              <c16:uniqueId val="{00000006-E051-432B-B7BE-77CDBE5C01C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135</c:v>
                </c:pt>
                <c:pt idx="6">
                  <c:v>629</c:v>
                </c:pt>
                <c:pt idx="9">
                  <c:v>1740</c:v>
                </c:pt>
                <c:pt idx="12">
                  <c:v>3125</c:v>
                </c:pt>
              </c:numCache>
            </c:numRef>
          </c:val>
          <c:extLst>
            <c:ext xmlns:c16="http://schemas.microsoft.com/office/drawing/2014/chart" uri="{C3380CC4-5D6E-409C-BE32-E72D297353CC}">
              <c16:uniqueId val="{00000007-E051-432B-B7BE-77CDBE5C01C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9280</c:v>
                </c:pt>
                <c:pt idx="3">
                  <c:v>8872</c:v>
                </c:pt>
                <c:pt idx="6">
                  <c:v>8091</c:v>
                </c:pt>
                <c:pt idx="9">
                  <c:v>7754</c:v>
                </c:pt>
                <c:pt idx="12">
                  <c:v>7904</c:v>
                </c:pt>
              </c:numCache>
            </c:numRef>
          </c:val>
          <c:extLst>
            <c:ext xmlns:c16="http://schemas.microsoft.com/office/drawing/2014/chart" uri="{C3380CC4-5D6E-409C-BE32-E72D297353CC}">
              <c16:uniqueId val="{00000008-E051-432B-B7BE-77CDBE5C01C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1572</c:v>
                </c:pt>
                <c:pt idx="3">
                  <c:v>1385</c:v>
                </c:pt>
                <c:pt idx="6">
                  <c:v>1198</c:v>
                </c:pt>
                <c:pt idx="9">
                  <c:v>1017</c:v>
                </c:pt>
                <c:pt idx="12">
                  <c:v>845</c:v>
                </c:pt>
              </c:numCache>
            </c:numRef>
          </c:val>
          <c:extLst>
            <c:ext xmlns:c16="http://schemas.microsoft.com/office/drawing/2014/chart" uri="{C3380CC4-5D6E-409C-BE32-E72D297353CC}">
              <c16:uniqueId val="{00000009-E051-432B-B7BE-77CDBE5C01C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35756</c:v>
                </c:pt>
                <c:pt idx="3">
                  <c:v>35126</c:v>
                </c:pt>
                <c:pt idx="6">
                  <c:v>32842</c:v>
                </c:pt>
                <c:pt idx="9">
                  <c:v>30154</c:v>
                </c:pt>
                <c:pt idx="12">
                  <c:v>27790</c:v>
                </c:pt>
              </c:numCache>
            </c:numRef>
          </c:val>
          <c:extLst>
            <c:ext xmlns:c16="http://schemas.microsoft.com/office/drawing/2014/chart" uri="{C3380CC4-5D6E-409C-BE32-E72D297353CC}">
              <c16:uniqueId val="{0000000A-E051-432B-B7BE-77CDBE5C01C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7926</c:v>
                </c:pt>
                <c:pt idx="2">
                  <c:v>#N/A</c:v>
                </c:pt>
                <c:pt idx="3">
                  <c:v>#N/A</c:v>
                </c:pt>
                <c:pt idx="4">
                  <c:v>3599</c:v>
                </c:pt>
                <c:pt idx="5">
                  <c:v>#N/A</c:v>
                </c:pt>
                <c:pt idx="6">
                  <c:v>#N/A</c:v>
                </c:pt>
                <c:pt idx="7">
                  <c:v>101</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051-432B-B7BE-77CDBE5C01C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3820</c:v>
                </c:pt>
                <c:pt idx="1">
                  <c:v>3730</c:v>
                </c:pt>
                <c:pt idx="2">
                  <c:v>3861</c:v>
                </c:pt>
              </c:numCache>
            </c:numRef>
          </c:val>
          <c:extLst>
            <c:ext xmlns:c16="http://schemas.microsoft.com/office/drawing/2014/chart" uri="{C3380CC4-5D6E-409C-BE32-E72D297353CC}">
              <c16:uniqueId val="{00000000-888C-4AF4-9C3F-456328BDB7E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433</c:v>
                </c:pt>
                <c:pt idx="1">
                  <c:v>584</c:v>
                </c:pt>
                <c:pt idx="2">
                  <c:v>1341</c:v>
                </c:pt>
              </c:numCache>
            </c:numRef>
          </c:val>
          <c:extLst>
            <c:ext xmlns:c16="http://schemas.microsoft.com/office/drawing/2014/chart" uri="{C3380CC4-5D6E-409C-BE32-E72D297353CC}">
              <c16:uniqueId val="{00000001-888C-4AF4-9C3F-456328BDB7E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12886</c:v>
                </c:pt>
                <c:pt idx="1">
                  <c:v>13292</c:v>
                </c:pt>
                <c:pt idx="2">
                  <c:v>14944</c:v>
                </c:pt>
              </c:numCache>
            </c:numRef>
          </c:val>
          <c:extLst>
            <c:ext xmlns:c16="http://schemas.microsoft.com/office/drawing/2014/chart" uri="{C3380CC4-5D6E-409C-BE32-E72D297353CC}">
              <c16:uniqueId val="{00000002-888C-4AF4-9C3F-456328BDB7E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{DFF9EDBD-FF73-44AE-9F0F-C276E20DA7A5}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736-433C-AF79-3DFF7BC0C83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{8AA4A3FF-9D0B-4E8D-907B-927D95C09F1E}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736-433C-AF79-3DFF7BC0C83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{97473E45-F173-4668-8427-EB463122E559}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736-433C-AF79-3DFF7BC0C83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{4B82918B-8E46-4D07-A3B6-C5512689E421}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736-433C-AF79-3DFF7BC0C83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{F6DC2392-7A58-4D33-874F-8EE73CA340E9}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736-433C-AF79-3DFF7BC0C834}"/>
                </c:ext>
              </c:extLst>
            </c:dLbl>
            <c:dLbl>
              <c:idx val="8"/>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{238DC153-648D-4049-BBC5-D977CCDB1BAB}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736-433C-AF79-3DFF7BC0C834}"/>
                </c:ext>
              </c:extLst>
            </c:dLbl>
            <c:dLbl>
              <c:idx val="16"/>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{6881910A-92A6-45C6-B12D-EFF2AD697E23}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736-433C-AF79-3DFF7BC0C83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{E0067DF1-C59B-4500-A881-96F8864EB74F}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736-433C-AF79-3DFF7BC0C83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{2EBE5F94-E741-41D3-BF51-4ED3E8464B5F}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736-433C-AF79-3DFF7BC0C83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70.5</c:v>
                </c:pt>
                <c:pt idx="8">
                  <c:v>72</c:v>
                </c:pt>
                <c:pt idx="16">
                  <c:v>68.400000000000006</c:v>
                </c:pt>
                <c:pt idx="24">
                  <c:v>69.2</c:v>
                </c:pt>
                <c:pt idx="32">
                  <c:v>70.099999999999994</c:v>
                </c:pt>
              </c:numCache>
            </c:numRef>
          </c:xVal>
          <c:yVal>
            <c:numRef>
              <c:f>公会計指標分析・財政指標組合せ分析表!$BP$51:$DC$51</c:f>
              <c:numCache>
                <c:formatCode>#,##0.0;"▲ "#,##0.0</c:formatCode>
                <c:ptCount val="40"/>
                <c:pt idx="0">
                  <c:v>37.9</c:v>
                </c:pt>
                <c:pt idx="8">
                  <c:v>16.600000000000001</c:v>
                </c:pt>
                <c:pt idx="16">
                  <c:v>0.4</c:v>
                </c:pt>
              </c:numCache>
            </c:numRef>
          </c:yVal>
          <c:smooth val="0"/>
          <c:extLst>
            <c:ext xmlns:c16="http://schemas.microsoft.com/office/drawing/2014/chart" uri="{C3380CC4-5D6E-409C-BE32-E72D297353CC}">
              <c16:uniqueId val="{00000009-C736-433C-AF79-3DFF7BC0C83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{1A3ED4C7-5BA3-4281-99C2-7C05BF3744B7}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736-433C-AF79-3DFF7BC0C83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{91E23D90-B52E-4CD9-B473-293721354004}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736-433C-AF79-3DFF7BC0C83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{70E453CA-F254-4715-A869-FB36F175A16F}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736-433C-AF79-3DFF7BC0C83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{5F0CA6E9-679E-4416-868A-CD1D79EDB9CF}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736-433C-AF79-3DFF7BC0C83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{54EE403B-EC16-4A47-AC19-D996C7D7010C}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736-433C-AF79-3DFF7BC0C834}"/>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{C2FFF317-69BD-4293-82E6-21982BF44D3F}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736-433C-AF79-3DFF7BC0C834}"/>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{FF7C6B45-9150-4A01-B3D0-BED79060B614}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736-433C-AF79-3DFF7BC0C834}"/>
                </c:ext>
              </c:extLst>
            </c:dLbl>
            <c:dLbl>
              <c:idx val="24"/>
              <c:layout>
                <c:manualLayout>
                  <c:x val="-2.9214887573778388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{C7933E85-B5AD-4107-B29E-EE041B9D0094}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736-433C-AF79-3DFF7BC0C834}"/>
                </c:ext>
              </c:extLst>
            </c:dLbl>
            <c:dLbl>
              <c:idx val="32"/>
              <c:layout>
                <c:manualLayout>
                  <c:x val="-3.4816613726689934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{3E558FBA-7453-4798-8CB3-F9985F5795EA}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736-433C-AF79-3DFF7BC0C83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C736-433C-AF79-3DFF7BC0C834}"/>
            </c:ext>
          </c:extLst>
        </c:ser>
        <c:dLbls>
          <c:showLegendKey val="0"/>
          <c:showVal val="1"/>
          <c:showCatName val="0"/>
          <c:showSerName val="0"/>
          <c:showPercent val="0"/>
          <c:showBubbleSize val="0"/>
        </c:dLbls>
        <c:axId val="46179840"/>
        <c:axId val="46181760"/>
      </c:scatterChart>
      <c:valAx>
        <c:axId val="46179840"/>
        <c:scaling>
          <c:orientation val="maxMin"/>
          <c:max val="80"/>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{2455517F-5134-4E09-BAA3-0D6D5A136028}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497-4623-AA9E-3E65A3947DA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{6EE66650-2F4F-46E8-8EE2-F8061C11D05E}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497-4623-AA9E-3E65A3947DA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{AE3A9712-BEDE-4B0F-8204-8294349B6F8F}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497-4623-AA9E-3E65A3947DA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{2BE78674-63A7-41A0-87C4-11B6C84D6312}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497-4623-AA9E-3E65A3947DA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{3F242A08-B203-4B0A-935D-15185DB7300C}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497-4623-AA9E-3E65A3947DA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{4DA620F1-9783-450B-8E5D-6B6C305B8347}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497-4623-AA9E-3E65A3947DA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{1AE4ED47-1961-4AA8-89A4-DD347AC1A0E0}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497-4623-AA9E-3E65A3947DAB}"/>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{5676EC39-1254-439F-8114-AC516B1F43A8}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497-4623-AA9E-3E65A3947DAB}"/>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{4A82193C-663E-4090-BDA4-5467D4D87CA6}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497-4623-AA9E-3E65A3947DA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8.5</c:v>
                </c:pt>
                <c:pt idx="8">
                  <c:v>8.1999999999999993</c:v>
                </c:pt>
                <c:pt idx="16">
                  <c:v>7.7</c:v>
                </c:pt>
                <c:pt idx="24">
                  <c:v>7.6</c:v>
                </c:pt>
                <c:pt idx="32">
                  <c:v>7.4</c:v>
                </c:pt>
              </c:numCache>
            </c:numRef>
          </c:xVal>
          <c:yVal>
            <c:numRef>
              <c:f>公会計指標分析・財政指標組合せ分析表!$BP$73:$DC$73</c:f>
              <c:numCache>
                <c:formatCode>#,##0.0;"▲ "#,##0.0</c:formatCode>
                <c:ptCount val="40"/>
                <c:pt idx="0">
                  <c:v>37.9</c:v>
                </c:pt>
                <c:pt idx="8">
                  <c:v>16.600000000000001</c:v>
                </c:pt>
                <c:pt idx="16">
                  <c:v>0.4</c:v>
                </c:pt>
              </c:numCache>
            </c:numRef>
          </c:yVal>
          <c:smooth val="0"/>
          <c:extLst>
            <c:ext xmlns:c16="http://schemas.microsoft.com/office/drawing/2014/chart" uri="{C3380CC4-5D6E-409C-BE32-E72D297353CC}">
              <c16:uniqueId val="{00000009-6497-4623-AA9E-3E65A3947DA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4310845302750574E-2"/>
                  <c:y val="-6.2416647087793951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{195A90ED-F4C0-4B74-8202-C52D45111303}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497-4623-AA9E-3E65A3947DA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{5DE2D0A9-ABE3-480E-ACC7-27398430F32A}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497-4623-AA9E-3E65A3947DA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{AB6611D7-F008-4CC0-B7AE-B52B9C0277E3}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497-4623-AA9E-3E65A3947DA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{C9B0469B-D74A-4704-BE05-2EB4BDB65C62}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497-4623-AA9E-3E65A3947DA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{E4A32466-2FA5-4DE2-8FCF-5FC89C5683A6}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497-4623-AA9E-3E65A3947DAB}"/>
                </c:ext>
              </c:extLst>
            </c:dLbl>
            <c:dLbl>
              <c:idx val="8"/>
              <c:layout>
                <c:manualLayout>
                  <c:x val="-2.8829840147400729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{A0080FB7-6B9B-41C9-AED8-914925DA7C7A}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497-4623-AA9E-3E65A3947DA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{45621BBF-FBD4-449A-A140-267075DBE66A}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497-4623-AA9E-3E65A3947DAB}"/>
                </c:ext>
              </c:extLst>
            </c:dLbl>
            <c:dLbl>
              <c:idx val="24"/>
              <c:layout>
                <c:manualLayout>
                  <c:x val="-4.4905057365901307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{FECB8582-751B-4A3E-B78D-42CA94C8DF8F}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497-4623-AA9E-3E65A3947DAB}"/>
                </c:ext>
              </c:extLst>
            </c:dLbl>
            <c:dLbl>
              <c:idx val="32"/>
              <c:layout>
                <c:manualLayout>
                  <c:x val="-1.8235628084249993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{4EFF0DA6-43B1-4E7D-88F4-B7735AD36B95}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497-4623-AA9E-3E65A3947DA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6497-4623-AA9E-3E65A3947DAB}"/>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北海道千歳市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実質公債費比率は３か年平均</a:t>
          </a:r>
          <a:r>
            <a:rPr kumimoji="1" lang="en-US" altLang="ja-JP" sz="1100">
              <a:solidFill>
                <a:schemeClr val="dk1"/>
              </a:solidFill>
              <a:effectLst/>
              <a:latin typeface="+mn-lt"/>
              <a:ea typeface="+mn-ea"/>
              <a:cs typeface="+mn-cs"/>
            </a:rPr>
            <a:t>7.4</a:t>
          </a:r>
          <a:r>
            <a:rPr kumimoji="1" lang="ja-JP" altLang="ja-JP" sz="1100">
              <a:solidFill>
                <a:schemeClr val="dk1"/>
              </a:solidFill>
              <a:effectLst/>
              <a:latin typeface="+mn-lt"/>
              <a:ea typeface="+mn-ea"/>
              <a:cs typeface="+mn-cs"/>
            </a:rPr>
            <a:t>％であり、近年は減少傾向にある。</a:t>
          </a:r>
          <a:endParaRPr lang="ja-JP" altLang="ja-JP" sz="1400">
            <a:effectLst/>
          </a:endParaRPr>
        </a:p>
        <a:p>
          <a:r>
            <a:rPr kumimoji="1" lang="ja-JP" altLang="ja-JP" sz="1100">
              <a:solidFill>
                <a:schemeClr val="dk1"/>
              </a:solidFill>
              <a:effectLst/>
              <a:latin typeface="+mn-lt"/>
              <a:ea typeface="+mn-ea"/>
              <a:cs typeface="+mn-cs"/>
            </a:rPr>
            <a:t>　「財政標準化計画」に基づき新規地方債の発行抑制を継続しているほか、標準財政規模が令和元年度から増加していることから、実質公債費比率の減少傾向を維持している。</a:t>
          </a:r>
          <a:endParaRPr lang="ja-JP" altLang="ja-JP" sz="1400">
            <a:effectLst/>
          </a:endParaRPr>
        </a:p>
        <a:p>
          <a:r>
            <a:rPr kumimoji="1" lang="ja-JP" altLang="ja-JP" sz="1100">
              <a:solidFill>
                <a:schemeClr val="dk1"/>
              </a:solidFill>
              <a:effectLst/>
              <a:latin typeface="+mn-lt"/>
              <a:ea typeface="+mn-ea"/>
              <a:cs typeface="+mn-cs"/>
            </a:rPr>
            <a:t>　今後も更なる公債費圧縮に向け、「財政標準化計画」に基づき地方債発行の抑制を図り、公債費の増嵩による財政圧迫の予防に努める。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年度末以降、満期一括償還地方債の残高がないため、積立していない。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北海道千歳市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年度は、財政標準化計画に基づいて地方債発行の抑制を続けてきたこと等により、充当可能財源等が将来負担額を上回ったため、将来負担比率は</a:t>
          </a:r>
          <a:r>
            <a:rPr kumimoji="1" lang="ja-JP" altLang="en-US" sz="1100">
              <a:solidFill>
                <a:schemeClr val="dk1"/>
              </a:solidFill>
              <a:effectLst/>
              <a:latin typeface="+mn-lt"/>
              <a:ea typeface="+mn-ea"/>
              <a:cs typeface="+mn-cs"/>
            </a:rPr>
            <a:t>令和４年度に引き続き</a:t>
          </a:r>
          <a:r>
            <a:rPr kumimoji="1" lang="ja-JP" altLang="ja-JP" sz="1100">
              <a:solidFill>
                <a:schemeClr val="dk1"/>
              </a:solidFill>
              <a:effectLst/>
              <a:latin typeface="+mn-lt"/>
              <a:ea typeface="+mn-ea"/>
              <a:cs typeface="+mn-cs"/>
            </a:rPr>
            <a:t>ゼロとなった。</a:t>
          </a:r>
          <a:endParaRPr lang="ja-JP" altLang="ja-JP" sz="1400">
            <a:effectLst/>
          </a:endParaRPr>
        </a:p>
        <a:p>
          <a:r>
            <a:rPr kumimoji="1" lang="ja-JP" altLang="ja-JP" sz="1100">
              <a:solidFill>
                <a:schemeClr val="dk1"/>
              </a:solidFill>
              <a:effectLst/>
              <a:latin typeface="+mn-lt"/>
              <a:ea typeface="+mn-ea"/>
              <a:cs typeface="+mn-cs"/>
            </a:rPr>
            <a:t>　今後も普通建設事業費の総額抑制による地方債発行の抑制を図るとともに、充当可能基金の運用の適正化などにより将来の負担軽減に努める。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北海道千歳市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道央廃棄物処理組合焼却施設建設事業の関係市町の負担金等の財源として公共施設整備基金から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338,831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千円を取り崩した一方、ふるさと納税寄附件数の増加に伴い、心のふるさと千歳基金に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2,277,690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千円、土地売払収入等を減債基金に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825,414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千円を積み立てたこと等により、基金全体として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や景気後退などの不測の支出や減収に対応するための財政調整基金をはじめ、安定した行政サービスを継続して提供できる財政体質の構築を図るため、その他の基金についても一定額を確保するほか、今後の負担増に対応するために減債基金・公共施設整備基金へ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・職員退職手当基金：義務的経費増加への対応策として、各年度の職員退職手当のうち３億円を超過する部分について、基金を取り崩して対応する。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・公共施設整備基金：公共施設等の更新・大規模修繕等を計画的に実施するための対応として一定額を積み立てる。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・心のふるさと千歳基金：寄附額の増加による増。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・公立千歳科学技術大学施設整備基金：公立千歳科学技術大学の施設整備費用に充当するため、取り崩しを行ったことによる減。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・職員退職手当基金：今後到来する退職者の集中期に備え、令和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年度に積立金残高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億円を確保を目標とした基金積立および取り崩しを行う。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・公共施設整備基金：広域焼却処理施設建設事業により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億円程度の負担が生じる見込みのため、基金の活用を行う。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景気の動向により法人市民税の増収等。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大規模災害などの不測の支出や減収に対応するための重要な原資となることから、令和２年度末の残高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億円の残高を確保することを目標としている。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土地売払収入等を積み立てたほか、みどり台小学校建設における起債償還に係る財源対策として、財政調整基金から組み替えしたことにより増となった。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年度に発行した第三セクター等改革推進債や令和２年度～令和３年度に発行したみどり台小学校建設事業債の償還等に充当することとしている。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北海道千歳市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97,999
96,905
594.50
57,650,756
54,611,913
2,528,620
25,871,731
27,790,213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公共施設等総合管理計画において、大規模改修の目安となる建築後</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年を経過した建築物は全体の</a:t>
          </a:r>
          <a:r>
            <a:rPr kumimoji="1" lang="en-US" altLang="ja-JP" sz="1100">
              <a:latin typeface="ＭＳ Ｐゴシック" panose="020B0600070205080204" pitchFamily="50" charset="-128"/>
              <a:ea typeface="ＭＳ Ｐゴシック" panose="020B0600070205080204" pitchFamily="50" charset="-128"/>
            </a:rPr>
            <a:t>56.7</a:t>
          </a:r>
          <a:r>
            <a:rPr kumimoji="1" lang="ja-JP" altLang="en-US" sz="1100">
              <a:latin typeface="ＭＳ Ｐゴシック" panose="020B0600070205080204" pitchFamily="50" charset="-128"/>
              <a:ea typeface="ＭＳ Ｐゴシック" panose="020B0600070205080204" pitchFamily="50" charset="-128"/>
            </a:rPr>
            <a:t>％となっていることから、有形固定資産減価償却率は類似団体より高い水準にあると考えられる。</a:t>
          </a:r>
        </a:p>
        <a:p>
          <a:r>
            <a:rPr kumimoji="1" lang="ja-JP" altLang="en-US" sz="1100">
              <a:latin typeface="ＭＳ Ｐゴシック" panose="020B0600070205080204" pitchFamily="50" charset="-128"/>
              <a:ea typeface="ＭＳ Ｐゴシック" panose="020B0600070205080204" pitchFamily="50" charset="-128"/>
            </a:rPr>
            <a:t>　今後、大規模改修や更新については、令和</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年及び令和</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年頃にピークを迎えることを見込んでおり、その前に、予防保全による長寿命化を図り、ライフサイクルコストの縮減等の対策を行うこととしている。</a:t>
          </a:r>
        </a:p>
      </xdr:txBody>
    </xdr:sp>
    <xdr:clientData/>
  </xdr:twoCellAnchor>
  <xdr:oneCellAnchor>
    <xdr:from>
      <xdr:col>4</xdr:col>
      <xdr:colOff>174625</xdr:colOff>
      <xdr:row>23</xdr:row>
      <xdr:rowOff>47625</xdr:rowOff>
    </xdr:from>
    <xdr:ext cx="349839" cy="225703"/>
    <xdr:sp macro="" textlink="">
      <xdr:nvSpPr>
        <xdr:cNvPr id="53" name="テキスト ボックス 52"/>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69" name="直線コネクタ 68"/>
        <xdr:cNvCxnSpPr/>
      </xdr:nvCxnSpPr>
      <xdr:spPr>
        <a:xfrm flipV="1">
          <a:off x="4760595" y="5212080"/>
          <a:ext cx="1270" cy="151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70" name="有形固定資産減価償却率最小値テキスト"/>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71" name="直線コネクタ 70"/>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2" name="有形固定資産減価償却率最大値テキスト"/>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3" name="直線コネクタ 72"/>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83625</xdr:rowOff>
    </xdr:from>
    <xdr:ext cx="405111" cy="259045"/>
    <xdr:sp macro="" textlink="">
      <xdr:nvSpPr>
        <xdr:cNvPr id="74" name="有形固定資産減価償却率平均値テキスト"/>
        <xdr:cNvSpPr txBox="1"/>
      </xdr:nvSpPr>
      <xdr:spPr>
        <a:xfrm>
          <a:off x="4813300" y="5998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75" name="フローチャート: 判断 74"/>
        <xdr:cNvSpPr/>
      </xdr:nvSpPr>
      <xdr:spPr>
        <a:xfrm>
          <a:off x="47117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76" name="フローチャート: 判断 75"/>
        <xdr:cNvSpPr/>
      </xdr:nvSpPr>
      <xdr:spPr>
        <a:xfrm>
          <a:off x="4000500" y="6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77" name="フローチャート: 判断 76"/>
        <xdr:cNvSpPr/>
      </xdr:nvSpPr>
      <xdr:spPr>
        <a:xfrm>
          <a:off x="3238500" y="61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78" name="フローチャート: 判断 77"/>
        <xdr:cNvSpPr/>
      </xdr:nvSpPr>
      <xdr:spPr>
        <a:xfrm>
          <a:off x="2476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79" name="フローチャート: 判断 78"/>
        <xdr:cNvSpPr/>
      </xdr:nvSpPr>
      <xdr:spPr>
        <a:xfrm>
          <a:off x="1714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87207</xdr:rowOff>
    </xdr:from>
    <xdr:to>
      <xdr:col>23</xdr:col>
      <xdr:colOff>136525</xdr:colOff>
      <xdr:row>33</xdr:row>
      <xdr:rowOff>17357</xdr:rowOff>
    </xdr:to>
    <xdr:sp macro="" textlink="">
      <xdr:nvSpPr>
        <xdr:cNvPr id="85" name="楕円 84"/>
        <xdr:cNvSpPr/>
      </xdr:nvSpPr>
      <xdr:spPr>
        <a:xfrm>
          <a:off x="4711700" y="63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65634</xdr:rowOff>
    </xdr:from>
    <xdr:ext cx="405111" cy="259045"/>
    <xdr:sp macro="" textlink="">
      <xdr:nvSpPr>
        <xdr:cNvPr id="86" name="有形固定資産減価償却率該当値テキスト"/>
        <xdr:cNvSpPr txBox="1"/>
      </xdr:nvSpPr>
      <xdr:spPr>
        <a:xfrm>
          <a:off x="4813300" y="6323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54822</xdr:rowOff>
    </xdr:from>
    <xdr:to>
      <xdr:col>19</xdr:col>
      <xdr:colOff>187325</xdr:colOff>
      <xdr:row>32</xdr:row>
      <xdr:rowOff>156422</xdr:rowOff>
    </xdr:to>
    <xdr:sp macro="" textlink="">
      <xdr:nvSpPr>
        <xdr:cNvPr id="87" name="楕円 86"/>
        <xdr:cNvSpPr/>
      </xdr:nvSpPr>
      <xdr:spPr>
        <a:xfrm>
          <a:off x="4000500" y="631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105622</xdr:rowOff>
    </xdr:from>
    <xdr:to>
      <xdr:col>23</xdr:col>
      <xdr:colOff>85725</xdr:colOff>
      <xdr:row>32</xdr:row>
      <xdr:rowOff>138007</xdr:rowOff>
    </xdr:to>
    <xdr:cxnSp macro="">
      <xdr:nvCxnSpPr>
        <xdr:cNvPr id="88" name="直線コネクタ 87"/>
        <xdr:cNvCxnSpPr/>
      </xdr:nvCxnSpPr>
      <xdr:spPr>
        <a:xfrm>
          <a:off x="4051300" y="6363547"/>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26035</xdr:rowOff>
    </xdr:from>
    <xdr:to>
      <xdr:col>15</xdr:col>
      <xdr:colOff>187325</xdr:colOff>
      <xdr:row>32</xdr:row>
      <xdr:rowOff>127635</xdr:rowOff>
    </xdr:to>
    <xdr:sp macro="" textlink="">
      <xdr:nvSpPr>
        <xdr:cNvPr id="89" name="楕円 88"/>
        <xdr:cNvSpPr/>
      </xdr:nvSpPr>
      <xdr:spPr>
        <a:xfrm>
          <a:off x="32385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76835</xdr:rowOff>
    </xdr:from>
    <xdr:to>
      <xdr:col>19</xdr:col>
      <xdr:colOff>136525</xdr:colOff>
      <xdr:row>32</xdr:row>
      <xdr:rowOff>105622</xdr:rowOff>
    </xdr:to>
    <xdr:cxnSp macro="">
      <xdr:nvCxnSpPr>
        <xdr:cNvPr id="90" name="直線コネクタ 89"/>
        <xdr:cNvCxnSpPr/>
      </xdr:nvCxnSpPr>
      <xdr:spPr>
        <a:xfrm>
          <a:off x="3289300" y="6334760"/>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155575</xdr:rowOff>
    </xdr:from>
    <xdr:to>
      <xdr:col>11</xdr:col>
      <xdr:colOff>187325</xdr:colOff>
      <xdr:row>33</xdr:row>
      <xdr:rowOff>85725</xdr:rowOff>
    </xdr:to>
    <xdr:sp macro="" textlink="">
      <xdr:nvSpPr>
        <xdr:cNvPr id="91" name="楕円 90"/>
        <xdr:cNvSpPr/>
      </xdr:nvSpPr>
      <xdr:spPr>
        <a:xfrm>
          <a:off x="24765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76835</xdr:rowOff>
    </xdr:from>
    <xdr:to>
      <xdr:col>15</xdr:col>
      <xdr:colOff>136525</xdr:colOff>
      <xdr:row>33</xdr:row>
      <xdr:rowOff>34925</xdr:rowOff>
    </xdr:to>
    <xdr:cxnSp macro="">
      <xdr:nvCxnSpPr>
        <xdr:cNvPr id="92" name="直線コネクタ 91"/>
        <xdr:cNvCxnSpPr/>
      </xdr:nvCxnSpPr>
      <xdr:spPr>
        <a:xfrm flipV="1">
          <a:off x="2527300" y="6334760"/>
          <a:ext cx="762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101600</xdr:rowOff>
    </xdr:from>
    <xdr:to>
      <xdr:col>7</xdr:col>
      <xdr:colOff>187325</xdr:colOff>
      <xdr:row>33</xdr:row>
      <xdr:rowOff>31750</xdr:rowOff>
    </xdr:to>
    <xdr:sp macro="" textlink="">
      <xdr:nvSpPr>
        <xdr:cNvPr id="93" name="楕円 92"/>
        <xdr:cNvSpPr/>
      </xdr:nvSpPr>
      <xdr:spPr>
        <a:xfrm>
          <a:off x="1714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152400</xdr:rowOff>
    </xdr:from>
    <xdr:to>
      <xdr:col>11</xdr:col>
      <xdr:colOff>136525</xdr:colOff>
      <xdr:row>33</xdr:row>
      <xdr:rowOff>34925</xdr:rowOff>
    </xdr:to>
    <xdr:cxnSp macro="">
      <xdr:nvCxnSpPr>
        <xdr:cNvPr id="94" name="直線コネクタ 93"/>
        <xdr:cNvCxnSpPr/>
      </xdr:nvCxnSpPr>
      <xdr:spPr>
        <a:xfrm>
          <a:off x="1765300" y="6410325"/>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160884</xdr:rowOff>
    </xdr:from>
    <xdr:ext cx="405111" cy="259045"/>
    <xdr:sp macro="" textlink="">
      <xdr:nvSpPr>
        <xdr:cNvPr id="95" name="n_1aveValue有形固定資産減価償却率"/>
        <xdr:cNvSpPr txBox="1"/>
      </xdr:nvSpPr>
      <xdr:spPr>
        <a:xfrm>
          <a:off x="3836044" y="590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146490</xdr:rowOff>
    </xdr:from>
    <xdr:ext cx="405111" cy="259045"/>
    <xdr:sp macro="" textlink="">
      <xdr:nvSpPr>
        <xdr:cNvPr id="96" name="n_2aveValue有形固定資産減価償却率"/>
        <xdr:cNvSpPr txBox="1"/>
      </xdr:nvSpPr>
      <xdr:spPr>
        <a:xfrm>
          <a:off x="3086744" y="5890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121302</xdr:rowOff>
    </xdr:from>
    <xdr:ext cx="405111" cy="259045"/>
    <xdr:sp macro="" textlink="">
      <xdr:nvSpPr>
        <xdr:cNvPr id="97" name="n_3aveValue有形固定資産減価償却率"/>
        <xdr:cNvSpPr txBox="1"/>
      </xdr:nvSpPr>
      <xdr:spPr>
        <a:xfrm>
          <a:off x="2324744" y="586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67327</xdr:rowOff>
    </xdr:from>
    <xdr:ext cx="405111" cy="259045"/>
    <xdr:sp macro="" textlink="">
      <xdr:nvSpPr>
        <xdr:cNvPr id="98" name="n_4aveValue有形固定資産減価償却率"/>
        <xdr:cNvSpPr txBox="1"/>
      </xdr:nvSpPr>
      <xdr:spPr>
        <a:xfrm>
          <a:off x="1562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147549</xdr:rowOff>
    </xdr:from>
    <xdr:ext cx="405111" cy="259045"/>
    <xdr:sp macro="" textlink="">
      <xdr:nvSpPr>
        <xdr:cNvPr id="99" name="n_1mainValue有形固定資産減価償却率"/>
        <xdr:cNvSpPr txBox="1"/>
      </xdr:nvSpPr>
      <xdr:spPr>
        <a:xfrm>
          <a:off x="3836044" y="6405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118762</xdr:rowOff>
    </xdr:from>
    <xdr:ext cx="405111" cy="259045"/>
    <xdr:sp macro="" textlink="">
      <xdr:nvSpPr>
        <xdr:cNvPr id="100" name="n_2mainValue有形固定資産減価償却率"/>
        <xdr:cNvSpPr txBox="1"/>
      </xdr:nvSpPr>
      <xdr:spPr>
        <a:xfrm>
          <a:off x="3086744" y="6376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76852</xdr:rowOff>
    </xdr:from>
    <xdr:ext cx="405111" cy="259045"/>
    <xdr:sp macro="" textlink="">
      <xdr:nvSpPr>
        <xdr:cNvPr id="101" name="n_3mainValue有形固定資産減価償却率"/>
        <xdr:cNvSpPr txBox="1"/>
      </xdr:nvSpPr>
      <xdr:spPr>
        <a:xfrm>
          <a:off x="2324744" y="650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22877</xdr:rowOff>
    </xdr:from>
    <xdr:ext cx="405111" cy="259045"/>
    <xdr:sp macro="" textlink="">
      <xdr:nvSpPr>
        <xdr:cNvPr id="102" name="n_4mainValue有形固定資産減価償却率"/>
        <xdr:cNvSpPr txBox="1"/>
      </xdr:nvSpPr>
      <xdr:spPr>
        <a:xfrm>
          <a:off x="15627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[ 306.1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債務償還比率は、類似団体平均を下回っており、主な要因としては、財政標準化計画に基づき、地方債の発行額抑制に努めたこと、基金残高の増加等により充当可能財源が確保されていることが考えられる。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31" name="直線コネクタ 130"/>
        <xdr:cNvCxnSpPr/>
      </xdr:nvCxnSpPr>
      <xdr:spPr>
        <a:xfrm flipV="1">
          <a:off x="14793595" y="5312833"/>
          <a:ext cx="1269" cy="124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32" name="債務償還比率最小値テキスト"/>
        <xdr:cNvSpPr txBox="1"/>
      </xdr:nvSpPr>
      <xdr:spPr>
        <a:xfrm>
          <a:off x="14846300" y="65633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33" name="直線コネクタ 132"/>
        <xdr:cNvCxnSpPr/>
      </xdr:nvCxnSpPr>
      <xdr:spPr>
        <a:xfrm>
          <a:off x="14706600" y="6559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116998</xdr:rowOff>
    </xdr:from>
    <xdr:ext cx="469744" cy="259045"/>
    <xdr:sp macro="" textlink="">
      <xdr:nvSpPr>
        <xdr:cNvPr id="136" name="債務償還比率平均値テキスト"/>
        <xdr:cNvSpPr txBox="1"/>
      </xdr:nvSpPr>
      <xdr:spPr>
        <a:xfrm>
          <a:off x="14846300" y="5860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37" name="フローチャート: 判断 136"/>
        <xdr:cNvSpPr/>
      </xdr:nvSpPr>
      <xdr:spPr>
        <a:xfrm>
          <a:off x="14744700" y="588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38" name="フローチャート: 判断 137"/>
        <xdr:cNvSpPr/>
      </xdr:nvSpPr>
      <xdr:spPr>
        <a:xfrm>
          <a:off x="14033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39" name="フローチャート: 判断 138"/>
        <xdr:cNvSpPr/>
      </xdr:nvSpPr>
      <xdr:spPr>
        <a:xfrm>
          <a:off x="13271500" y="580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40" name="フローチャート: 判断 139"/>
        <xdr:cNvSpPr/>
      </xdr:nvSpPr>
      <xdr:spPr>
        <a:xfrm>
          <a:off x="12509500" y="60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41" name="フローチャート: 判断 140"/>
        <xdr:cNvSpPr/>
      </xdr:nvSpPr>
      <xdr:spPr>
        <a:xfrm>
          <a:off x="117475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57058</xdr:rowOff>
    </xdr:from>
    <xdr:to>
      <xdr:col>76</xdr:col>
      <xdr:colOff>73025</xdr:colOff>
      <xdr:row>28</xdr:row>
      <xdr:rowOff>158658</xdr:rowOff>
    </xdr:to>
    <xdr:sp macro="" textlink="">
      <xdr:nvSpPr>
        <xdr:cNvPr id="147" name="楕円 146"/>
        <xdr:cNvSpPr/>
      </xdr:nvSpPr>
      <xdr:spPr>
        <a:xfrm>
          <a:off x="14744700" y="562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79935</xdr:rowOff>
    </xdr:from>
    <xdr:ext cx="469744" cy="259045"/>
    <xdr:sp macro="" textlink="">
      <xdr:nvSpPr>
        <xdr:cNvPr id="148" name="債務償還比率該当値テキスト"/>
        <xdr:cNvSpPr txBox="1"/>
      </xdr:nvSpPr>
      <xdr:spPr>
        <a:xfrm>
          <a:off x="14846300" y="548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98559</xdr:rowOff>
    </xdr:from>
    <xdr:to>
      <xdr:col>72</xdr:col>
      <xdr:colOff>123825</xdr:colOff>
      <xdr:row>29</xdr:row>
      <xdr:rowOff>28709</xdr:rowOff>
    </xdr:to>
    <xdr:sp macro="" textlink="">
      <xdr:nvSpPr>
        <xdr:cNvPr id="149" name="楕円 148"/>
        <xdr:cNvSpPr/>
      </xdr:nvSpPr>
      <xdr:spPr>
        <a:xfrm>
          <a:off x="14033500" y="567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107858</xdr:rowOff>
    </xdr:from>
    <xdr:to>
      <xdr:col>76</xdr:col>
      <xdr:colOff>22225</xdr:colOff>
      <xdr:row>28</xdr:row>
      <xdr:rowOff>149359</xdr:rowOff>
    </xdr:to>
    <xdr:cxnSp macro="">
      <xdr:nvCxnSpPr>
        <xdr:cNvPr id="150" name="直線コネクタ 149"/>
        <xdr:cNvCxnSpPr/>
      </xdr:nvCxnSpPr>
      <xdr:spPr>
        <a:xfrm flipV="1">
          <a:off x="14084300" y="5679983"/>
          <a:ext cx="711200" cy="4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44944</xdr:rowOff>
    </xdr:from>
    <xdr:to>
      <xdr:col>68</xdr:col>
      <xdr:colOff>123825</xdr:colOff>
      <xdr:row>28</xdr:row>
      <xdr:rowOff>146544</xdr:rowOff>
    </xdr:to>
    <xdr:sp macro="" textlink="">
      <xdr:nvSpPr>
        <xdr:cNvPr id="151" name="楕円 150"/>
        <xdr:cNvSpPr/>
      </xdr:nvSpPr>
      <xdr:spPr>
        <a:xfrm>
          <a:off x="13271500" y="561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95744</xdr:rowOff>
    </xdr:from>
    <xdr:to>
      <xdr:col>72</xdr:col>
      <xdr:colOff>73025</xdr:colOff>
      <xdr:row>28</xdr:row>
      <xdr:rowOff>149359</xdr:rowOff>
    </xdr:to>
    <xdr:cxnSp macro="">
      <xdr:nvCxnSpPr>
        <xdr:cNvPr id="152" name="直線コネクタ 151"/>
        <xdr:cNvCxnSpPr/>
      </xdr:nvCxnSpPr>
      <xdr:spPr>
        <a:xfrm>
          <a:off x="13322300" y="5667869"/>
          <a:ext cx="762000" cy="5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93592</xdr:rowOff>
    </xdr:from>
    <xdr:to>
      <xdr:col>64</xdr:col>
      <xdr:colOff>123825</xdr:colOff>
      <xdr:row>30</xdr:row>
      <xdr:rowOff>23742</xdr:rowOff>
    </xdr:to>
    <xdr:sp macro="" textlink="">
      <xdr:nvSpPr>
        <xdr:cNvPr id="153" name="楕円 152"/>
        <xdr:cNvSpPr/>
      </xdr:nvSpPr>
      <xdr:spPr>
        <a:xfrm>
          <a:off x="12509500" y="583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95744</xdr:rowOff>
    </xdr:from>
    <xdr:to>
      <xdr:col>68</xdr:col>
      <xdr:colOff>73025</xdr:colOff>
      <xdr:row>29</xdr:row>
      <xdr:rowOff>144392</xdr:rowOff>
    </xdr:to>
    <xdr:cxnSp macro="">
      <xdr:nvCxnSpPr>
        <xdr:cNvPr id="154" name="直線コネクタ 153"/>
        <xdr:cNvCxnSpPr/>
      </xdr:nvCxnSpPr>
      <xdr:spPr>
        <a:xfrm flipV="1">
          <a:off x="12560300" y="5667869"/>
          <a:ext cx="762000" cy="22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132574</xdr:rowOff>
    </xdr:from>
    <xdr:to>
      <xdr:col>60</xdr:col>
      <xdr:colOff>123825</xdr:colOff>
      <xdr:row>30</xdr:row>
      <xdr:rowOff>62724</xdr:rowOff>
    </xdr:to>
    <xdr:sp macro="" textlink="">
      <xdr:nvSpPr>
        <xdr:cNvPr id="155" name="楕円 154"/>
        <xdr:cNvSpPr/>
      </xdr:nvSpPr>
      <xdr:spPr>
        <a:xfrm>
          <a:off x="11747500" y="587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144392</xdr:rowOff>
    </xdr:from>
    <xdr:to>
      <xdr:col>64</xdr:col>
      <xdr:colOff>73025</xdr:colOff>
      <xdr:row>30</xdr:row>
      <xdr:rowOff>11924</xdr:rowOff>
    </xdr:to>
    <xdr:cxnSp macro="">
      <xdr:nvCxnSpPr>
        <xdr:cNvPr id="156" name="直線コネクタ 155"/>
        <xdr:cNvCxnSpPr/>
      </xdr:nvCxnSpPr>
      <xdr:spPr>
        <a:xfrm flipV="1">
          <a:off x="11798300" y="5887967"/>
          <a:ext cx="762000" cy="3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38498</xdr:rowOff>
    </xdr:from>
    <xdr:ext cx="469744" cy="259045"/>
    <xdr:sp macro="" textlink="">
      <xdr:nvSpPr>
        <xdr:cNvPr id="157" name="n_1aveValue債務償還比率"/>
        <xdr:cNvSpPr txBox="1"/>
      </xdr:nvSpPr>
      <xdr:spPr>
        <a:xfrm>
          <a:off x="13836727" y="595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156692</xdr:rowOff>
    </xdr:from>
    <xdr:ext cx="469744" cy="259045"/>
    <xdr:sp macro="" textlink="">
      <xdr:nvSpPr>
        <xdr:cNvPr id="158" name="n_2aveValue債務償還比率"/>
        <xdr:cNvSpPr txBox="1"/>
      </xdr:nvSpPr>
      <xdr:spPr>
        <a:xfrm>
          <a:off x="13087427" y="5900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16139</xdr:rowOff>
    </xdr:from>
    <xdr:ext cx="469744" cy="259045"/>
    <xdr:sp macro="" textlink="">
      <xdr:nvSpPr>
        <xdr:cNvPr id="159" name="n_3aveValue債務償還比率"/>
        <xdr:cNvSpPr txBox="1"/>
      </xdr:nvSpPr>
      <xdr:spPr>
        <a:xfrm>
          <a:off x="12325427" y="610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32811</xdr:rowOff>
    </xdr:from>
    <xdr:ext cx="469744" cy="259045"/>
    <xdr:sp macro="" textlink="">
      <xdr:nvSpPr>
        <xdr:cNvPr id="160" name="n_4aveValue債務償還比率"/>
        <xdr:cNvSpPr txBox="1"/>
      </xdr:nvSpPr>
      <xdr:spPr>
        <a:xfrm>
          <a:off x="11563427" y="611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45236</xdr:rowOff>
    </xdr:from>
    <xdr:ext cx="469744" cy="259045"/>
    <xdr:sp macro="" textlink="">
      <xdr:nvSpPr>
        <xdr:cNvPr id="161" name="n_1mainValue債務償還比率"/>
        <xdr:cNvSpPr txBox="1"/>
      </xdr:nvSpPr>
      <xdr:spPr>
        <a:xfrm>
          <a:off x="13836727" y="5445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163071</xdr:rowOff>
    </xdr:from>
    <xdr:ext cx="469744" cy="259045"/>
    <xdr:sp macro="" textlink="">
      <xdr:nvSpPr>
        <xdr:cNvPr id="162" name="n_2mainValue債務償還比率"/>
        <xdr:cNvSpPr txBox="1"/>
      </xdr:nvSpPr>
      <xdr:spPr>
        <a:xfrm>
          <a:off x="13087427" y="539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40269</xdr:rowOff>
    </xdr:from>
    <xdr:ext cx="469744" cy="259045"/>
    <xdr:sp macro="" textlink="">
      <xdr:nvSpPr>
        <xdr:cNvPr id="163" name="n_3mainValue債務償還比率"/>
        <xdr:cNvSpPr txBox="1"/>
      </xdr:nvSpPr>
      <xdr:spPr>
        <a:xfrm>
          <a:off x="12325427" y="5612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79251</xdr:rowOff>
    </xdr:from>
    <xdr:ext cx="469744" cy="259045"/>
    <xdr:sp macro="" textlink="">
      <xdr:nvSpPr>
        <xdr:cNvPr id="164" name="n_4mainValue債務償還比率"/>
        <xdr:cNvSpPr txBox="1"/>
      </xdr:nvSpPr>
      <xdr:spPr>
        <a:xfrm>
          <a:off x="11563427" y="565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北海道千歳市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97,999
96,905
594.50
57,650,756
54,611,913
2,528,620
25,871,731
27,790,213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xdr:cNvCxnSpPr/>
      </xdr:nvCxnSpPr>
      <xdr:spPr>
        <a:xfrm flipV="1">
          <a:off x="4634865" y="57797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47642</xdr:rowOff>
    </xdr:from>
    <xdr:ext cx="405111" cy="259045"/>
    <xdr:sp macro="" textlink="">
      <xdr:nvSpPr>
        <xdr:cNvPr id="62" name="【道路】&#10;有形固定資産減価償却率平均値テキスト"/>
        <xdr:cNvSpPr txBox="1"/>
      </xdr:nvSpPr>
      <xdr:spPr>
        <a:xfrm>
          <a:off x="4673600" y="6562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xdr:cNvSpPr/>
      </xdr:nvSpPr>
      <xdr:spPr>
        <a:xfrm>
          <a:off x="1968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23495</xdr:rowOff>
    </xdr:from>
    <xdr:to>
      <xdr:col>24</xdr:col>
      <xdr:colOff>114300</xdr:colOff>
      <xdr:row>37</xdr:row>
      <xdr:rowOff>125095</xdr:rowOff>
    </xdr:to>
    <xdr:sp macro="" textlink="">
      <xdr:nvSpPr>
        <xdr:cNvPr id="73" name="楕円 72"/>
        <xdr:cNvSpPr/>
      </xdr:nvSpPr>
      <xdr:spPr>
        <a:xfrm>
          <a:off x="45847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46372</xdr:rowOff>
    </xdr:from>
    <xdr:ext cx="405111" cy="259045"/>
    <xdr:sp macro="" textlink="">
      <xdr:nvSpPr>
        <xdr:cNvPr id="74" name="【道路】&#10;有形固定資産減価償却率該当値テキスト"/>
        <xdr:cNvSpPr txBox="1"/>
      </xdr:nvSpPr>
      <xdr:spPr>
        <a:xfrm>
          <a:off x="4673600"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48260</xdr:rowOff>
    </xdr:from>
    <xdr:to>
      <xdr:col>20</xdr:col>
      <xdr:colOff>38100</xdr:colOff>
      <xdr:row>37</xdr:row>
      <xdr:rowOff>149860</xdr:rowOff>
    </xdr:to>
    <xdr:sp macro="" textlink="">
      <xdr:nvSpPr>
        <xdr:cNvPr id="75" name="楕円 74"/>
        <xdr:cNvSpPr/>
      </xdr:nvSpPr>
      <xdr:spPr>
        <a:xfrm>
          <a:off x="3746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74295</xdr:rowOff>
    </xdr:from>
    <xdr:to>
      <xdr:col>24</xdr:col>
      <xdr:colOff>63500</xdr:colOff>
      <xdr:row>37</xdr:row>
      <xdr:rowOff>99060</xdr:rowOff>
    </xdr:to>
    <xdr:cxnSp macro="">
      <xdr:nvCxnSpPr>
        <xdr:cNvPr id="76" name="直線コネクタ 75"/>
        <xdr:cNvCxnSpPr/>
      </xdr:nvCxnSpPr>
      <xdr:spPr>
        <a:xfrm flipV="1">
          <a:off x="3797300" y="641794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44450</xdr:rowOff>
    </xdr:from>
    <xdr:to>
      <xdr:col>15</xdr:col>
      <xdr:colOff>101600</xdr:colOff>
      <xdr:row>37</xdr:row>
      <xdr:rowOff>146050</xdr:rowOff>
    </xdr:to>
    <xdr:sp macro="" textlink="">
      <xdr:nvSpPr>
        <xdr:cNvPr id="77" name="楕円 76"/>
        <xdr:cNvSpPr/>
      </xdr:nvSpPr>
      <xdr:spPr>
        <a:xfrm>
          <a:off x="2857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95250</xdr:rowOff>
    </xdr:from>
    <xdr:to>
      <xdr:col>19</xdr:col>
      <xdr:colOff>177800</xdr:colOff>
      <xdr:row>37</xdr:row>
      <xdr:rowOff>99060</xdr:rowOff>
    </xdr:to>
    <xdr:cxnSp macro="">
      <xdr:nvCxnSpPr>
        <xdr:cNvPr id="78" name="直線コネクタ 77"/>
        <xdr:cNvCxnSpPr/>
      </xdr:nvCxnSpPr>
      <xdr:spPr>
        <a:xfrm>
          <a:off x="2908300" y="64389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61595</xdr:rowOff>
    </xdr:from>
    <xdr:to>
      <xdr:col>10</xdr:col>
      <xdr:colOff>165100</xdr:colOff>
      <xdr:row>39</xdr:row>
      <xdr:rowOff>163195</xdr:rowOff>
    </xdr:to>
    <xdr:sp macro="" textlink="">
      <xdr:nvSpPr>
        <xdr:cNvPr id="79" name="楕円 78"/>
        <xdr:cNvSpPr/>
      </xdr:nvSpPr>
      <xdr:spPr>
        <a:xfrm>
          <a:off x="1968500" y="674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95250</xdr:rowOff>
    </xdr:from>
    <xdr:to>
      <xdr:col>15</xdr:col>
      <xdr:colOff>50800</xdr:colOff>
      <xdr:row>39</xdr:row>
      <xdr:rowOff>112395</xdr:rowOff>
    </xdr:to>
    <xdr:cxnSp macro="">
      <xdr:nvCxnSpPr>
        <xdr:cNvPr id="80" name="直線コネクタ 79"/>
        <xdr:cNvCxnSpPr/>
      </xdr:nvCxnSpPr>
      <xdr:spPr>
        <a:xfrm flipV="1">
          <a:off x="2019300" y="6438900"/>
          <a:ext cx="889000" cy="36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36830</xdr:rowOff>
    </xdr:from>
    <xdr:to>
      <xdr:col>6</xdr:col>
      <xdr:colOff>38100</xdr:colOff>
      <xdr:row>39</xdr:row>
      <xdr:rowOff>138430</xdr:rowOff>
    </xdr:to>
    <xdr:sp macro="" textlink="">
      <xdr:nvSpPr>
        <xdr:cNvPr id="81" name="楕円 80"/>
        <xdr:cNvSpPr/>
      </xdr:nvSpPr>
      <xdr:spPr>
        <a:xfrm>
          <a:off x="1079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87630</xdr:rowOff>
    </xdr:from>
    <xdr:to>
      <xdr:col>10</xdr:col>
      <xdr:colOff>114300</xdr:colOff>
      <xdr:row>39</xdr:row>
      <xdr:rowOff>112395</xdr:rowOff>
    </xdr:to>
    <xdr:cxnSp macro="">
      <xdr:nvCxnSpPr>
        <xdr:cNvPr id="82" name="直線コネクタ 81"/>
        <xdr:cNvCxnSpPr/>
      </xdr:nvCxnSpPr>
      <xdr:spPr>
        <a:xfrm>
          <a:off x="1130300" y="677418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140987</xdr:rowOff>
    </xdr:from>
    <xdr:ext cx="405111" cy="259045"/>
    <xdr:sp macro="" textlink="">
      <xdr:nvSpPr>
        <xdr:cNvPr id="83" name="n_1aveValue【道路】&#10;有形固定資産減価償却率"/>
        <xdr:cNvSpPr txBox="1"/>
      </xdr:nvSpPr>
      <xdr:spPr>
        <a:xfrm>
          <a:off x="3582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84" name="n_2aveValue【道路】&#10;有形固定資産減価償却率"/>
        <xdr:cNvSpPr txBox="1"/>
      </xdr:nvSpPr>
      <xdr:spPr>
        <a:xfrm>
          <a:off x="2705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113047</xdr:rowOff>
    </xdr:from>
    <xdr:ext cx="405111" cy="259045"/>
    <xdr:sp macro="" textlink="">
      <xdr:nvSpPr>
        <xdr:cNvPr id="85" name="n_3aveValue【道路】&#10;有形固定資産減価償却率"/>
        <xdr:cNvSpPr txBox="1"/>
      </xdr:nvSpPr>
      <xdr:spPr>
        <a:xfrm>
          <a:off x="18167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6" name="n_4aveValue【道路】&#10;有形固定資産減価償却率"/>
        <xdr:cNvSpPr txBox="1"/>
      </xdr:nvSpPr>
      <xdr:spPr>
        <a:xfrm>
          <a:off x="927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166387</xdr:rowOff>
    </xdr:from>
    <xdr:ext cx="405111" cy="259045"/>
    <xdr:sp macro="" textlink="">
      <xdr:nvSpPr>
        <xdr:cNvPr id="87" name="n_1mainValue【道路】&#10;有形固定資産減価償却率"/>
        <xdr:cNvSpPr txBox="1"/>
      </xdr:nvSpPr>
      <xdr:spPr>
        <a:xfrm>
          <a:off x="35820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162577</xdr:rowOff>
    </xdr:from>
    <xdr:ext cx="405111" cy="259045"/>
    <xdr:sp macro="" textlink="">
      <xdr:nvSpPr>
        <xdr:cNvPr id="88" name="n_2mainValue【道路】&#10;有形固定資産減価償却率"/>
        <xdr:cNvSpPr txBox="1"/>
      </xdr:nvSpPr>
      <xdr:spPr>
        <a:xfrm>
          <a:off x="27057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154322</xdr:rowOff>
    </xdr:from>
    <xdr:ext cx="405111" cy="259045"/>
    <xdr:sp macro="" textlink="">
      <xdr:nvSpPr>
        <xdr:cNvPr id="89" name="n_3mainValue【道路】&#10;有形固定資産減価償却率"/>
        <xdr:cNvSpPr txBox="1"/>
      </xdr:nvSpPr>
      <xdr:spPr>
        <a:xfrm>
          <a:off x="1816744" y="684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129557</xdr:rowOff>
    </xdr:from>
    <xdr:ext cx="405111" cy="259045"/>
    <xdr:sp macro="" textlink="">
      <xdr:nvSpPr>
        <xdr:cNvPr id="90" name="n_4mainValue【道路】&#10;有形固定資産減価償却率"/>
        <xdr:cNvSpPr txBox="1"/>
      </xdr:nvSpPr>
      <xdr:spPr>
        <a:xfrm>
          <a:off x="92774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xdr:cNvCxnSpPr/>
      </xdr:nvCxnSpPr>
      <xdr:spPr>
        <a:xfrm flipV="1">
          <a:off x="10476865" y="5880392"/>
          <a:ext cx="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xdr:cNvSpPr txBox="1"/>
      </xdr:nvSpPr>
      <xdr:spPr>
        <a:xfrm>
          <a:off x="10515600" y="71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xdr:cNvCxnSpPr/>
      </xdr:nvCxnSpPr>
      <xdr:spPr>
        <a:xfrm>
          <a:off x="10388600" y="718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xdr:cNvSpPr txBox="1"/>
      </xdr:nvSpPr>
      <xdr:spPr>
        <a:xfrm>
          <a:off x="10515600" y="565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xdr:cNvCxnSpPr/>
      </xdr:nvCxnSpPr>
      <xdr:spPr>
        <a:xfrm>
          <a:off x="10388600" y="588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22306</xdr:rowOff>
    </xdr:from>
    <xdr:ext cx="469744" cy="259045"/>
    <xdr:sp macro="" textlink="">
      <xdr:nvSpPr>
        <xdr:cNvPr id="119" name="【道路】&#10;一人当たり延長平均値テキスト"/>
        <xdr:cNvSpPr txBox="1"/>
      </xdr:nvSpPr>
      <xdr:spPr>
        <a:xfrm>
          <a:off x="10515600" y="6880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xdr:cNvSpPr/>
      </xdr:nvSpPr>
      <xdr:spPr>
        <a:xfrm>
          <a:off x="10426700" y="69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xdr:cNvSpPr/>
      </xdr:nvSpPr>
      <xdr:spPr>
        <a:xfrm>
          <a:off x="9588500" y="69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xdr:cNvSpPr/>
      </xdr:nvSpPr>
      <xdr:spPr>
        <a:xfrm>
          <a:off x="8699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macro="" textlink="">
      <xdr:nvSpPr>
        <xdr:cNvPr id="123" name="フローチャート: 判断 122"/>
        <xdr:cNvSpPr/>
      </xdr:nvSpPr>
      <xdr:spPr>
        <a:xfrm>
          <a:off x="7810500" y="69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24" name="フローチャート: 判断 123"/>
        <xdr:cNvSpPr/>
      </xdr:nvSpPr>
      <xdr:spPr>
        <a:xfrm>
          <a:off x="6921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27457</xdr:rowOff>
    </xdr:from>
    <xdr:to>
      <xdr:col>55</xdr:col>
      <xdr:colOff>50800</xdr:colOff>
      <xdr:row>40</xdr:row>
      <xdr:rowOff>129057</xdr:rowOff>
    </xdr:to>
    <xdr:sp macro="" textlink="">
      <xdr:nvSpPr>
        <xdr:cNvPr id="130" name="楕円 129"/>
        <xdr:cNvSpPr/>
      </xdr:nvSpPr>
      <xdr:spPr>
        <a:xfrm>
          <a:off x="10426700" y="688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50334</xdr:rowOff>
    </xdr:from>
    <xdr:ext cx="469744" cy="259045"/>
    <xdr:sp macro="" textlink="">
      <xdr:nvSpPr>
        <xdr:cNvPr id="131" name="【道路】&#10;一人当たり延長該当値テキスト"/>
        <xdr:cNvSpPr txBox="1"/>
      </xdr:nvSpPr>
      <xdr:spPr>
        <a:xfrm>
          <a:off x="10515600" y="673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29019</xdr:rowOff>
    </xdr:from>
    <xdr:to>
      <xdr:col>50</xdr:col>
      <xdr:colOff>165100</xdr:colOff>
      <xdr:row>40</xdr:row>
      <xdr:rowOff>130619</xdr:rowOff>
    </xdr:to>
    <xdr:sp macro="" textlink="">
      <xdr:nvSpPr>
        <xdr:cNvPr id="132" name="楕円 131"/>
        <xdr:cNvSpPr/>
      </xdr:nvSpPr>
      <xdr:spPr>
        <a:xfrm>
          <a:off x="9588500" y="688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78257</xdr:rowOff>
    </xdr:from>
    <xdr:to>
      <xdr:col>55</xdr:col>
      <xdr:colOff>0</xdr:colOff>
      <xdr:row>40</xdr:row>
      <xdr:rowOff>79819</xdr:rowOff>
    </xdr:to>
    <xdr:cxnSp macro="">
      <xdr:nvCxnSpPr>
        <xdr:cNvPr id="133" name="直線コネクタ 132"/>
        <xdr:cNvCxnSpPr/>
      </xdr:nvCxnSpPr>
      <xdr:spPr>
        <a:xfrm flipV="1">
          <a:off x="9639300" y="6936257"/>
          <a:ext cx="838200" cy="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29172</xdr:rowOff>
    </xdr:from>
    <xdr:to>
      <xdr:col>46</xdr:col>
      <xdr:colOff>38100</xdr:colOff>
      <xdr:row>40</xdr:row>
      <xdr:rowOff>130772</xdr:rowOff>
    </xdr:to>
    <xdr:sp macro="" textlink="">
      <xdr:nvSpPr>
        <xdr:cNvPr id="134" name="楕円 133"/>
        <xdr:cNvSpPr/>
      </xdr:nvSpPr>
      <xdr:spPr>
        <a:xfrm>
          <a:off x="8699500" y="68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79819</xdr:rowOff>
    </xdr:from>
    <xdr:to>
      <xdr:col>50</xdr:col>
      <xdr:colOff>114300</xdr:colOff>
      <xdr:row>40</xdr:row>
      <xdr:rowOff>79972</xdr:rowOff>
    </xdr:to>
    <xdr:cxnSp macro="">
      <xdr:nvCxnSpPr>
        <xdr:cNvPr id="135" name="直線コネクタ 134"/>
        <xdr:cNvCxnSpPr/>
      </xdr:nvCxnSpPr>
      <xdr:spPr>
        <a:xfrm flipV="1">
          <a:off x="8750300" y="6937819"/>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39878</xdr:rowOff>
    </xdr:from>
    <xdr:to>
      <xdr:col>41</xdr:col>
      <xdr:colOff>101600</xdr:colOff>
      <xdr:row>40</xdr:row>
      <xdr:rowOff>141478</xdr:rowOff>
    </xdr:to>
    <xdr:sp macro="" textlink="">
      <xdr:nvSpPr>
        <xdr:cNvPr id="136" name="楕円 135"/>
        <xdr:cNvSpPr/>
      </xdr:nvSpPr>
      <xdr:spPr>
        <a:xfrm>
          <a:off x="7810500" y="689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79972</xdr:rowOff>
    </xdr:from>
    <xdr:to>
      <xdr:col>45</xdr:col>
      <xdr:colOff>177800</xdr:colOff>
      <xdr:row>40</xdr:row>
      <xdr:rowOff>90678</xdr:rowOff>
    </xdr:to>
    <xdr:cxnSp macro="">
      <xdr:nvCxnSpPr>
        <xdr:cNvPr id="137" name="直線コネクタ 136"/>
        <xdr:cNvCxnSpPr/>
      </xdr:nvCxnSpPr>
      <xdr:spPr>
        <a:xfrm flipV="1">
          <a:off x="7861300" y="6937972"/>
          <a:ext cx="889000" cy="1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38697</xdr:rowOff>
    </xdr:from>
    <xdr:to>
      <xdr:col>36</xdr:col>
      <xdr:colOff>165100</xdr:colOff>
      <xdr:row>40</xdr:row>
      <xdr:rowOff>140297</xdr:rowOff>
    </xdr:to>
    <xdr:sp macro="" textlink="">
      <xdr:nvSpPr>
        <xdr:cNvPr id="138" name="楕円 137"/>
        <xdr:cNvSpPr/>
      </xdr:nvSpPr>
      <xdr:spPr>
        <a:xfrm>
          <a:off x="6921500" y="689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89497</xdr:rowOff>
    </xdr:from>
    <xdr:to>
      <xdr:col>41</xdr:col>
      <xdr:colOff>50800</xdr:colOff>
      <xdr:row>40</xdr:row>
      <xdr:rowOff>90678</xdr:rowOff>
    </xdr:to>
    <xdr:cxnSp macro="">
      <xdr:nvCxnSpPr>
        <xdr:cNvPr id="139" name="直線コネクタ 138"/>
        <xdr:cNvCxnSpPr/>
      </xdr:nvCxnSpPr>
      <xdr:spPr>
        <a:xfrm>
          <a:off x="6972300" y="6947497"/>
          <a:ext cx="8890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140149</xdr:rowOff>
    </xdr:from>
    <xdr:ext cx="469744" cy="259045"/>
    <xdr:sp macro="" textlink="">
      <xdr:nvSpPr>
        <xdr:cNvPr id="140" name="n_1aveValue【道路】&#10;一人当たり延長"/>
        <xdr:cNvSpPr txBox="1"/>
      </xdr:nvSpPr>
      <xdr:spPr>
        <a:xfrm>
          <a:off x="9391727" y="699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143121</xdr:rowOff>
    </xdr:from>
    <xdr:ext cx="469744" cy="259045"/>
    <xdr:sp macro="" textlink="">
      <xdr:nvSpPr>
        <xdr:cNvPr id="141" name="n_2aveValue【道路】&#10;一人当たり延長"/>
        <xdr:cNvSpPr txBox="1"/>
      </xdr:nvSpPr>
      <xdr:spPr>
        <a:xfrm>
          <a:off x="8515427" y="700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159999</xdr:rowOff>
    </xdr:from>
    <xdr:ext cx="469744" cy="259045"/>
    <xdr:sp macro="" textlink="">
      <xdr:nvSpPr>
        <xdr:cNvPr id="142" name="n_3aveValue【道路】&#10;一人当たり延長"/>
        <xdr:cNvSpPr txBox="1"/>
      </xdr:nvSpPr>
      <xdr:spPr>
        <a:xfrm>
          <a:off x="7626427" y="701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157560</xdr:rowOff>
    </xdr:from>
    <xdr:ext cx="469744" cy="259045"/>
    <xdr:sp macro="" textlink="">
      <xdr:nvSpPr>
        <xdr:cNvPr id="143" name="n_4aveValue【道路】&#10;一人当たり延長"/>
        <xdr:cNvSpPr txBox="1"/>
      </xdr:nvSpPr>
      <xdr:spPr>
        <a:xfrm>
          <a:off x="6737427" y="701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147146</xdr:rowOff>
    </xdr:from>
    <xdr:ext cx="469744" cy="259045"/>
    <xdr:sp macro="" textlink="">
      <xdr:nvSpPr>
        <xdr:cNvPr id="144" name="n_1mainValue【道路】&#10;一人当たり延長"/>
        <xdr:cNvSpPr txBox="1"/>
      </xdr:nvSpPr>
      <xdr:spPr>
        <a:xfrm>
          <a:off x="9391727" y="666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147299</xdr:rowOff>
    </xdr:from>
    <xdr:ext cx="469744" cy="259045"/>
    <xdr:sp macro="" textlink="">
      <xdr:nvSpPr>
        <xdr:cNvPr id="145" name="n_2mainValue【道路】&#10;一人当たり延長"/>
        <xdr:cNvSpPr txBox="1"/>
      </xdr:nvSpPr>
      <xdr:spPr>
        <a:xfrm>
          <a:off x="8515427" y="6662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158005</xdr:rowOff>
    </xdr:from>
    <xdr:ext cx="469744" cy="259045"/>
    <xdr:sp macro="" textlink="">
      <xdr:nvSpPr>
        <xdr:cNvPr id="146" name="n_3mainValue【道路】&#10;一人当たり延長"/>
        <xdr:cNvSpPr txBox="1"/>
      </xdr:nvSpPr>
      <xdr:spPr>
        <a:xfrm>
          <a:off x="7626427" y="667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156824</xdr:rowOff>
    </xdr:from>
    <xdr:ext cx="469744" cy="259045"/>
    <xdr:sp macro="" textlink="">
      <xdr:nvSpPr>
        <xdr:cNvPr id="147" name="n_4mainValue【道路】&#10;一人当たり延長"/>
        <xdr:cNvSpPr txBox="1"/>
      </xdr:nvSpPr>
      <xdr:spPr>
        <a:xfrm>
          <a:off x="6737427" y="667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xdr:cNvCxnSpPr/>
      </xdr:nvCxnSpPr>
      <xdr:spPr>
        <a:xfrm flipV="1">
          <a:off x="4634865" y="963222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xdr:cNvSpPr txBox="1"/>
      </xdr:nvSpPr>
      <xdr:spPr>
        <a:xfrm>
          <a:off x="4673600" y="1097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xdr:cNvSpPr txBox="1"/>
      </xdr:nvSpPr>
      <xdr:spPr>
        <a:xfrm>
          <a:off x="467360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xdr:cNvCxnSpPr/>
      </xdr:nvCxnSpPr>
      <xdr:spPr>
        <a:xfrm>
          <a:off x="4546600" y="963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135000</xdr:rowOff>
    </xdr:from>
    <xdr:ext cx="405111" cy="259045"/>
    <xdr:sp macro="" textlink="">
      <xdr:nvSpPr>
        <xdr:cNvPr id="178" name="【橋りょう・トンネル】&#10;有形固定資産減価償却率平均値テキスト"/>
        <xdr:cNvSpPr txBox="1"/>
      </xdr:nvSpPr>
      <xdr:spPr>
        <a:xfrm>
          <a:off x="4673600" y="1042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xdr:cNvSpPr/>
      </xdr:nvSpPr>
      <xdr:spPr>
        <a:xfrm>
          <a:off x="45847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3" name="フローチャート: 判断 182"/>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130447</xdr:rowOff>
    </xdr:from>
    <xdr:to>
      <xdr:col>24</xdr:col>
      <xdr:colOff>114300</xdr:colOff>
      <xdr:row>60</xdr:row>
      <xdr:rowOff>60597</xdr:rowOff>
    </xdr:to>
    <xdr:sp macro="" textlink="">
      <xdr:nvSpPr>
        <xdr:cNvPr id="189" name="楕円 188"/>
        <xdr:cNvSpPr/>
      </xdr:nvSpPr>
      <xdr:spPr>
        <a:xfrm>
          <a:off x="45847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153324</xdr:rowOff>
    </xdr:from>
    <xdr:ext cx="405111" cy="259045"/>
    <xdr:sp macro="" textlink="">
      <xdr:nvSpPr>
        <xdr:cNvPr id="190" name="【橋りょう・トンネル】&#10;有形固定資産減価償却率該当値テキスト"/>
        <xdr:cNvSpPr txBox="1"/>
      </xdr:nvSpPr>
      <xdr:spPr>
        <a:xfrm>
          <a:off x="4673600" y="10097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123916</xdr:rowOff>
    </xdr:from>
    <xdr:to>
      <xdr:col>20</xdr:col>
      <xdr:colOff>38100</xdr:colOff>
      <xdr:row>60</xdr:row>
      <xdr:rowOff>54066</xdr:rowOff>
    </xdr:to>
    <xdr:sp macro="" textlink="">
      <xdr:nvSpPr>
        <xdr:cNvPr id="191" name="楕円 190"/>
        <xdr:cNvSpPr/>
      </xdr:nvSpPr>
      <xdr:spPr>
        <a:xfrm>
          <a:off x="3746500" y="102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3266</xdr:rowOff>
    </xdr:from>
    <xdr:to>
      <xdr:col>24</xdr:col>
      <xdr:colOff>63500</xdr:colOff>
      <xdr:row>60</xdr:row>
      <xdr:rowOff>9797</xdr:rowOff>
    </xdr:to>
    <xdr:cxnSp macro="">
      <xdr:nvCxnSpPr>
        <xdr:cNvPr id="192" name="直線コネクタ 191"/>
        <xdr:cNvCxnSpPr/>
      </xdr:nvCxnSpPr>
      <xdr:spPr>
        <a:xfrm>
          <a:off x="3797300" y="1029026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102688</xdr:rowOff>
    </xdr:from>
    <xdr:to>
      <xdr:col>15</xdr:col>
      <xdr:colOff>101600</xdr:colOff>
      <xdr:row>60</xdr:row>
      <xdr:rowOff>32838</xdr:rowOff>
    </xdr:to>
    <xdr:sp macro="" textlink="">
      <xdr:nvSpPr>
        <xdr:cNvPr id="193" name="楕円 192"/>
        <xdr:cNvSpPr/>
      </xdr:nvSpPr>
      <xdr:spPr>
        <a:xfrm>
          <a:off x="2857500" y="1021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153488</xdr:rowOff>
    </xdr:from>
    <xdr:to>
      <xdr:col>19</xdr:col>
      <xdr:colOff>177800</xdr:colOff>
      <xdr:row>60</xdr:row>
      <xdr:rowOff>3266</xdr:rowOff>
    </xdr:to>
    <xdr:cxnSp macro="">
      <xdr:nvCxnSpPr>
        <xdr:cNvPr id="194" name="直線コネクタ 193"/>
        <xdr:cNvCxnSpPr/>
      </xdr:nvCxnSpPr>
      <xdr:spPr>
        <a:xfrm>
          <a:off x="2908300" y="1026903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58601</xdr:rowOff>
    </xdr:from>
    <xdr:to>
      <xdr:col>10</xdr:col>
      <xdr:colOff>165100</xdr:colOff>
      <xdr:row>60</xdr:row>
      <xdr:rowOff>160201</xdr:rowOff>
    </xdr:to>
    <xdr:sp macro="" textlink="">
      <xdr:nvSpPr>
        <xdr:cNvPr id="195" name="楕円 194"/>
        <xdr:cNvSpPr/>
      </xdr:nvSpPr>
      <xdr:spPr>
        <a:xfrm>
          <a:off x="1968500" y="1034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153488</xdr:rowOff>
    </xdr:from>
    <xdr:to>
      <xdr:col>15</xdr:col>
      <xdr:colOff>50800</xdr:colOff>
      <xdr:row>60</xdr:row>
      <xdr:rowOff>109401</xdr:rowOff>
    </xdr:to>
    <xdr:cxnSp macro="">
      <xdr:nvCxnSpPr>
        <xdr:cNvPr id="196" name="直線コネクタ 195"/>
        <xdr:cNvCxnSpPr/>
      </xdr:nvCxnSpPr>
      <xdr:spPr>
        <a:xfrm flipV="1">
          <a:off x="2019300" y="10269038"/>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37374</xdr:rowOff>
    </xdr:from>
    <xdr:to>
      <xdr:col>6</xdr:col>
      <xdr:colOff>38100</xdr:colOff>
      <xdr:row>60</xdr:row>
      <xdr:rowOff>138974</xdr:rowOff>
    </xdr:to>
    <xdr:sp macro="" textlink="">
      <xdr:nvSpPr>
        <xdr:cNvPr id="197" name="楕円 196"/>
        <xdr:cNvSpPr/>
      </xdr:nvSpPr>
      <xdr:spPr>
        <a:xfrm>
          <a:off x="1079500" y="103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88174</xdr:rowOff>
    </xdr:from>
    <xdr:to>
      <xdr:col>10</xdr:col>
      <xdr:colOff>114300</xdr:colOff>
      <xdr:row>60</xdr:row>
      <xdr:rowOff>109401</xdr:rowOff>
    </xdr:to>
    <xdr:cxnSp macro="">
      <xdr:nvCxnSpPr>
        <xdr:cNvPr id="198" name="直線コネクタ 197"/>
        <xdr:cNvCxnSpPr/>
      </xdr:nvCxnSpPr>
      <xdr:spPr>
        <a:xfrm>
          <a:off x="1130300" y="1037517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macro="" textlink="">
      <xdr:nvSpPr>
        <xdr:cNvPr id="199" name="n_1aveValue【橋りょう・トンネル】&#10;有形固定資産減価償却率"/>
        <xdr:cNvSpPr txBox="1"/>
      </xdr:nvSpPr>
      <xdr:spPr>
        <a:xfrm>
          <a:off x="35820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200" name="n_2aveValue【橋りょう・トンネル】&#10;有形固定資産減価償却率"/>
        <xdr:cNvSpPr txBox="1"/>
      </xdr:nvSpPr>
      <xdr:spPr>
        <a:xfrm>
          <a:off x="2705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27231</xdr:rowOff>
    </xdr:from>
    <xdr:ext cx="405111" cy="259045"/>
    <xdr:sp macro="" textlink="">
      <xdr:nvSpPr>
        <xdr:cNvPr id="201" name="n_3aveValue【橋りょう・トンネル】&#10;有形固定資産減価償却率"/>
        <xdr:cNvSpPr txBox="1"/>
      </xdr:nvSpPr>
      <xdr:spPr>
        <a:xfrm>
          <a:off x="1816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macro="" textlink="">
      <xdr:nvSpPr>
        <xdr:cNvPr id="202" name="n_4aveValue【橋りょう・トンネル】&#10;有形固定資産減価償却率"/>
        <xdr:cNvSpPr txBox="1"/>
      </xdr:nvSpPr>
      <xdr:spPr>
        <a:xfrm>
          <a:off x="927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70593</xdr:rowOff>
    </xdr:from>
    <xdr:ext cx="405111" cy="259045"/>
    <xdr:sp macro="" textlink="">
      <xdr:nvSpPr>
        <xdr:cNvPr id="203" name="n_1mainValue【橋りょう・トンネル】&#10;有形固定資産減価償却率"/>
        <xdr:cNvSpPr txBox="1"/>
      </xdr:nvSpPr>
      <xdr:spPr>
        <a:xfrm>
          <a:off x="3582044" y="1001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49365</xdr:rowOff>
    </xdr:from>
    <xdr:ext cx="405111" cy="259045"/>
    <xdr:sp macro="" textlink="">
      <xdr:nvSpPr>
        <xdr:cNvPr id="204" name="n_2mainValue【橋りょう・トンネル】&#10;有形固定資産減価償却率"/>
        <xdr:cNvSpPr txBox="1"/>
      </xdr:nvSpPr>
      <xdr:spPr>
        <a:xfrm>
          <a:off x="2705744" y="999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5278</xdr:rowOff>
    </xdr:from>
    <xdr:ext cx="405111" cy="259045"/>
    <xdr:sp macro="" textlink="">
      <xdr:nvSpPr>
        <xdr:cNvPr id="205" name="n_3mainValue【橋りょう・トンネル】&#10;有形固定資産減価償却率"/>
        <xdr:cNvSpPr txBox="1"/>
      </xdr:nvSpPr>
      <xdr:spPr>
        <a:xfrm>
          <a:off x="1816744" y="1012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155501</xdr:rowOff>
    </xdr:from>
    <xdr:ext cx="405111" cy="259045"/>
    <xdr:sp macro="" textlink="">
      <xdr:nvSpPr>
        <xdr:cNvPr id="206" name="n_4mainValue【橋りょう・トンネル】&#10;有形固定資産減価償却率"/>
        <xdr:cNvSpPr txBox="1"/>
      </xdr:nvSpPr>
      <xdr:spPr>
        <a:xfrm>
          <a:off x="927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xdr:cNvCxnSpPr/>
      </xdr:nvCxnSpPr>
      <xdr:spPr>
        <a:xfrm flipV="1">
          <a:off x="10476865" y="9600212"/>
          <a:ext cx="0" cy="1444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xdr:cNvSpPr txBox="1"/>
      </xdr:nvSpPr>
      <xdr:spPr>
        <a:xfrm>
          <a:off x="1051560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xdr:cNvCxnSpPr/>
      </xdr:nvCxnSpPr>
      <xdr:spPr>
        <a:xfrm>
          <a:off x="10388600" y="1104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xdr:cNvSpPr txBox="1"/>
      </xdr:nvSpPr>
      <xdr:spPr>
        <a:xfrm>
          <a:off x="1051560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xdr:cNvCxnSpPr/>
      </xdr:nvCxnSpPr>
      <xdr:spPr>
        <a:xfrm>
          <a:off x="10388600" y="960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81187</xdr:rowOff>
    </xdr:from>
    <xdr:ext cx="599010" cy="259045"/>
    <xdr:sp macro="" textlink="">
      <xdr:nvSpPr>
        <xdr:cNvPr id="235" name="【橋りょう・トンネル】&#10;一人当たり有形固定資産（償却資産）額平均値テキスト"/>
        <xdr:cNvSpPr txBox="1"/>
      </xdr:nvSpPr>
      <xdr:spPr>
        <a:xfrm>
          <a:off x="10515600" y="10711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xdr:cNvSpPr/>
      </xdr:nvSpPr>
      <xdr:spPr>
        <a:xfrm>
          <a:off x="10426700" y="1085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xdr:cNvSpPr/>
      </xdr:nvSpPr>
      <xdr:spPr>
        <a:xfrm>
          <a:off x="9588500" y="1086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xdr:cNvSpPr/>
      </xdr:nvSpPr>
      <xdr:spPr>
        <a:xfrm>
          <a:off x="8699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macro="" textlink="">
      <xdr:nvSpPr>
        <xdr:cNvPr id="239" name="フローチャート: 判断 238"/>
        <xdr:cNvSpPr/>
      </xdr:nvSpPr>
      <xdr:spPr>
        <a:xfrm>
          <a:off x="7810500" y="108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macro="" textlink="">
      <xdr:nvSpPr>
        <xdr:cNvPr id="240" name="フローチャート: 判断 239"/>
        <xdr:cNvSpPr/>
      </xdr:nvSpPr>
      <xdr:spPr>
        <a:xfrm>
          <a:off x="6921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82840</xdr:rowOff>
    </xdr:from>
    <xdr:to>
      <xdr:col>55</xdr:col>
      <xdr:colOff>50800</xdr:colOff>
      <xdr:row>64</xdr:row>
      <xdr:rowOff>12990</xdr:rowOff>
    </xdr:to>
    <xdr:sp macro="" textlink="">
      <xdr:nvSpPr>
        <xdr:cNvPr id="246" name="楕円 245"/>
        <xdr:cNvSpPr/>
      </xdr:nvSpPr>
      <xdr:spPr>
        <a:xfrm>
          <a:off x="10426700" y="1088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36737</xdr:rowOff>
    </xdr:from>
    <xdr:ext cx="534377" cy="259045"/>
    <xdr:sp macro="" textlink="">
      <xdr:nvSpPr>
        <xdr:cNvPr id="247" name="【橋りょう・トンネル】&#10;一人当たり有形固定資産（償却資産）額該当値テキスト"/>
        <xdr:cNvSpPr txBox="1"/>
      </xdr:nvSpPr>
      <xdr:spPr>
        <a:xfrm>
          <a:off x="10515600" y="1083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86173</xdr:rowOff>
    </xdr:from>
    <xdr:to>
      <xdr:col>50</xdr:col>
      <xdr:colOff>165100</xdr:colOff>
      <xdr:row>64</xdr:row>
      <xdr:rowOff>16323</xdr:rowOff>
    </xdr:to>
    <xdr:sp macro="" textlink="">
      <xdr:nvSpPr>
        <xdr:cNvPr id="248" name="楕円 247"/>
        <xdr:cNvSpPr/>
      </xdr:nvSpPr>
      <xdr:spPr>
        <a:xfrm>
          <a:off x="9588500" y="1088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133640</xdr:rowOff>
    </xdr:from>
    <xdr:to>
      <xdr:col>55</xdr:col>
      <xdr:colOff>0</xdr:colOff>
      <xdr:row>63</xdr:row>
      <xdr:rowOff>136973</xdr:rowOff>
    </xdr:to>
    <xdr:cxnSp macro="">
      <xdr:nvCxnSpPr>
        <xdr:cNvPr id="249" name="直線コネクタ 248"/>
        <xdr:cNvCxnSpPr/>
      </xdr:nvCxnSpPr>
      <xdr:spPr>
        <a:xfrm flipV="1">
          <a:off x="9639300" y="10934990"/>
          <a:ext cx="838200" cy="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87768</xdr:rowOff>
    </xdr:from>
    <xdr:to>
      <xdr:col>46</xdr:col>
      <xdr:colOff>38100</xdr:colOff>
      <xdr:row>64</xdr:row>
      <xdr:rowOff>17918</xdr:rowOff>
    </xdr:to>
    <xdr:sp macro="" textlink="">
      <xdr:nvSpPr>
        <xdr:cNvPr id="250" name="楕円 249"/>
        <xdr:cNvSpPr/>
      </xdr:nvSpPr>
      <xdr:spPr>
        <a:xfrm>
          <a:off x="8699500" y="1088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136973</xdr:rowOff>
    </xdr:from>
    <xdr:to>
      <xdr:col>50</xdr:col>
      <xdr:colOff>114300</xdr:colOff>
      <xdr:row>63</xdr:row>
      <xdr:rowOff>138568</xdr:rowOff>
    </xdr:to>
    <xdr:cxnSp macro="">
      <xdr:nvCxnSpPr>
        <xdr:cNvPr id="251" name="直線コネクタ 250"/>
        <xdr:cNvCxnSpPr/>
      </xdr:nvCxnSpPr>
      <xdr:spPr>
        <a:xfrm flipV="1">
          <a:off x="8750300" y="10938323"/>
          <a:ext cx="889000" cy="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158042</xdr:rowOff>
    </xdr:from>
    <xdr:to>
      <xdr:col>41</xdr:col>
      <xdr:colOff>101600</xdr:colOff>
      <xdr:row>63</xdr:row>
      <xdr:rowOff>88192</xdr:rowOff>
    </xdr:to>
    <xdr:sp macro="" textlink="">
      <xdr:nvSpPr>
        <xdr:cNvPr id="252" name="楕円 251"/>
        <xdr:cNvSpPr/>
      </xdr:nvSpPr>
      <xdr:spPr>
        <a:xfrm>
          <a:off x="7810500" y="1078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37392</xdr:rowOff>
    </xdr:from>
    <xdr:to>
      <xdr:col>45</xdr:col>
      <xdr:colOff>177800</xdr:colOff>
      <xdr:row>63</xdr:row>
      <xdr:rowOff>138568</xdr:rowOff>
    </xdr:to>
    <xdr:cxnSp macro="">
      <xdr:nvCxnSpPr>
        <xdr:cNvPr id="253" name="直線コネクタ 252"/>
        <xdr:cNvCxnSpPr/>
      </xdr:nvCxnSpPr>
      <xdr:spPr>
        <a:xfrm>
          <a:off x="7861300" y="10838742"/>
          <a:ext cx="889000" cy="10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159237</xdr:rowOff>
    </xdr:from>
    <xdr:to>
      <xdr:col>36</xdr:col>
      <xdr:colOff>165100</xdr:colOff>
      <xdr:row>63</xdr:row>
      <xdr:rowOff>89387</xdr:rowOff>
    </xdr:to>
    <xdr:sp macro="" textlink="">
      <xdr:nvSpPr>
        <xdr:cNvPr id="254" name="楕円 253"/>
        <xdr:cNvSpPr/>
      </xdr:nvSpPr>
      <xdr:spPr>
        <a:xfrm>
          <a:off x="6921500" y="1078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37392</xdr:rowOff>
    </xdr:from>
    <xdr:to>
      <xdr:col>41</xdr:col>
      <xdr:colOff>50800</xdr:colOff>
      <xdr:row>63</xdr:row>
      <xdr:rowOff>38587</xdr:rowOff>
    </xdr:to>
    <xdr:cxnSp macro="">
      <xdr:nvCxnSpPr>
        <xdr:cNvPr id="255" name="直線コネクタ 254"/>
        <xdr:cNvCxnSpPr/>
      </xdr:nvCxnSpPr>
      <xdr:spPr>
        <a:xfrm flipV="1">
          <a:off x="6972300" y="10838742"/>
          <a:ext cx="889000" cy="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8924</xdr:rowOff>
    </xdr:from>
    <xdr:ext cx="599010" cy="259045"/>
    <xdr:sp macro="" textlink="">
      <xdr:nvSpPr>
        <xdr:cNvPr id="256" name="n_1aveValue【橋りょう・トンネル】&#10;一人当たり有形固定資産（償却資産）額"/>
        <xdr:cNvSpPr txBox="1"/>
      </xdr:nvSpPr>
      <xdr:spPr>
        <a:xfrm>
          <a:off x="9327095" y="1063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8858</xdr:rowOff>
    </xdr:from>
    <xdr:ext cx="599010" cy="259045"/>
    <xdr:sp macro="" textlink="">
      <xdr:nvSpPr>
        <xdr:cNvPr id="257" name="n_2aveValue【橋りょう・トンネル】&#10;一人当たり有形固定資産（償却資産）額"/>
        <xdr:cNvSpPr txBox="1"/>
      </xdr:nvSpPr>
      <xdr:spPr>
        <a:xfrm>
          <a:off x="8450795" y="1063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151520</xdr:rowOff>
    </xdr:from>
    <xdr:ext cx="599010" cy="259045"/>
    <xdr:sp macro="" textlink="">
      <xdr:nvSpPr>
        <xdr:cNvPr id="258" name="n_3aveValue【橋りょう・トンネル】&#10;一人当たり有形固定資産（償却資産）額"/>
        <xdr:cNvSpPr txBox="1"/>
      </xdr:nvSpPr>
      <xdr:spPr>
        <a:xfrm>
          <a:off x="7561795" y="10952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154002</xdr:rowOff>
    </xdr:from>
    <xdr:ext cx="599010" cy="259045"/>
    <xdr:sp macro="" textlink="">
      <xdr:nvSpPr>
        <xdr:cNvPr id="259" name="n_4aveValue【橋りょう・トンネル】&#10;一人当たり有形固定資産（償却資産）額"/>
        <xdr:cNvSpPr txBox="1"/>
      </xdr:nvSpPr>
      <xdr:spPr>
        <a:xfrm>
          <a:off x="6672795" y="10955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7450</xdr:rowOff>
    </xdr:from>
    <xdr:ext cx="534377" cy="259045"/>
    <xdr:sp macro="" textlink="">
      <xdr:nvSpPr>
        <xdr:cNvPr id="260" name="n_1mainValue【橋りょう・トンネル】&#10;一人当たり有形固定資産（償却資産）額"/>
        <xdr:cNvSpPr txBox="1"/>
      </xdr:nvSpPr>
      <xdr:spPr>
        <a:xfrm>
          <a:off x="9359411" y="1098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9045</xdr:rowOff>
    </xdr:from>
    <xdr:ext cx="534377" cy="259045"/>
    <xdr:sp macro="" textlink="">
      <xdr:nvSpPr>
        <xdr:cNvPr id="261" name="n_2mainValue【橋りょう・トンネル】&#10;一人当たり有形固定資産（償却資産）額"/>
        <xdr:cNvSpPr txBox="1"/>
      </xdr:nvSpPr>
      <xdr:spPr>
        <a:xfrm>
          <a:off x="8483111" y="1098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104719</xdr:rowOff>
    </xdr:from>
    <xdr:ext cx="599010" cy="259045"/>
    <xdr:sp macro="" textlink="">
      <xdr:nvSpPr>
        <xdr:cNvPr id="262" name="n_3mainValue【橋りょう・トンネル】&#10;一人当たり有形固定資産（償却資産）額"/>
        <xdr:cNvSpPr txBox="1"/>
      </xdr:nvSpPr>
      <xdr:spPr>
        <a:xfrm>
          <a:off x="7561795" y="10563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105914</xdr:rowOff>
    </xdr:from>
    <xdr:ext cx="599010" cy="259045"/>
    <xdr:sp macro="" textlink="">
      <xdr:nvSpPr>
        <xdr:cNvPr id="263" name="n_4mainValue【橋りょう・トンネル】&#10;一人当たり有形固定資産（償却資産）額"/>
        <xdr:cNvSpPr txBox="1"/>
      </xdr:nvSpPr>
      <xdr:spPr>
        <a:xfrm>
          <a:off x="6672795" y="1056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xdr:cNvCxnSpPr/>
      </xdr:nvCxnSpPr>
      <xdr:spPr>
        <a:xfrm flipV="1">
          <a:off x="4634865" y="1325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76216</xdr:rowOff>
    </xdr:from>
    <xdr:ext cx="405111" cy="259045"/>
    <xdr:sp macro="" textlink="">
      <xdr:nvSpPr>
        <xdr:cNvPr id="293" name="【公営住宅】&#10;有形固定資産減価償却率平均値テキスト"/>
        <xdr:cNvSpPr txBox="1"/>
      </xdr:nvSpPr>
      <xdr:spPr>
        <a:xfrm>
          <a:off x="46736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xdr:cNvSpPr/>
      </xdr:nvSpPr>
      <xdr:spPr>
        <a:xfrm>
          <a:off x="2857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46355</xdr:rowOff>
    </xdr:from>
    <xdr:to>
      <xdr:col>10</xdr:col>
      <xdr:colOff>165100</xdr:colOff>
      <xdr:row>82</xdr:row>
      <xdr:rowOff>147955</xdr:rowOff>
    </xdr:to>
    <xdr:sp macro="" textlink="">
      <xdr:nvSpPr>
        <xdr:cNvPr id="297" name="フローチャート: 判断 296"/>
        <xdr:cNvSpPr/>
      </xdr:nvSpPr>
      <xdr:spPr>
        <a:xfrm>
          <a:off x="1968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macro="" textlink="">
      <xdr:nvSpPr>
        <xdr:cNvPr id="298" name="フローチャート: 判断 297"/>
        <xdr:cNvSpPr/>
      </xdr:nvSpPr>
      <xdr:spPr>
        <a:xfrm>
          <a:off x="1079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128270</xdr:rowOff>
    </xdr:from>
    <xdr:to>
      <xdr:col>24</xdr:col>
      <xdr:colOff>114300</xdr:colOff>
      <xdr:row>82</xdr:row>
      <xdr:rowOff>58420</xdr:rowOff>
    </xdr:to>
    <xdr:sp macro="" textlink="">
      <xdr:nvSpPr>
        <xdr:cNvPr id="304" name="楕円 303"/>
        <xdr:cNvSpPr/>
      </xdr:nvSpPr>
      <xdr:spPr>
        <a:xfrm>
          <a:off x="45847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151147</xdr:rowOff>
    </xdr:from>
    <xdr:ext cx="405111" cy="259045"/>
    <xdr:sp macro="" textlink="">
      <xdr:nvSpPr>
        <xdr:cNvPr id="305" name="【公営住宅】&#10;有形固定資産減価償却率該当値テキスト"/>
        <xdr:cNvSpPr txBox="1"/>
      </xdr:nvSpPr>
      <xdr:spPr>
        <a:xfrm>
          <a:off x="4673600"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109220</xdr:rowOff>
    </xdr:from>
    <xdr:to>
      <xdr:col>20</xdr:col>
      <xdr:colOff>38100</xdr:colOff>
      <xdr:row>82</xdr:row>
      <xdr:rowOff>39370</xdr:rowOff>
    </xdr:to>
    <xdr:sp macro="" textlink="">
      <xdr:nvSpPr>
        <xdr:cNvPr id="306" name="楕円 305"/>
        <xdr:cNvSpPr/>
      </xdr:nvSpPr>
      <xdr:spPr>
        <a:xfrm>
          <a:off x="3746500" y="139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160020</xdr:rowOff>
    </xdr:from>
    <xdr:to>
      <xdr:col>24</xdr:col>
      <xdr:colOff>63500</xdr:colOff>
      <xdr:row>82</xdr:row>
      <xdr:rowOff>7620</xdr:rowOff>
    </xdr:to>
    <xdr:cxnSp macro="">
      <xdr:nvCxnSpPr>
        <xdr:cNvPr id="307" name="直線コネクタ 306"/>
        <xdr:cNvCxnSpPr/>
      </xdr:nvCxnSpPr>
      <xdr:spPr>
        <a:xfrm>
          <a:off x="3797300" y="1404747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78739</xdr:rowOff>
    </xdr:from>
    <xdr:to>
      <xdr:col>15</xdr:col>
      <xdr:colOff>101600</xdr:colOff>
      <xdr:row>82</xdr:row>
      <xdr:rowOff>8889</xdr:rowOff>
    </xdr:to>
    <xdr:sp macro="" textlink="">
      <xdr:nvSpPr>
        <xdr:cNvPr id="308" name="楕円 307"/>
        <xdr:cNvSpPr/>
      </xdr:nvSpPr>
      <xdr:spPr>
        <a:xfrm>
          <a:off x="2857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129539</xdr:rowOff>
    </xdr:from>
    <xdr:to>
      <xdr:col>19</xdr:col>
      <xdr:colOff>177800</xdr:colOff>
      <xdr:row>81</xdr:row>
      <xdr:rowOff>160020</xdr:rowOff>
    </xdr:to>
    <xdr:cxnSp macro="">
      <xdr:nvCxnSpPr>
        <xdr:cNvPr id="309" name="直線コネクタ 308"/>
        <xdr:cNvCxnSpPr/>
      </xdr:nvCxnSpPr>
      <xdr:spPr>
        <a:xfrm>
          <a:off x="2908300" y="140169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151130</xdr:rowOff>
    </xdr:from>
    <xdr:to>
      <xdr:col>10</xdr:col>
      <xdr:colOff>165100</xdr:colOff>
      <xdr:row>81</xdr:row>
      <xdr:rowOff>81280</xdr:rowOff>
    </xdr:to>
    <xdr:sp macro="" textlink="">
      <xdr:nvSpPr>
        <xdr:cNvPr id="310" name="楕円 309"/>
        <xdr:cNvSpPr/>
      </xdr:nvSpPr>
      <xdr:spPr>
        <a:xfrm>
          <a:off x="1968500" y="138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30480</xdr:rowOff>
    </xdr:from>
    <xdr:to>
      <xdr:col>15</xdr:col>
      <xdr:colOff>50800</xdr:colOff>
      <xdr:row>81</xdr:row>
      <xdr:rowOff>129539</xdr:rowOff>
    </xdr:to>
    <xdr:cxnSp macro="">
      <xdr:nvCxnSpPr>
        <xdr:cNvPr id="311" name="直線コネクタ 310"/>
        <xdr:cNvCxnSpPr/>
      </xdr:nvCxnSpPr>
      <xdr:spPr>
        <a:xfrm>
          <a:off x="2019300" y="13917930"/>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120650</xdr:rowOff>
    </xdr:from>
    <xdr:to>
      <xdr:col>6</xdr:col>
      <xdr:colOff>38100</xdr:colOff>
      <xdr:row>81</xdr:row>
      <xdr:rowOff>50800</xdr:rowOff>
    </xdr:to>
    <xdr:sp macro="" textlink="">
      <xdr:nvSpPr>
        <xdr:cNvPr id="312" name="楕円 311"/>
        <xdr:cNvSpPr/>
      </xdr:nvSpPr>
      <xdr:spPr>
        <a:xfrm>
          <a:off x="1079500" y="1383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0</xdr:rowOff>
    </xdr:from>
    <xdr:to>
      <xdr:col>10</xdr:col>
      <xdr:colOff>114300</xdr:colOff>
      <xdr:row>81</xdr:row>
      <xdr:rowOff>30480</xdr:rowOff>
    </xdr:to>
    <xdr:cxnSp macro="">
      <xdr:nvCxnSpPr>
        <xdr:cNvPr id="313" name="直線コネクタ 312"/>
        <xdr:cNvCxnSpPr/>
      </xdr:nvCxnSpPr>
      <xdr:spPr>
        <a:xfrm>
          <a:off x="1130300" y="138874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xdr:rowOff>
    </xdr:from>
    <xdr:ext cx="405111" cy="259045"/>
    <xdr:sp macro="" textlink="">
      <xdr:nvSpPr>
        <xdr:cNvPr id="314" name="n_1aveValue【公営住宅】&#10;有形固定資産減価償却率"/>
        <xdr:cNvSpPr txBox="1"/>
      </xdr:nvSpPr>
      <xdr:spPr>
        <a:xfrm>
          <a:off x="3582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7638</xdr:rowOff>
    </xdr:from>
    <xdr:ext cx="405111" cy="259045"/>
    <xdr:sp macro="" textlink="">
      <xdr:nvSpPr>
        <xdr:cNvPr id="315" name="n_2aveValue【公営住宅】&#10;有形固定資産減価償却率"/>
        <xdr:cNvSpPr txBox="1"/>
      </xdr:nvSpPr>
      <xdr:spPr>
        <a:xfrm>
          <a:off x="2705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139082</xdr:rowOff>
    </xdr:from>
    <xdr:ext cx="405111" cy="259045"/>
    <xdr:sp macro="" textlink="">
      <xdr:nvSpPr>
        <xdr:cNvPr id="316" name="n_3aveValue【公営住宅】&#10;有形固定資産減価償却率"/>
        <xdr:cNvSpPr txBox="1"/>
      </xdr:nvSpPr>
      <xdr:spPr>
        <a:xfrm>
          <a:off x="18167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102888</xdr:rowOff>
    </xdr:from>
    <xdr:ext cx="405111" cy="259045"/>
    <xdr:sp macro="" textlink="">
      <xdr:nvSpPr>
        <xdr:cNvPr id="317" name="n_4aveValue【公営住宅】&#10;有形固定資産減価償却率"/>
        <xdr:cNvSpPr txBox="1"/>
      </xdr:nvSpPr>
      <xdr:spPr>
        <a:xfrm>
          <a:off x="927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55897</xdr:rowOff>
    </xdr:from>
    <xdr:ext cx="405111" cy="259045"/>
    <xdr:sp macro="" textlink="">
      <xdr:nvSpPr>
        <xdr:cNvPr id="318" name="n_1mainValue【公営住宅】&#10;有形固定資産減価償却率"/>
        <xdr:cNvSpPr txBox="1"/>
      </xdr:nvSpPr>
      <xdr:spPr>
        <a:xfrm>
          <a:off x="35820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25416</xdr:rowOff>
    </xdr:from>
    <xdr:ext cx="405111" cy="259045"/>
    <xdr:sp macro="" textlink="">
      <xdr:nvSpPr>
        <xdr:cNvPr id="319" name="n_2mainValue【公営住宅】&#10;有形固定資産減価償却率"/>
        <xdr:cNvSpPr txBox="1"/>
      </xdr:nvSpPr>
      <xdr:spPr>
        <a:xfrm>
          <a:off x="2705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97807</xdr:rowOff>
    </xdr:from>
    <xdr:ext cx="405111" cy="259045"/>
    <xdr:sp macro="" textlink="">
      <xdr:nvSpPr>
        <xdr:cNvPr id="320" name="n_3mainValue【公営住宅】&#10;有形固定資産減価償却率"/>
        <xdr:cNvSpPr txBox="1"/>
      </xdr:nvSpPr>
      <xdr:spPr>
        <a:xfrm>
          <a:off x="1816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67327</xdr:rowOff>
    </xdr:from>
    <xdr:ext cx="405111" cy="259045"/>
    <xdr:sp macro="" textlink="">
      <xdr:nvSpPr>
        <xdr:cNvPr id="321" name="n_4mainValue【公営住宅】&#10;有形固定資産減価償却率"/>
        <xdr:cNvSpPr txBox="1"/>
      </xdr:nvSpPr>
      <xdr:spPr>
        <a:xfrm>
          <a:off x="9277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xdr:cNvCxnSpPr/>
      </xdr:nvCxnSpPr>
      <xdr:spPr>
        <a:xfrm flipV="1">
          <a:off x="10476865" y="13595223"/>
          <a:ext cx="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xdr:cNvSpPr txBox="1"/>
      </xdr:nvSpPr>
      <xdr:spPr>
        <a:xfrm>
          <a:off x="10515600"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xdr:cNvCxnSpPr/>
      </xdr:nvCxnSpPr>
      <xdr:spPr>
        <a:xfrm>
          <a:off x="10388600" y="1485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xdr:cNvSpPr txBox="1"/>
      </xdr:nvSpPr>
      <xdr:spPr>
        <a:xfrm>
          <a:off x="10515600" y="133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xdr:cNvCxnSpPr/>
      </xdr:nvCxnSpPr>
      <xdr:spPr>
        <a:xfrm>
          <a:off x="10388600" y="135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20972</xdr:rowOff>
    </xdr:from>
    <xdr:ext cx="469744" cy="259045"/>
    <xdr:sp macro="" textlink="">
      <xdr:nvSpPr>
        <xdr:cNvPr id="350" name="【公営住宅】&#10;一人当たり面積平均値テキスト"/>
        <xdr:cNvSpPr txBox="1"/>
      </xdr:nvSpPr>
      <xdr:spPr>
        <a:xfrm>
          <a:off x="10515600" y="14594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xdr:cNvSpPr/>
      </xdr:nvSpPr>
      <xdr:spPr>
        <a:xfrm>
          <a:off x="104267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xdr:cNvSpPr/>
      </xdr:nvSpPr>
      <xdr:spPr>
        <a:xfrm>
          <a:off x="8699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43307</xdr:rowOff>
    </xdr:from>
    <xdr:to>
      <xdr:col>41</xdr:col>
      <xdr:colOff>101600</xdr:colOff>
      <xdr:row>85</xdr:row>
      <xdr:rowOff>144907</xdr:rowOff>
    </xdr:to>
    <xdr:sp macro="" textlink="">
      <xdr:nvSpPr>
        <xdr:cNvPr id="354" name="フローチャート: 判断 353"/>
        <xdr:cNvSpPr/>
      </xdr:nvSpPr>
      <xdr:spPr>
        <a:xfrm>
          <a:off x="7810500" y="146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45213</xdr:rowOff>
    </xdr:from>
    <xdr:to>
      <xdr:col>36</xdr:col>
      <xdr:colOff>165100</xdr:colOff>
      <xdr:row>85</xdr:row>
      <xdr:rowOff>146813</xdr:rowOff>
    </xdr:to>
    <xdr:sp macro="" textlink="">
      <xdr:nvSpPr>
        <xdr:cNvPr id="355" name="フローチャート: 判断 354"/>
        <xdr:cNvSpPr/>
      </xdr:nvSpPr>
      <xdr:spPr>
        <a:xfrm>
          <a:off x="6921500" y="1461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79883</xdr:rowOff>
    </xdr:from>
    <xdr:to>
      <xdr:col>55</xdr:col>
      <xdr:colOff>50800</xdr:colOff>
      <xdr:row>83</xdr:row>
      <xdr:rowOff>10033</xdr:rowOff>
    </xdr:to>
    <xdr:sp macro="" textlink="">
      <xdr:nvSpPr>
        <xdr:cNvPr id="361" name="楕円 360"/>
        <xdr:cNvSpPr/>
      </xdr:nvSpPr>
      <xdr:spPr>
        <a:xfrm>
          <a:off x="10426700" y="1413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102760</xdr:rowOff>
    </xdr:from>
    <xdr:ext cx="469744" cy="259045"/>
    <xdr:sp macro="" textlink="">
      <xdr:nvSpPr>
        <xdr:cNvPr id="362" name="【公営住宅】&#10;一人当たり面積該当値テキスト"/>
        <xdr:cNvSpPr txBox="1"/>
      </xdr:nvSpPr>
      <xdr:spPr>
        <a:xfrm>
          <a:off x="10515600" y="1399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80645</xdr:rowOff>
    </xdr:from>
    <xdr:to>
      <xdr:col>50</xdr:col>
      <xdr:colOff>165100</xdr:colOff>
      <xdr:row>83</xdr:row>
      <xdr:rowOff>10795</xdr:rowOff>
    </xdr:to>
    <xdr:sp macro="" textlink="">
      <xdr:nvSpPr>
        <xdr:cNvPr id="363" name="楕円 362"/>
        <xdr:cNvSpPr/>
      </xdr:nvSpPr>
      <xdr:spPr>
        <a:xfrm>
          <a:off x="9588500"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130683</xdr:rowOff>
    </xdr:from>
    <xdr:to>
      <xdr:col>55</xdr:col>
      <xdr:colOff>0</xdr:colOff>
      <xdr:row>82</xdr:row>
      <xdr:rowOff>131445</xdr:rowOff>
    </xdr:to>
    <xdr:cxnSp macro="">
      <xdr:nvCxnSpPr>
        <xdr:cNvPr id="364" name="直線コネクタ 363"/>
        <xdr:cNvCxnSpPr/>
      </xdr:nvCxnSpPr>
      <xdr:spPr>
        <a:xfrm flipV="1">
          <a:off x="9639300" y="14189583"/>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81026</xdr:rowOff>
    </xdr:from>
    <xdr:to>
      <xdr:col>46</xdr:col>
      <xdr:colOff>38100</xdr:colOff>
      <xdr:row>83</xdr:row>
      <xdr:rowOff>11176</xdr:rowOff>
    </xdr:to>
    <xdr:sp macro="" textlink="">
      <xdr:nvSpPr>
        <xdr:cNvPr id="365" name="楕円 364"/>
        <xdr:cNvSpPr/>
      </xdr:nvSpPr>
      <xdr:spPr>
        <a:xfrm>
          <a:off x="8699500" y="1413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131445</xdr:rowOff>
    </xdr:from>
    <xdr:to>
      <xdr:col>50</xdr:col>
      <xdr:colOff>114300</xdr:colOff>
      <xdr:row>82</xdr:row>
      <xdr:rowOff>131826</xdr:rowOff>
    </xdr:to>
    <xdr:cxnSp macro="">
      <xdr:nvCxnSpPr>
        <xdr:cNvPr id="366" name="直線コネクタ 365"/>
        <xdr:cNvCxnSpPr/>
      </xdr:nvCxnSpPr>
      <xdr:spPr>
        <a:xfrm flipV="1">
          <a:off x="8750300" y="1419034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111506</xdr:rowOff>
    </xdr:from>
    <xdr:to>
      <xdr:col>41</xdr:col>
      <xdr:colOff>101600</xdr:colOff>
      <xdr:row>83</xdr:row>
      <xdr:rowOff>41656</xdr:rowOff>
    </xdr:to>
    <xdr:sp macro="" textlink="">
      <xdr:nvSpPr>
        <xdr:cNvPr id="367" name="楕円 366"/>
        <xdr:cNvSpPr/>
      </xdr:nvSpPr>
      <xdr:spPr>
        <a:xfrm>
          <a:off x="7810500" y="1417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131826</xdr:rowOff>
    </xdr:from>
    <xdr:to>
      <xdr:col>45</xdr:col>
      <xdr:colOff>177800</xdr:colOff>
      <xdr:row>82</xdr:row>
      <xdr:rowOff>162306</xdr:rowOff>
    </xdr:to>
    <xdr:cxnSp macro="">
      <xdr:nvCxnSpPr>
        <xdr:cNvPr id="368" name="直線コネクタ 367"/>
        <xdr:cNvCxnSpPr/>
      </xdr:nvCxnSpPr>
      <xdr:spPr>
        <a:xfrm flipV="1">
          <a:off x="7861300" y="14190726"/>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108838</xdr:rowOff>
    </xdr:from>
    <xdr:to>
      <xdr:col>36</xdr:col>
      <xdr:colOff>165100</xdr:colOff>
      <xdr:row>83</xdr:row>
      <xdr:rowOff>38988</xdr:rowOff>
    </xdr:to>
    <xdr:sp macro="" textlink="">
      <xdr:nvSpPr>
        <xdr:cNvPr id="369" name="楕円 368"/>
        <xdr:cNvSpPr/>
      </xdr:nvSpPr>
      <xdr:spPr>
        <a:xfrm>
          <a:off x="6921500" y="1416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159638</xdr:rowOff>
    </xdr:from>
    <xdr:to>
      <xdr:col>41</xdr:col>
      <xdr:colOff>50800</xdr:colOff>
      <xdr:row>82</xdr:row>
      <xdr:rowOff>162306</xdr:rowOff>
    </xdr:to>
    <xdr:cxnSp macro="">
      <xdr:nvCxnSpPr>
        <xdr:cNvPr id="370" name="直線コネクタ 369"/>
        <xdr:cNvCxnSpPr/>
      </xdr:nvCxnSpPr>
      <xdr:spPr>
        <a:xfrm>
          <a:off x="6972300" y="14218538"/>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133748</xdr:rowOff>
    </xdr:from>
    <xdr:ext cx="469744" cy="259045"/>
    <xdr:sp macro="" textlink="">
      <xdr:nvSpPr>
        <xdr:cNvPr id="371" name="n_1aveValue【公営住宅】&#10;一人当たり面積"/>
        <xdr:cNvSpPr txBox="1"/>
      </xdr:nvSpPr>
      <xdr:spPr>
        <a:xfrm>
          <a:off x="9391727" y="1470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133366</xdr:rowOff>
    </xdr:from>
    <xdr:ext cx="469744" cy="259045"/>
    <xdr:sp macro="" textlink="">
      <xdr:nvSpPr>
        <xdr:cNvPr id="372" name="n_2aveValue【公営住宅】&#10;一人当たり面積"/>
        <xdr:cNvSpPr txBox="1"/>
      </xdr:nvSpPr>
      <xdr:spPr>
        <a:xfrm>
          <a:off x="8515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136034</xdr:rowOff>
    </xdr:from>
    <xdr:ext cx="469744" cy="259045"/>
    <xdr:sp macro="" textlink="">
      <xdr:nvSpPr>
        <xdr:cNvPr id="373" name="n_3aveValue【公営住宅】&#10;一人当たり面積"/>
        <xdr:cNvSpPr txBox="1"/>
      </xdr:nvSpPr>
      <xdr:spPr>
        <a:xfrm>
          <a:off x="7626427" y="1470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137940</xdr:rowOff>
    </xdr:from>
    <xdr:ext cx="469744" cy="259045"/>
    <xdr:sp macro="" textlink="">
      <xdr:nvSpPr>
        <xdr:cNvPr id="374" name="n_4aveValue【公営住宅】&#10;一人当たり面積"/>
        <xdr:cNvSpPr txBox="1"/>
      </xdr:nvSpPr>
      <xdr:spPr>
        <a:xfrm>
          <a:off x="6737427" y="1471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27322</xdr:rowOff>
    </xdr:from>
    <xdr:ext cx="469744" cy="259045"/>
    <xdr:sp macro="" textlink="">
      <xdr:nvSpPr>
        <xdr:cNvPr id="375" name="n_1mainValue【公営住宅】&#10;一人当たり面積"/>
        <xdr:cNvSpPr txBox="1"/>
      </xdr:nvSpPr>
      <xdr:spPr>
        <a:xfrm>
          <a:off x="9391727" y="1391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27703</xdr:rowOff>
    </xdr:from>
    <xdr:ext cx="469744" cy="259045"/>
    <xdr:sp macro="" textlink="">
      <xdr:nvSpPr>
        <xdr:cNvPr id="376" name="n_2mainValue【公営住宅】&#10;一人当たり面積"/>
        <xdr:cNvSpPr txBox="1"/>
      </xdr:nvSpPr>
      <xdr:spPr>
        <a:xfrm>
          <a:off x="8515427" y="1391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58183</xdr:rowOff>
    </xdr:from>
    <xdr:ext cx="469744" cy="259045"/>
    <xdr:sp macro="" textlink="">
      <xdr:nvSpPr>
        <xdr:cNvPr id="377" name="n_3mainValue【公営住宅】&#10;一人当たり面積"/>
        <xdr:cNvSpPr txBox="1"/>
      </xdr:nvSpPr>
      <xdr:spPr>
        <a:xfrm>
          <a:off x="7626427" y="1394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55515</xdr:rowOff>
    </xdr:from>
    <xdr:ext cx="469744" cy="259045"/>
    <xdr:sp macro="" textlink="">
      <xdr:nvSpPr>
        <xdr:cNvPr id="378" name="n_4mainValue【公営住宅】&#10;一人当たり面積"/>
        <xdr:cNvSpPr txBox="1"/>
      </xdr:nvSpPr>
      <xdr:spPr>
        <a:xfrm>
          <a:off x="6737427" y="1394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419" name="直線コネクタ 418"/>
        <xdr:cNvCxnSpPr/>
      </xdr:nvCxnSpPr>
      <xdr:spPr>
        <a:xfrm flipV="1">
          <a:off x="16318864" y="579691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420" name="【認定こども園・幼稚園・保育所】&#10;有形固定資産減価償却率最小値テキスト"/>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21" name="直線コネクタ 420"/>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422" name="【認定こども園・幼稚園・保育所】&#10;有形固定資産減価償却率最大値テキスト"/>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423" name="直線コネクタ 422"/>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90187</xdr:rowOff>
    </xdr:from>
    <xdr:ext cx="405111" cy="259045"/>
    <xdr:sp macro="" textlink="">
      <xdr:nvSpPr>
        <xdr:cNvPr id="424" name="【認定こども園・幼稚園・保育所】&#10;有形固定資産減価償却率平均値テキスト"/>
        <xdr:cNvSpPr txBox="1"/>
      </xdr:nvSpPr>
      <xdr:spPr>
        <a:xfrm>
          <a:off x="16357600" y="626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425" name="フローチャート: 判断 424"/>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426" name="フローチャート: 判断 425"/>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7" name="フローチャート: 判断 426"/>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428" name="フローチャート: 判断 427"/>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29" name="フローチャート: 判断 428"/>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74930</xdr:rowOff>
    </xdr:from>
    <xdr:to>
      <xdr:col>85</xdr:col>
      <xdr:colOff>177800</xdr:colOff>
      <xdr:row>38</xdr:row>
      <xdr:rowOff>5080</xdr:rowOff>
    </xdr:to>
    <xdr:sp macro="" textlink="">
      <xdr:nvSpPr>
        <xdr:cNvPr id="435" name="楕円 434"/>
        <xdr:cNvSpPr/>
      </xdr:nvSpPr>
      <xdr:spPr>
        <a:xfrm>
          <a:off x="162687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53357</xdr:rowOff>
    </xdr:from>
    <xdr:ext cx="405111" cy="259045"/>
    <xdr:sp macro="" textlink="">
      <xdr:nvSpPr>
        <xdr:cNvPr id="436" name="【認定こども園・幼稚園・保育所】&#10;有形固定資産減価償却率該当値テキスト"/>
        <xdr:cNvSpPr txBox="1"/>
      </xdr:nvSpPr>
      <xdr:spPr>
        <a:xfrm>
          <a:off x="16357600" y="639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88265</xdr:rowOff>
    </xdr:from>
    <xdr:to>
      <xdr:col>81</xdr:col>
      <xdr:colOff>101600</xdr:colOff>
      <xdr:row>41</xdr:row>
      <xdr:rowOff>18415</xdr:rowOff>
    </xdr:to>
    <xdr:sp macro="" textlink="">
      <xdr:nvSpPr>
        <xdr:cNvPr id="437" name="楕円 436"/>
        <xdr:cNvSpPr/>
      </xdr:nvSpPr>
      <xdr:spPr>
        <a:xfrm>
          <a:off x="15430500" y="694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125730</xdr:rowOff>
    </xdr:from>
    <xdr:to>
      <xdr:col>85</xdr:col>
      <xdr:colOff>127000</xdr:colOff>
      <xdr:row>40</xdr:row>
      <xdr:rowOff>139065</xdr:rowOff>
    </xdr:to>
    <xdr:cxnSp macro="">
      <xdr:nvCxnSpPr>
        <xdr:cNvPr id="438" name="直線コネクタ 437"/>
        <xdr:cNvCxnSpPr/>
      </xdr:nvCxnSpPr>
      <xdr:spPr>
        <a:xfrm flipV="1">
          <a:off x="15481300" y="6469380"/>
          <a:ext cx="838200" cy="52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61595</xdr:rowOff>
    </xdr:from>
    <xdr:to>
      <xdr:col>76</xdr:col>
      <xdr:colOff>165100</xdr:colOff>
      <xdr:row>40</xdr:row>
      <xdr:rowOff>163195</xdr:rowOff>
    </xdr:to>
    <xdr:sp macro="" textlink="">
      <xdr:nvSpPr>
        <xdr:cNvPr id="439" name="楕円 438"/>
        <xdr:cNvSpPr/>
      </xdr:nvSpPr>
      <xdr:spPr>
        <a:xfrm>
          <a:off x="14541500" y="691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112395</xdr:rowOff>
    </xdr:from>
    <xdr:to>
      <xdr:col>81</xdr:col>
      <xdr:colOff>50800</xdr:colOff>
      <xdr:row>40</xdr:row>
      <xdr:rowOff>139065</xdr:rowOff>
    </xdr:to>
    <xdr:cxnSp macro="">
      <xdr:nvCxnSpPr>
        <xdr:cNvPr id="440" name="直線コネクタ 439"/>
        <xdr:cNvCxnSpPr/>
      </xdr:nvCxnSpPr>
      <xdr:spPr>
        <a:xfrm>
          <a:off x="14592300" y="697039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80645</xdr:rowOff>
    </xdr:from>
    <xdr:to>
      <xdr:col>72</xdr:col>
      <xdr:colOff>38100</xdr:colOff>
      <xdr:row>39</xdr:row>
      <xdr:rowOff>10795</xdr:rowOff>
    </xdr:to>
    <xdr:sp macro="" textlink="">
      <xdr:nvSpPr>
        <xdr:cNvPr id="441" name="楕円 440"/>
        <xdr:cNvSpPr/>
      </xdr:nvSpPr>
      <xdr:spPr>
        <a:xfrm>
          <a:off x="13652500" y="65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131445</xdr:rowOff>
    </xdr:from>
    <xdr:to>
      <xdr:col>76</xdr:col>
      <xdr:colOff>114300</xdr:colOff>
      <xdr:row>40</xdr:row>
      <xdr:rowOff>112395</xdr:rowOff>
    </xdr:to>
    <xdr:cxnSp macro="">
      <xdr:nvCxnSpPr>
        <xdr:cNvPr id="442" name="直線コネクタ 441"/>
        <xdr:cNvCxnSpPr/>
      </xdr:nvCxnSpPr>
      <xdr:spPr>
        <a:xfrm>
          <a:off x="13703300" y="6646545"/>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63500</xdr:rowOff>
    </xdr:from>
    <xdr:to>
      <xdr:col>67</xdr:col>
      <xdr:colOff>101600</xdr:colOff>
      <xdr:row>38</xdr:row>
      <xdr:rowOff>165100</xdr:rowOff>
    </xdr:to>
    <xdr:sp macro="" textlink="">
      <xdr:nvSpPr>
        <xdr:cNvPr id="443" name="楕円 442"/>
        <xdr:cNvSpPr/>
      </xdr:nvSpPr>
      <xdr:spPr>
        <a:xfrm>
          <a:off x="12763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114300</xdr:rowOff>
    </xdr:from>
    <xdr:to>
      <xdr:col>71</xdr:col>
      <xdr:colOff>177800</xdr:colOff>
      <xdr:row>38</xdr:row>
      <xdr:rowOff>131445</xdr:rowOff>
    </xdr:to>
    <xdr:cxnSp macro="">
      <xdr:nvCxnSpPr>
        <xdr:cNvPr id="444" name="直線コネクタ 443"/>
        <xdr:cNvCxnSpPr/>
      </xdr:nvCxnSpPr>
      <xdr:spPr>
        <a:xfrm>
          <a:off x="12814300" y="66294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652</xdr:rowOff>
    </xdr:from>
    <xdr:ext cx="405111" cy="259045"/>
    <xdr:sp macro="" textlink="">
      <xdr:nvSpPr>
        <xdr:cNvPr id="445" name="n_1aveValue【認定こども園・幼稚園・保育所】&#10;有形固定資産減価償却率"/>
        <xdr:cNvSpPr txBox="1"/>
      </xdr:nvSpPr>
      <xdr:spPr>
        <a:xfrm>
          <a:off x="15266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446" name="n_2aveValue【認定こども園・幼稚園・保育所】&#10;有形固定資産減価償却率"/>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macro="" textlink="">
      <xdr:nvSpPr>
        <xdr:cNvPr id="447" name="n_3aveValue【認定こども園・幼稚園・保育所】&#10;有形固定資産減価償却率"/>
        <xdr:cNvSpPr txBox="1"/>
      </xdr:nvSpPr>
      <xdr:spPr>
        <a:xfrm>
          <a:off x="13500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448" name="n_4aveValue【認定こども園・幼稚園・保育所】&#10;有形固定資産減価償却率"/>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9542</xdr:rowOff>
    </xdr:from>
    <xdr:ext cx="405111" cy="259045"/>
    <xdr:sp macro="" textlink="">
      <xdr:nvSpPr>
        <xdr:cNvPr id="449" name="n_1mainValue【認定こども園・幼稚園・保育所】&#10;有形固定資産減価償却率"/>
        <xdr:cNvSpPr txBox="1"/>
      </xdr:nvSpPr>
      <xdr:spPr>
        <a:xfrm>
          <a:off x="15266044" y="703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154322</xdr:rowOff>
    </xdr:from>
    <xdr:ext cx="405111" cy="259045"/>
    <xdr:sp macro="" textlink="">
      <xdr:nvSpPr>
        <xdr:cNvPr id="450" name="n_2mainValue【認定こども園・幼稚園・保育所】&#10;有形固定資産減価償却率"/>
        <xdr:cNvSpPr txBox="1"/>
      </xdr:nvSpPr>
      <xdr:spPr>
        <a:xfrm>
          <a:off x="14389744" y="701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1922</xdr:rowOff>
    </xdr:from>
    <xdr:ext cx="405111" cy="259045"/>
    <xdr:sp macro="" textlink="">
      <xdr:nvSpPr>
        <xdr:cNvPr id="451" name="n_3mainValue【認定こども園・幼稚園・保育所】&#10;有形固定資産減価償却率"/>
        <xdr:cNvSpPr txBox="1"/>
      </xdr:nvSpPr>
      <xdr:spPr>
        <a:xfrm>
          <a:off x="13500744" y="668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156227</xdr:rowOff>
    </xdr:from>
    <xdr:ext cx="405111" cy="259045"/>
    <xdr:sp macro="" textlink="">
      <xdr:nvSpPr>
        <xdr:cNvPr id="452" name="n_4mainValue【認定こども園・幼稚園・保育所】&#10;有形固定資産減価償却率"/>
        <xdr:cNvSpPr txBox="1"/>
      </xdr:nvSpPr>
      <xdr:spPr>
        <a:xfrm>
          <a:off x="12611744" y="667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476" name="直線コネクタ 475"/>
        <xdr:cNvCxnSpPr/>
      </xdr:nvCxnSpPr>
      <xdr:spPr>
        <a:xfrm flipV="1">
          <a:off x="22160864" y="5867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7"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8" name="直線コネクタ 477"/>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479" name="【認定こども園・幼稚園・保育所】&#10;一人当たり面積最大値テキスト"/>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480" name="直線コネクタ 479"/>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25417</xdr:rowOff>
    </xdr:from>
    <xdr:ext cx="469744" cy="259045"/>
    <xdr:sp macro="" textlink="">
      <xdr:nvSpPr>
        <xdr:cNvPr id="481" name="【認定こども園・幼稚園・保育所】&#10;一人当たり面積平均値テキスト"/>
        <xdr:cNvSpPr txBox="1"/>
      </xdr:nvSpPr>
      <xdr:spPr>
        <a:xfrm>
          <a:off x="22199600" y="671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82" name="フローチャート: 判断 481"/>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83" name="フローチャート: 判断 482"/>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4" name="フローチャート: 判断 483"/>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485" name="フローチャート: 判断 484"/>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486" name="フローチャート: 判断 485"/>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90170</xdr:rowOff>
    </xdr:from>
    <xdr:to>
      <xdr:col>116</xdr:col>
      <xdr:colOff>114300</xdr:colOff>
      <xdr:row>41</xdr:row>
      <xdr:rowOff>20320</xdr:rowOff>
    </xdr:to>
    <xdr:sp macro="" textlink="">
      <xdr:nvSpPr>
        <xdr:cNvPr id="492" name="楕円 491"/>
        <xdr:cNvSpPr/>
      </xdr:nvSpPr>
      <xdr:spPr>
        <a:xfrm>
          <a:off x="22110700" y="694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68597</xdr:rowOff>
    </xdr:from>
    <xdr:ext cx="469744" cy="259045"/>
    <xdr:sp macro="" textlink="">
      <xdr:nvSpPr>
        <xdr:cNvPr id="493" name="【認定こども園・幼稚園・保育所】&#10;一人当たり面積該当値テキスト"/>
        <xdr:cNvSpPr txBox="1"/>
      </xdr:nvSpPr>
      <xdr:spPr>
        <a:xfrm>
          <a:off x="22199600" y="69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33020</xdr:rowOff>
    </xdr:from>
    <xdr:to>
      <xdr:col>112</xdr:col>
      <xdr:colOff>38100</xdr:colOff>
      <xdr:row>41</xdr:row>
      <xdr:rowOff>134620</xdr:rowOff>
    </xdr:to>
    <xdr:sp macro="" textlink="">
      <xdr:nvSpPr>
        <xdr:cNvPr id="494" name="楕円 493"/>
        <xdr:cNvSpPr/>
      </xdr:nvSpPr>
      <xdr:spPr>
        <a:xfrm>
          <a:off x="21272500" y="70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140970</xdr:rowOff>
    </xdr:from>
    <xdr:to>
      <xdr:col>116</xdr:col>
      <xdr:colOff>63500</xdr:colOff>
      <xdr:row>41</xdr:row>
      <xdr:rowOff>83820</xdr:rowOff>
    </xdr:to>
    <xdr:cxnSp macro="">
      <xdr:nvCxnSpPr>
        <xdr:cNvPr id="495" name="直線コネクタ 494"/>
        <xdr:cNvCxnSpPr/>
      </xdr:nvCxnSpPr>
      <xdr:spPr>
        <a:xfrm flipV="1">
          <a:off x="21323300" y="699897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33020</xdr:rowOff>
    </xdr:from>
    <xdr:to>
      <xdr:col>107</xdr:col>
      <xdr:colOff>101600</xdr:colOff>
      <xdr:row>41</xdr:row>
      <xdr:rowOff>134620</xdr:rowOff>
    </xdr:to>
    <xdr:sp macro="" textlink="">
      <xdr:nvSpPr>
        <xdr:cNvPr id="496" name="楕円 495"/>
        <xdr:cNvSpPr/>
      </xdr:nvSpPr>
      <xdr:spPr>
        <a:xfrm>
          <a:off x="20383500" y="70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83820</xdr:rowOff>
    </xdr:from>
    <xdr:to>
      <xdr:col>111</xdr:col>
      <xdr:colOff>177800</xdr:colOff>
      <xdr:row>41</xdr:row>
      <xdr:rowOff>83820</xdr:rowOff>
    </xdr:to>
    <xdr:cxnSp macro="">
      <xdr:nvCxnSpPr>
        <xdr:cNvPr id="497" name="直線コネクタ 496"/>
        <xdr:cNvCxnSpPr/>
      </xdr:nvCxnSpPr>
      <xdr:spPr>
        <a:xfrm>
          <a:off x="20434300" y="71132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13970</xdr:rowOff>
    </xdr:from>
    <xdr:to>
      <xdr:col>102</xdr:col>
      <xdr:colOff>165100</xdr:colOff>
      <xdr:row>41</xdr:row>
      <xdr:rowOff>115570</xdr:rowOff>
    </xdr:to>
    <xdr:sp macro="" textlink="">
      <xdr:nvSpPr>
        <xdr:cNvPr id="498" name="楕円 497"/>
        <xdr:cNvSpPr/>
      </xdr:nvSpPr>
      <xdr:spPr>
        <a:xfrm>
          <a:off x="19494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64770</xdr:rowOff>
    </xdr:from>
    <xdr:to>
      <xdr:col>107</xdr:col>
      <xdr:colOff>50800</xdr:colOff>
      <xdr:row>41</xdr:row>
      <xdr:rowOff>83820</xdr:rowOff>
    </xdr:to>
    <xdr:cxnSp macro="">
      <xdr:nvCxnSpPr>
        <xdr:cNvPr id="499" name="直線コネクタ 498"/>
        <xdr:cNvCxnSpPr/>
      </xdr:nvCxnSpPr>
      <xdr:spPr>
        <a:xfrm>
          <a:off x="19545300" y="70942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13970</xdr:rowOff>
    </xdr:from>
    <xdr:to>
      <xdr:col>98</xdr:col>
      <xdr:colOff>38100</xdr:colOff>
      <xdr:row>41</xdr:row>
      <xdr:rowOff>115570</xdr:rowOff>
    </xdr:to>
    <xdr:sp macro="" textlink="">
      <xdr:nvSpPr>
        <xdr:cNvPr id="500" name="楕円 499"/>
        <xdr:cNvSpPr/>
      </xdr:nvSpPr>
      <xdr:spPr>
        <a:xfrm>
          <a:off x="18605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64770</xdr:rowOff>
    </xdr:from>
    <xdr:to>
      <xdr:col>102</xdr:col>
      <xdr:colOff>114300</xdr:colOff>
      <xdr:row>41</xdr:row>
      <xdr:rowOff>64770</xdr:rowOff>
    </xdr:to>
    <xdr:cxnSp macro="">
      <xdr:nvCxnSpPr>
        <xdr:cNvPr id="501" name="直線コネクタ 500"/>
        <xdr:cNvCxnSpPr/>
      </xdr:nvCxnSpPr>
      <xdr:spPr>
        <a:xfrm>
          <a:off x="18656300" y="709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120667</xdr:rowOff>
    </xdr:from>
    <xdr:ext cx="469744" cy="259045"/>
    <xdr:sp macro="" textlink="">
      <xdr:nvSpPr>
        <xdr:cNvPr id="502" name="n_1aveValue【認定こども園・幼稚園・保育所】&#10;一人当たり面積"/>
        <xdr:cNvSpPr txBox="1"/>
      </xdr:nvSpPr>
      <xdr:spPr>
        <a:xfrm>
          <a:off x="21075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503" name="n_2aveValue【認定こども園・幼稚園・保育所】&#10;一人当たり面積"/>
        <xdr:cNvSpPr txBox="1"/>
      </xdr:nvSpPr>
      <xdr:spPr>
        <a:xfrm>
          <a:off x="20199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116857</xdr:rowOff>
    </xdr:from>
    <xdr:ext cx="469744" cy="259045"/>
    <xdr:sp macro="" textlink="">
      <xdr:nvSpPr>
        <xdr:cNvPr id="504" name="n_3aveValue【認定こども園・幼稚園・保育所】&#10;一人当たり面積"/>
        <xdr:cNvSpPr txBox="1"/>
      </xdr:nvSpPr>
      <xdr:spPr>
        <a:xfrm>
          <a:off x="19310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505" name="n_4aveValue【認定こども園・幼稚園・保育所】&#10;一人当たり面積"/>
        <xdr:cNvSpPr txBox="1"/>
      </xdr:nvSpPr>
      <xdr:spPr>
        <a:xfrm>
          <a:off x="18421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125747</xdr:rowOff>
    </xdr:from>
    <xdr:ext cx="469744" cy="259045"/>
    <xdr:sp macro="" textlink="">
      <xdr:nvSpPr>
        <xdr:cNvPr id="506" name="n_1mainValue【認定こども園・幼稚園・保育所】&#10;一人当たり面積"/>
        <xdr:cNvSpPr txBox="1"/>
      </xdr:nvSpPr>
      <xdr:spPr>
        <a:xfrm>
          <a:off x="21075727" y="715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125747</xdr:rowOff>
    </xdr:from>
    <xdr:ext cx="469744" cy="259045"/>
    <xdr:sp macro="" textlink="">
      <xdr:nvSpPr>
        <xdr:cNvPr id="507" name="n_2mainValue【認定こども園・幼稚園・保育所】&#10;一人当たり面積"/>
        <xdr:cNvSpPr txBox="1"/>
      </xdr:nvSpPr>
      <xdr:spPr>
        <a:xfrm>
          <a:off x="20199427" y="715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106697</xdr:rowOff>
    </xdr:from>
    <xdr:ext cx="469744" cy="259045"/>
    <xdr:sp macro="" textlink="">
      <xdr:nvSpPr>
        <xdr:cNvPr id="508" name="n_3mainValue【認定こども園・幼稚園・保育所】&#10;一人当たり面積"/>
        <xdr:cNvSpPr txBox="1"/>
      </xdr:nvSpPr>
      <xdr:spPr>
        <a:xfrm>
          <a:off x="19310427"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106697</xdr:rowOff>
    </xdr:from>
    <xdr:ext cx="469744" cy="259045"/>
    <xdr:sp macro="" textlink="">
      <xdr:nvSpPr>
        <xdr:cNvPr id="509" name="n_4mainValue【認定こども園・幼稚園・保育所】&#10;一人当たり面積"/>
        <xdr:cNvSpPr txBox="1"/>
      </xdr:nvSpPr>
      <xdr:spPr>
        <a:xfrm>
          <a:off x="18421427"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534" name="直線コネクタ 533"/>
        <xdr:cNvCxnSpPr/>
      </xdr:nvCxnSpPr>
      <xdr:spPr>
        <a:xfrm flipV="1">
          <a:off x="1631886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35" name="【学校施設】&#10;有形固定資産減価償却率最小値テキスト"/>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36" name="直線コネクタ 535"/>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537" name="【学校施設】&#10;有形固定資産減価償却率最大値テキスト"/>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38" name="直線コネクタ 537"/>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539" name="【学校施設】&#10;有形固定資産減価償却率平均値テキスト"/>
        <xdr:cNvSpPr txBox="1"/>
      </xdr:nvSpPr>
      <xdr:spPr>
        <a:xfrm>
          <a:off x="16357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40" name="フローチャート: 判断 539"/>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541" name="フローチャート: 判断 540"/>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542" name="フローチャート: 判断 541"/>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543" name="フローチャート: 判断 542"/>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544" name="フローチャート: 判断 543"/>
        <xdr:cNvSpPr/>
      </xdr:nvSpPr>
      <xdr:spPr>
        <a:xfrm>
          <a:off x="12763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113030</xdr:rowOff>
    </xdr:from>
    <xdr:to>
      <xdr:col>85</xdr:col>
      <xdr:colOff>177800</xdr:colOff>
      <xdr:row>62</xdr:row>
      <xdr:rowOff>43180</xdr:rowOff>
    </xdr:to>
    <xdr:sp macro="" textlink="">
      <xdr:nvSpPr>
        <xdr:cNvPr id="550" name="楕円 549"/>
        <xdr:cNvSpPr/>
      </xdr:nvSpPr>
      <xdr:spPr>
        <a:xfrm>
          <a:off x="162687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91457</xdr:rowOff>
    </xdr:from>
    <xdr:ext cx="405111" cy="259045"/>
    <xdr:sp macro="" textlink="">
      <xdr:nvSpPr>
        <xdr:cNvPr id="551" name="【学校施設】&#10;有形固定資産減価償却率該当値テキスト"/>
        <xdr:cNvSpPr txBox="1"/>
      </xdr:nvSpPr>
      <xdr:spPr>
        <a:xfrm>
          <a:off x="16357600"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103505</xdr:rowOff>
    </xdr:from>
    <xdr:to>
      <xdr:col>81</xdr:col>
      <xdr:colOff>101600</xdr:colOff>
      <xdr:row>62</xdr:row>
      <xdr:rowOff>33655</xdr:rowOff>
    </xdr:to>
    <xdr:sp macro="" textlink="">
      <xdr:nvSpPr>
        <xdr:cNvPr id="552" name="楕円 551"/>
        <xdr:cNvSpPr/>
      </xdr:nvSpPr>
      <xdr:spPr>
        <a:xfrm>
          <a:off x="15430500" y="10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154305</xdr:rowOff>
    </xdr:from>
    <xdr:to>
      <xdr:col>85</xdr:col>
      <xdr:colOff>127000</xdr:colOff>
      <xdr:row>61</xdr:row>
      <xdr:rowOff>163830</xdr:rowOff>
    </xdr:to>
    <xdr:cxnSp macro="">
      <xdr:nvCxnSpPr>
        <xdr:cNvPr id="553" name="直線コネクタ 552"/>
        <xdr:cNvCxnSpPr/>
      </xdr:nvCxnSpPr>
      <xdr:spPr>
        <a:xfrm>
          <a:off x="15481300" y="1061275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84455</xdr:rowOff>
    </xdr:from>
    <xdr:to>
      <xdr:col>76</xdr:col>
      <xdr:colOff>165100</xdr:colOff>
      <xdr:row>62</xdr:row>
      <xdr:rowOff>14605</xdr:rowOff>
    </xdr:to>
    <xdr:sp macro="" textlink="">
      <xdr:nvSpPr>
        <xdr:cNvPr id="554" name="楕円 553"/>
        <xdr:cNvSpPr/>
      </xdr:nvSpPr>
      <xdr:spPr>
        <a:xfrm>
          <a:off x="14541500" y="105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135255</xdr:rowOff>
    </xdr:from>
    <xdr:to>
      <xdr:col>81</xdr:col>
      <xdr:colOff>50800</xdr:colOff>
      <xdr:row>61</xdr:row>
      <xdr:rowOff>154305</xdr:rowOff>
    </xdr:to>
    <xdr:cxnSp macro="">
      <xdr:nvCxnSpPr>
        <xdr:cNvPr id="555" name="直線コネクタ 554"/>
        <xdr:cNvCxnSpPr/>
      </xdr:nvCxnSpPr>
      <xdr:spPr>
        <a:xfrm>
          <a:off x="14592300" y="1059370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10160</xdr:rowOff>
    </xdr:from>
    <xdr:to>
      <xdr:col>72</xdr:col>
      <xdr:colOff>38100</xdr:colOff>
      <xdr:row>62</xdr:row>
      <xdr:rowOff>111760</xdr:rowOff>
    </xdr:to>
    <xdr:sp macro="" textlink="">
      <xdr:nvSpPr>
        <xdr:cNvPr id="556" name="楕円 555"/>
        <xdr:cNvSpPr/>
      </xdr:nvSpPr>
      <xdr:spPr>
        <a:xfrm>
          <a:off x="13652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135255</xdr:rowOff>
    </xdr:from>
    <xdr:to>
      <xdr:col>76</xdr:col>
      <xdr:colOff>114300</xdr:colOff>
      <xdr:row>62</xdr:row>
      <xdr:rowOff>60960</xdr:rowOff>
    </xdr:to>
    <xdr:cxnSp macro="">
      <xdr:nvCxnSpPr>
        <xdr:cNvPr id="557" name="直線コネクタ 556"/>
        <xdr:cNvCxnSpPr/>
      </xdr:nvCxnSpPr>
      <xdr:spPr>
        <a:xfrm flipV="1">
          <a:off x="13703300" y="1059370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166370</xdr:rowOff>
    </xdr:from>
    <xdr:to>
      <xdr:col>67</xdr:col>
      <xdr:colOff>101600</xdr:colOff>
      <xdr:row>62</xdr:row>
      <xdr:rowOff>96520</xdr:rowOff>
    </xdr:to>
    <xdr:sp macro="" textlink="">
      <xdr:nvSpPr>
        <xdr:cNvPr id="558" name="楕円 557"/>
        <xdr:cNvSpPr/>
      </xdr:nvSpPr>
      <xdr:spPr>
        <a:xfrm>
          <a:off x="12763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45720</xdr:rowOff>
    </xdr:from>
    <xdr:to>
      <xdr:col>71</xdr:col>
      <xdr:colOff>177800</xdr:colOff>
      <xdr:row>62</xdr:row>
      <xdr:rowOff>60960</xdr:rowOff>
    </xdr:to>
    <xdr:cxnSp macro="">
      <xdr:nvCxnSpPr>
        <xdr:cNvPr id="559" name="直線コネクタ 558"/>
        <xdr:cNvCxnSpPr/>
      </xdr:nvCxnSpPr>
      <xdr:spPr>
        <a:xfrm>
          <a:off x="12814300" y="106756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17797</xdr:rowOff>
    </xdr:from>
    <xdr:ext cx="405111" cy="259045"/>
    <xdr:sp macro="" textlink="">
      <xdr:nvSpPr>
        <xdr:cNvPr id="560" name="n_1aveValue【学校施設】&#10;有形固定資産減価償却率"/>
        <xdr:cNvSpPr txBox="1"/>
      </xdr:nvSpPr>
      <xdr:spPr>
        <a:xfrm>
          <a:off x="15266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6367</xdr:rowOff>
    </xdr:from>
    <xdr:ext cx="405111" cy="259045"/>
    <xdr:sp macro="" textlink="">
      <xdr:nvSpPr>
        <xdr:cNvPr id="561" name="n_2aveValue【学校施設】&#10;有形固定資産減価償却率"/>
        <xdr:cNvSpPr txBox="1"/>
      </xdr:nvSpPr>
      <xdr:spPr>
        <a:xfrm>
          <a:off x="14389744"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166387</xdr:rowOff>
    </xdr:from>
    <xdr:ext cx="405111" cy="259045"/>
    <xdr:sp macro="" textlink="">
      <xdr:nvSpPr>
        <xdr:cNvPr id="562" name="n_3aveValue【学校施設】&#10;有形固定資産減価償却率"/>
        <xdr:cNvSpPr txBox="1"/>
      </xdr:nvSpPr>
      <xdr:spPr>
        <a:xfrm>
          <a:off x="13500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156862</xdr:rowOff>
    </xdr:from>
    <xdr:ext cx="405111" cy="259045"/>
    <xdr:sp macro="" textlink="">
      <xdr:nvSpPr>
        <xdr:cNvPr id="563" name="n_4aveValue【学校施設】&#10;有形固定資産減価償却率"/>
        <xdr:cNvSpPr txBox="1"/>
      </xdr:nvSpPr>
      <xdr:spPr>
        <a:xfrm>
          <a:off x="1261174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24782</xdr:rowOff>
    </xdr:from>
    <xdr:ext cx="405111" cy="259045"/>
    <xdr:sp macro="" textlink="">
      <xdr:nvSpPr>
        <xdr:cNvPr id="564" name="n_1mainValue【学校施設】&#10;有形固定資産減価償却率"/>
        <xdr:cNvSpPr txBox="1"/>
      </xdr:nvSpPr>
      <xdr:spPr>
        <a:xfrm>
          <a:off x="15266044" y="1065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5732</xdr:rowOff>
    </xdr:from>
    <xdr:ext cx="405111" cy="259045"/>
    <xdr:sp macro="" textlink="">
      <xdr:nvSpPr>
        <xdr:cNvPr id="565" name="n_2mainValue【学校施設】&#10;有形固定資産減価償却率"/>
        <xdr:cNvSpPr txBox="1"/>
      </xdr:nvSpPr>
      <xdr:spPr>
        <a:xfrm>
          <a:off x="143897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102887</xdr:rowOff>
    </xdr:from>
    <xdr:ext cx="405111" cy="259045"/>
    <xdr:sp macro="" textlink="">
      <xdr:nvSpPr>
        <xdr:cNvPr id="566" name="n_3mainValue【学校施設】&#10;有形固定資産減価償却率"/>
        <xdr:cNvSpPr txBox="1"/>
      </xdr:nvSpPr>
      <xdr:spPr>
        <a:xfrm>
          <a:off x="13500744"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87647</xdr:rowOff>
    </xdr:from>
    <xdr:ext cx="405111" cy="259045"/>
    <xdr:sp macro="" textlink="">
      <xdr:nvSpPr>
        <xdr:cNvPr id="567" name="n_4mainValue【学校施設】&#10;有形固定資産減価償却率"/>
        <xdr:cNvSpPr txBox="1"/>
      </xdr:nvSpPr>
      <xdr:spPr>
        <a:xfrm>
          <a:off x="126117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590" name="直線コネクタ 589"/>
        <xdr:cNvCxnSpPr/>
      </xdr:nvCxnSpPr>
      <xdr:spPr>
        <a:xfrm flipV="1">
          <a:off x="22160864" y="9509760"/>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591" name="【学校施設】&#10;一人当たり面積最小値テキスト"/>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592" name="直線コネクタ 591"/>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593" name="【学校施設】&#10;一人当たり面積最大値テキスト"/>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94" name="直線コネクタ 593"/>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109237</xdr:rowOff>
    </xdr:from>
    <xdr:ext cx="469744" cy="259045"/>
    <xdr:sp macro="" textlink="">
      <xdr:nvSpPr>
        <xdr:cNvPr id="595" name="【学校施設】&#10;一人当たり面積平均値テキスト"/>
        <xdr:cNvSpPr txBox="1"/>
      </xdr:nvSpPr>
      <xdr:spPr>
        <a:xfrm>
          <a:off x="22199600" y="1056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596" name="フローチャート: 判断 595"/>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597" name="フローチャート: 判断 596"/>
        <xdr:cNvSpPr/>
      </xdr:nvSpPr>
      <xdr:spPr>
        <a:xfrm>
          <a:off x="21272500" y="107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598" name="フローチャート: 判断 597"/>
        <xdr:cNvSpPr/>
      </xdr:nvSpPr>
      <xdr:spPr>
        <a:xfrm>
          <a:off x="20383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599" name="フローチャート: 判断 598"/>
        <xdr:cNvSpPr/>
      </xdr:nvSpPr>
      <xdr:spPr>
        <a:xfrm>
          <a:off x="19494500" y="10716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macro="" textlink="">
      <xdr:nvSpPr>
        <xdr:cNvPr id="600" name="フローチャート: 判断 599"/>
        <xdr:cNvSpPr/>
      </xdr:nvSpPr>
      <xdr:spPr>
        <a:xfrm>
          <a:off x="18605500" y="107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111506</xdr:rowOff>
    </xdr:from>
    <xdr:to>
      <xdr:col>116</xdr:col>
      <xdr:colOff>114300</xdr:colOff>
      <xdr:row>63</xdr:row>
      <xdr:rowOff>41656</xdr:rowOff>
    </xdr:to>
    <xdr:sp macro="" textlink="">
      <xdr:nvSpPr>
        <xdr:cNvPr id="606" name="楕円 605"/>
        <xdr:cNvSpPr/>
      </xdr:nvSpPr>
      <xdr:spPr>
        <a:xfrm>
          <a:off x="22110700" y="107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89933</xdr:rowOff>
    </xdr:from>
    <xdr:ext cx="469744" cy="259045"/>
    <xdr:sp macro="" textlink="">
      <xdr:nvSpPr>
        <xdr:cNvPr id="607" name="【学校施設】&#10;一人当たり面積該当値テキスト"/>
        <xdr:cNvSpPr txBox="1"/>
      </xdr:nvSpPr>
      <xdr:spPr>
        <a:xfrm>
          <a:off x="22199600" y="1071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109220</xdr:rowOff>
    </xdr:from>
    <xdr:to>
      <xdr:col>112</xdr:col>
      <xdr:colOff>38100</xdr:colOff>
      <xdr:row>63</xdr:row>
      <xdr:rowOff>39370</xdr:rowOff>
    </xdr:to>
    <xdr:sp macro="" textlink="">
      <xdr:nvSpPr>
        <xdr:cNvPr id="608" name="楕円 607"/>
        <xdr:cNvSpPr/>
      </xdr:nvSpPr>
      <xdr:spPr>
        <a:xfrm>
          <a:off x="21272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160020</xdr:rowOff>
    </xdr:from>
    <xdr:to>
      <xdr:col>116</xdr:col>
      <xdr:colOff>63500</xdr:colOff>
      <xdr:row>62</xdr:row>
      <xdr:rowOff>162306</xdr:rowOff>
    </xdr:to>
    <xdr:cxnSp macro="">
      <xdr:nvCxnSpPr>
        <xdr:cNvPr id="609" name="直線コネクタ 608"/>
        <xdr:cNvCxnSpPr/>
      </xdr:nvCxnSpPr>
      <xdr:spPr>
        <a:xfrm>
          <a:off x="21323300" y="1078992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106934</xdr:rowOff>
    </xdr:from>
    <xdr:to>
      <xdr:col>107</xdr:col>
      <xdr:colOff>101600</xdr:colOff>
      <xdr:row>63</xdr:row>
      <xdr:rowOff>37084</xdr:rowOff>
    </xdr:to>
    <xdr:sp macro="" textlink="">
      <xdr:nvSpPr>
        <xdr:cNvPr id="610" name="楕円 609"/>
        <xdr:cNvSpPr/>
      </xdr:nvSpPr>
      <xdr:spPr>
        <a:xfrm>
          <a:off x="20383500" y="1073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157734</xdr:rowOff>
    </xdr:from>
    <xdr:to>
      <xdr:col>111</xdr:col>
      <xdr:colOff>177800</xdr:colOff>
      <xdr:row>62</xdr:row>
      <xdr:rowOff>160020</xdr:rowOff>
    </xdr:to>
    <xdr:cxnSp macro="">
      <xdr:nvCxnSpPr>
        <xdr:cNvPr id="611" name="直線コネクタ 610"/>
        <xdr:cNvCxnSpPr/>
      </xdr:nvCxnSpPr>
      <xdr:spPr>
        <a:xfrm>
          <a:off x="20434300" y="1078763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93218</xdr:rowOff>
    </xdr:from>
    <xdr:to>
      <xdr:col>102</xdr:col>
      <xdr:colOff>165100</xdr:colOff>
      <xdr:row>63</xdr:row>
      <xdr:rowOff>23368</xdr:rowOff>
    </xdr:to>
    <xdr:sp macro="" textlink="">
      <xdr:nvSpPr>
        <xdr:cNvPr id="612" name="楕円 611"/>
        <xdr:cNvSpPr/>
      </xdr:nvSpPr>
      <xdr:spPr>
        <a:xfrm>
          <a:off x="19494500" y="1072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144018</xdr:rowOff>
    </xdr:from>
    <xdr:to>
      <xdr:col>107</xdr:col>
      <xdr:colOff>50800</xdr:colOff>
      <xdr:row>62</xdr:row>
      <xdr:rowOff>157734</xdr:rowOff>
    </xdr:to>
    <xdr:cxnSp macro="">
      <xdr:nvCxnSpPr>
        <xdr:cNvPr id="613" name="直線コネクタ 612"/>
        <xdr:cNvCxnSpPr/>
      </xdr:nvCxnSpPr>
      <xdr:spPr>
        <a:xfrm>
          <a:off x="19545300" y="1077391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90932</xdr:rowOff>
    </xdr:from>
    <xdr:to>
      <xdr:col>98</xdr:col>
      <xdr:colOff>38100</xdr:colOff>
      <xdr:row>63</xdr:row>
      <xdr:rowOff>21082</xdr:rowOff>
    </xdr:to>
    <xdr:sp macro="" textlink="">
      <xdr:nvSpPr>
        <xdr:cNvPr id="614" name="楕円 613"/>
        <xdr:cNvSpPr/>
      </xdr:nvSpPr>
      <xdr:spPr>
        <a:xfrm>
          <a:off x="186055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141732</xdr:rowOff>
    </xdr:from>
    <xdr:to>
      <xdr:col>102</xdr:col>
      <xdr:colOff>114300</xdr:colOff>
      <xdr:row>62</xdr:row>
      <xdr:rowOff>144018</xdr:rowOff>
    </xdr:to>
    <xdr:cxnSp macro="">
      <xdr:nvCxnSpPr>
        <xdr:cNvPr id="615" name="直線コネクタ 614"/>
        <xdr:cNvCxnSpPr/>
      </xdr:nvCxnSpPr>
      <xdr:spPr>
        <a:xfrm>
          <a:off x="18656300" y="1077163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41724</xdr:rowOff>
    </xdr:from>
    <xdr:ext cx="469744" cy="259045"/>
    <xdr:sp macro="" textlink="">
      <xdr:nvSpPr>
        <xdr:cNvPr id="616" name="n_1aveValue【学校施設】&#10;一人当たり面積"/>
        <xdr:cNvSpPr txBox="1"/>
      </xdr:nvSpPr>
      <xdr:spPr>
        <a:xfrm>
          <a:off x="21075727" y="1050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617" name="n_2aveValue【学校施設】&#10;一人当たり面積"/>
        <xdr:cNvSpPr txBox="1"/>
      </xdr:nvSpPr>
      <xdr:spPr>
        <a:xfrm>
          <a:off x="20199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33494</xdr:rowOff>
    </xdr:from>
    <xdr:ext cx="469744" cy="259045"/>
    <xdr:sp macro="" textlink="">
      <xdr:nvSpPr>
        <xdr:cNvPr id="618" name="n_3aveValue【学校施設】&#10;一人当たり面積"/>
        <xdr:cNvSpPr txBox="1"/>
      </xdr:nvSpPr>
      <xdr:spPr>
        <a:xfrm>
          <a:off x="19310427" y="1049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13581</xdr:rowOff>
    </xdr:from>
    <xdr:ext cx="469744" cy="259045"/>
    <xdr:sp macro="" textlink="">
      <xdr:nvSpPr>
        <xdr:cNvPr id="619" name="n_4aveValue【学校施設】&#10;一人当たり面積"/>
        <xdr:cNvSpPr txBox="1"/>
      </xdr:nvSpPr>
      <xdr:spPr>
        <a:xfrm>
          <a:off x="18421427" y="1081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30497</xdr:rowOff>
    </xdr:from>
    <xdr:ext cx="469744" cy="259045"/>
    <xdr:sp macro="" textlink="">
      <xdr:nvSpPr>
        <xdr:cNvPr id="620" name="n_1mainValue【学校施設】&#10;一人当たり面積"/>
        <xdr:cNvSpPr txBox="1"/>
      </xdr:nvSpPr>
      <xdr:spPr>
        <a:xfrm>
          <a:off x="210757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28211</xdr:rowOff>
    </xdr:from>
    <xdr:ext cx="469744" cy="259045"/>
    <xdr:sp macro="" textlink="">
      <xdr:nvSpPr>
        <xdr:cNvPr id="621" name="n_2mainValue【学校施設】&#10;一人当たり面積"/>
        <xdr:cNvSpPr txBox="1"/>
      </xdr:nvSpPr>
      <xdr:spPr>
        <a:xfrm>
          <a:off x="20199427" y="1082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14495</xdr:rowOff>
    </xdr:from>
    <xdr:ext cx="469744" cy="259045"/>
    <xdr:sp macro="" textlink="">
      <xdr:nvSpPr>
        <xdr:cNvPr id="622" name="n_3mainValue【学校施設】&#10;一人当たり面積"/>
        <xdr:cNvSpPr txBox="1"/>
      </xdr:nvSpPr>
      <xdr:spPr>
        <a:xfrm>
          <a:off x="19310427" y="1081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37609</xdr:rowOff>
    </xdr:from>
    <xdr:ext cx="469744" cy="259045"/>
    <xdr:sp macro="" textlink="">
      <xdr:nvSpPr>
        <xdr:cNvPr id="623" name="n_4mainValue【学校施設】&#10;一人当たり面積"/>
        <xdr:cNvSpPr txBox="1"/>
      </xdr:nvSpPr>
      <xdr:spPr>
        <a:xfrm>
          <a:off x="18421427" y="1049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649" name="直線コネクタ 648"/>
        <xdr:cNvCxnSpPr/>
      </xdr:nvCxnSpPr>
      <xdr:spPr>
        <a:xfrm flipV="1">
          <a:off x="16318864"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macro="" textlink="">
      <xdr:nvSpPr>
        <xdr:cNvPr id="652" name="【児童館】&#10;有形固定資産減価償却率最大値テキスト"/>
        <xdr:cNvSpPr txBox="1"/>
      </xdr:nvSpPr>
      <xdr:spPr>
        <a:xfrm>
          <a:off x="16357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653" name="直線コネクタ 652"/>
        <xdr:cNvCxnSpPr/>
      </xdr:nvCxnSpPr>
      <xdr:spPr>
        <a:xfrm>
          <a:off x="16230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57529</xdr:rowOff>
    </xdr:from>
    <xdr:ext cx="405111" cy="259045"/>
    <xdr:sp macro="" textlink="">
      <xdr:nvSpPr>
        <xdr:cNvPr id="654" name="【児童館】&#10;有形固定資産減価償却率平均値テキスト"/>
        <xdr:cNvSpPr txBox="1"/>
      </xdr:nvSpPr>
      <xdr:spPr>
        <a:xfrm>
          <a:off x="16357600" y="1394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macro="" textlink="">
      <xdr:nvSpPr>
        <xdr:cNvPr id="655" name="フローチャート: 判断 654"/>
        <xdr:cNvSpPr/>
      </xdr:nvSpPr>
      <xdr:spPr>
        <a:xfrm>
          <a:off x="16268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656" name="フローチャート: 判断 655"/>
        <xdr:cNvSpPr/>
      </xdr:nvSpPr>
      <xdr:spPr>
        <a:xfrm>
          <a:off x="15430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657" name="フローチャート: 判断 656"/>
        <xdr:cNvSpPr/>
      </xdr:nvSpPr>
      <xdr:spPr>
        <a:xfrm>
          <a:off x="14541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658" name="フローチャート: 判断 657"/>
        <xdr:cNvSpPr/>
      </xdr:nvSpPr>
      <xdr:spPr>
        <a:xfrm>
          <a:off x="13652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659" name="フローチャート: 判断 658"/>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665" name="楕円 664"/>
        <xdr:cNvSpPr/>
      </xdr:nvSpPr>
      <xdr:spPr>
        <a:xfrm>
          <a:off x="162687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91457</xdr:rowOff>
    </xdr:from>
    <xdr:ext cx="405111" cy="259045"/>
    <xdr:sp macro="" textlink="">
      <xdr:nvSpPr>
        <xdr:cNvPr id="666" name="【児童館】&#10;有形固定資産減価償却率該当値テキスト"/>
        <xdr:cNvSpPr txBox="1"/>
      </xdr:nvSpPr>
      <xdr:spPr>
        <a:xfrm>
          <a:off x="16357600"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158750</xdr:rowOff>
    </xdr:from>
    <xdr:to>
      <xdr:col>81</xdr:col>
      <xdr:colOff>101600</xdr:colOff>
      <xdr:row>83</xdr:row>
      <xdr:rowOff>88900</xdr:rowOff>
    </xdr:to>
    <xdr:sp macro="" textlink="">
      <xdr:nvSpPr>
        <xdr:cNvPr id="667" name="楕円 666"/>
        <xdr:cNvSpPr/>
      </xdr:nvSpPr>
      <xdr:spPr>
        <a:xfrm>
          <a:off x="15430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163830</xdr:rowOff>
    </xdr:from>
    <xdr:to>
      <xdr:col>85</xdr:col>
      <xdr:colOff>127000</xdr:colOff>
      <xdr:row>83</xdr:row>
      <xdr:rowOff>38100</xdr:rowOff>
    </xdr:to>
    <xdr:cxnSp macro="">
      <xdr:nvCxnSpPr>
        <xdr:cNvPr id="668" name="直線コネクタ 667"/>
        <xdr:cNvCxnSpPr/>
      </xdr:nvCxnSpPr>
      <xdr:spPr>
        <a:xfrm flipV="1">
          <a:off x="15481300" y="1422273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28121</xdr:rowOff>
    </xdr:from>
    <xdr:to>
      <xdr:col>76</xdr:col>
      <xdr:colOff>165100</xdr:colOff>
      <xdr:row>84</xdr:row>
      <xdr:rowOff>129721</xdr:rowOff>
    </xdr:to>
    <xdr:sp macro="" textlink="">
      <xdr:nvSpPr>
        <xdr:cNvPr id="669" name="楕円 668"/>
        <xdr:cNvSpPr/>
      </xdr:nvSpPr>
      <xdr:spPr>
        <a:xfrm>
          <a:off x="14541500" y="1442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38100</xdr:rowOff>
    </xdr:from>
    <xdr:to>
      <xdr:col>81</xdr:col>
      <xdr:colOff>50800</xdr:colOff>
      <xdr:row>84</xdr:row>
      <xdr:rowOff>78921</xdr:rowOff>
    </xdr:to>
    <xdr:cxnSp macro="">
      <xdr:nvCxnSpPr>
        <xdr:cNvPr id="670" name="直線コネクタ 669"/>
        <xdr:cNvCxnSpPr/>
      </xdr:nvCxnSpPr>
      <xdr:spPr>
        <a:xfrm flipV="1">
          <a:off x="14592300" y="14268450"/>
          <a:ext cx="8890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39551</xdr:rowOff>
    </xdr:from>
    <xdr:to>
      <xdr:col>72</xdr:col>
      <xdr:colOff>38100</xdr:colOff>
      <xdr:row>82</xdr:row>
      <xdr:rowOff>141151</xdr:rowOff>
    </xdr:to>
    <xdr:sp macro="" textlink="">
      <xdr:nvSpPr>
        <xdr:cNvPr id="671" name="楕円 670"/>
        <xdr:cNvSpPr/>
      </xdr:nvSpPr>
      <xdr:spPr>
        <a:xfrm>
          <a:off x="13652500" y="140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90351</xdr:rowOff>
    </xdr:from>
    <xdr:to>
      <xdr:col>76</xdr:col>
      <xdr:colOff>114300</xdr:colOff>
      <xdr:row>84</xdr:row>
      <xdr:rowOff>78921</xdr:rowOff>
    </xdr:to>
    <xdr:cxnSp macro="">
      <xdr:nvCxnSpPr>
        <xdr:cNvPr id="672" name="直線コネクタ 671"/>
        <xdr:cNvCxnSpPr/>
      </xdr:nvCxnSpPr>
      <xdr:spPr>
        <a:xfrm>
          <a:off x="13703300" y="14149251"/>
          <a:ext cx="889000" cy="3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166914</xdr:rowOff>
    </xdr:from>
    <xdr:to>
      <xdr:col>67</xdr:col>
      <xdr:colOff>101600</xdr:colOff>
      <xdr:row>82</xdr:row>
      <xdr:rowOff>97064</xdr:rowOff>
    </xdr:to>
    <xdr:sp macro="" textlink="">
      <xdr:nvSpPr>
        <xdr:cNvPr id="673" name="楕円 672"/>
        <xdr:cNvSpPr/>
      </xdr:nvSpPr>
      <xdr:spPr>
        <a:xfrm>
          <a:off x="127635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46264</xdr:rowOff>
    </xdr:from>
    <xdr:to>
      <xdr:col>71</xdr:col>
      <xdr:colOff>177800</xdr:colOff>
      <xdr:row>82</xdr:row>
      <xdr:rowOff>90351</xdr:rowOff>
    </xdr:to>
    <xdr:cxnSp macro="">
      <xdr:nvCxnSpPr>
        <xdr:cNvPr id="674" name="直線コネクタ 673"/>
        <xdr:cNvCxnSpPr/>
      </xdr:nvCxnSpPr>
      <xdr:spPr>
        <a:xfrm>
          <a:off x="12814300" y="1410516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139716</xdr:rowOff>
    </xdr:from>
    <xdr:ext cx="405111" cy="259045"/>
    <xdr:sp macro="" textlink="">
      <xdr:nvSpPr>
        <xdr:cNvPr id="675" name="n_1aveValue【児童館】&#10;有形固定資産減価償却率"/>
        <xdr:cNvSpPr txBox="1"/>
      </xdr:nvSpPr>
      <xdr:spPr>
        <a:xfrm>
          <a:off x="15266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162577</xdr:rowOff>
    </xdr:from>
    <xdr:ext cx="405111" cy="259045"/>
    <xdr:sp macro="" textlink="">
      <xdr:nvSpPr>
        <xdr:cNvPr id="676" name="n_2aveValue【児童館】&#10;有形固定資産減価償却率"/>
        <xdr:cNvSpPr txBox="1"/>
      </xdr:nvSpPr>
      <xdr:spPr>
        <a:xfrm>
          <a:off x="14389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8182</xdr:rowOff>
    </xdr:from>
    <xdr:ext cx="405111" cy="259045"/>
    <xdr:sp macro="" textlink="">
      <xdr:nvSpPr>
        <xdr:cNvPr id="677" name="n_3aveValue【児童館】&#10;有形固定資産減価償却率"/>
        <xdr:cNvSpPr txBox="1"/>
      </xdr:nvSpPr>
      <xdr:spPr>
        <a:xfrm>
          <a:off x="13500744" y="1423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168201</xdr:rowOff>
    </xdr:from>
    <xdr:ext cx="405111" cy="259045"/>
    <xdr:sp macro="" textlink="">
      <xdr:nvSpPr>
        <xdr:cNvPr id="678" name="n_4aveValue【児童館】&#10;有形固定資産減価償却率"/>
        <xdr:cNvSpPr txBox="1"/>
      </xdr:nvSpPr>
      <xdr:spPr>
        <a:xfrm>
          <a:off x="12611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80027</xdr:rowOff>
    </xdr:from>
    <xdr:ext cx="405111" cy="259045"/>
    <xdr:sp macro="" textlink="">
      <xdr:nvSpPr>
        <xdr:cNvPr id="679" name="n_1mainValue【児童館】&#10;有形固定資産減価償却率"/>
        <xdr:cNvSpPr txBox="1"/>
      </xdr:nvSpPr>
      <xdr:spPr>
        <a:xfrm>
          <a:off x="152660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120848</xdr:rowOff>
    </xdr:from>
    <xdr:ext cx="405111" cy="259045"/>
    <xdr:sp macro="" textlink="">
      <xdr:nvSpPr>
        <xdr:cNvPr id="680" name="n_2mainValue【児童館】&#10;有形固定資産減価償却率"/>
        <xdr:cNvSpPr txBox="1"/>
      </xdr:nvSpPr>
      <xdr:spPr>
        <a:xfrm>
          <a:off x="14389744" y="1452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157678</xdr:rowOff>
    </xdr:from>
    <xdr:ext cx="405111" cy="259045"/>
    <xdr:sp macro="" textlink="">
      <xdr:nvSpPr>
        <xdr:cNvPr id="681" name="n_3mainValue【児童館】&#10;有形固定資産減価償却率"/>
        <xdr:cNvSpPr txBox="1"/>
      </xdr:nvSpPr>
      <xdr:spPr>
        <a:xfrm>
          <a:off x="135007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113591</xdr:rowOff>
    </xdr:from>
    <xdr:ext cx="405111" cy="259045"/>
    <xdr:sp macro="" textlink="">
      <xdr:nvSpPr>
        <xdr:cNvPr id="682" name="n_4mainValue【児童館】&#10;有形固定資産減価償却率"/>
        <xdr:cNvSpPr txBox="1"/>
      </xdr:nvSpPr>
      <xdr:spPr>
        <a:xfrm>
          <a:off x="12611744" y="1382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706" name="直線コネクタ 705"/>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7"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8" name="直線コネクタ 707"/>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9" name="【児童館】&#10;一人当たり面積最大値テキスト"/>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10" name="直線コネクタ 709"/>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80027</xdr:rowOff>
    </xdr:from>
    <xdr:ext cx="469744" cy="259045"/>
    <xdr:sp macro="" textlink="">
      <xdr:nvSpPr>
        <xdr:cNvPr id="711" name="【児童館】&#10;一人当たり面積平均値テキスト"/>
        <xdr:cNvSpPr txBox="1"/>
      </xdr:nvSpPr>
      <xdr:spPr>
        <a:xfrm>
          <a:off x="22199600" y="1431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712" name="フローチャート: 判断 711"/>
        <xdr:cNvSpPr/>
      </xdr:nvSpPr>
      <xdr:spPr>
        <a:xfrm>
          <a:off x="22110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713" name="フローチャート: 判断 712"/>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4" name="フローチャート: 判断 713"/>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5" name="フローチャート: 判断 714"/>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16" name="フローチャート: 判断 715"/>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63500</xdr:rowOff>
    </xdr:from>
    <xdr:to>
      <xdr:col>116</xdr:col>
      <xdr:colOff>114300</xdr:colOff>
      <xdr:row>82</xdr:row>
      <xdr:rowOff>165100</xdr:rowOff>
    </xdr:to>
    <xdr:sp macro="" textlink="">
      <xdr:nvSpPr>
        <xdr:cNvPr id="722" name="楕円 721"/>
        <xdr:cNvSpPr/>
      </xdr:nvSpPr>
      <xdr:spPr>
        <a:xfrm>
          <a:off x="221107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86377</xdr:rowOff>
    </xdr:from>
    <xdr:ext cx="469744" cy="259045"/>
    <xdr:sp macro="" textlink="">
      <xdr:nvSpPr>
        <xdr:cNvPr id="723" name="【児童館】&#10;一人当たり面積該当値テキスト"/>
        <xdr:cNvSpPr txBox="1"/>
      </xdr:nvSpPr>
      <xdr:spPr>
        <a:xfrm>
          <a:off x="22199600"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6350</xdr:rowOff>
    </xdr:from>
    <xdr:to>
      <xdr:col>112</xdr:col>
      <xdr:colOff>38100</xdr:colOff>
      <xdr:row>83</xdr:row>
      <xdr:rowOff>107950</xdr:rowOff>
    </xdr:to>
    <xdr:sp macro="" textlink="">
      <xdr:nvSpPr>
        <xdr:cNvPr id="724" name="楕円 723"/>
        <xdr:cNvSpPr/>
      </xdr:nvSpPr>
      <xdr:spPr>
        <a:xfrm>
          <a:off x="21272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114300</xdr:rowOff>
    </xdr:from>
    <xdr:to>
      <xdr:col>116</xdr:col>
      <xdr:colOff>63500</xdr:colOff>
      <xdr:row>83</xdr:row>
      <xdr:rowOff>57150</xdr:rowOff>
    </xdr:to>
    <xdr:cxnSp macro="">
      <xdr:nvCxnSpPr>
        <xdr:cNvPr id="725" name="直線コネクタ 724"/>
        <xdr:cNvCxnSpPr/>
      </xdr:nvCxnSpPr>
      <xdr:spPr>
        <a:xfrm flipV="1">
          <a:off x="21323300" y="141732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6350</xdr:rowOff>
    </xdr:from>
    <xdr:to>
      <xdr:col>107</xdr:col>
      <xdr:colOff>101600</xdr:colOff>
      <xdr:row>83</xdr:row>
      <xdr:rowOff>107950</xdr:rowOff>
    </xdr:to>
    <xdr:sp macro="" textlink="">
      <xdr:nvSpPr>
        <xdr:cNvPr id="726" name="楕円 725"/>
        <xdr:cNvSpPr/>
      </xdr:nvSpPr>
      <xdr:spPr>
        <a:xfrm>
          <a:off x="20383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57150</xdr:rowOff>
    </xdr:from>
    <xdr:to>
      <xdr:col>111</xdr:col>
      <xdr:colOff>177800</xdr:colOff>
      <xdr:row>83</xdr:row>
      <xdr:rowOff>57150</xdr:rowOff>
    </xdr:to>
    <xdr:cxnSp macro="">
      <xdr:nvCxnSpPr>
        <xdr:cNvPr id="727" name="直線コネクタ 726"/>
        <xdr:cNvCxnSpPr/>
      </xdr:nvCxnSpPr>
      <xdr:spPr>
        <a:xfrm>
          <a:off x="20434300" y="1428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101600</xdr:rowOff>
    </xdr:from>
    <xdr:to>
      <xdr:col>102</xdr:col>
      <xdr:colOff>165100</xdr:colOff>
      <xdr:row>82</xdr:row>
      <xdr:rowOff>31750</xdr:rowOff>
    </xdr:to>
    <xdr:sp macro="" textlink="">
      <xdr:nvSpPr>
        <xdr:cNvPr id="728" name="楕円 727"/>
        <xdr:cNvSpPr/>
      </xdr:nvSpPr>
      <xdr:spPr>
        <a:xfrm>
          <a:off x="19494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152400</xdr:rowOff>
    </xdr:from>
    <xdr:to>
      <xdr:col>107</xdr:col>
      <xdr:colOff>50800</xdr:colOff>
      <xdr:row>83</xdr:row>
      <xdr:rowOff>57150</xdr:rowOff>
    </xdr:to>
    <xdr:cxnSp macro="">
      <xdr:nvCxnSpPr>
        <xdr:cNvPr id="729" name="直線コネクタ 728"/>
        <xdr:cNvCxnSpPr/>
      </xdr:nvCxnSpPr>
      <xdr:spPr>
        <a:xfrm>
          <a:off x="19545300" y="140398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101600</xdr:rowOff>
    </xdr:from>
    <xdr:to>
      <xdr:col>98</xdr:col>
      <xdr:colOff>38100</xdr:colOff>
      <xdr:row>82</xdr:row>
      <xdr:rowOff>31750</xdr:rowOff>
    </xdr:to>
    <xdr:sp macro="" textlink="">
      <xdr:nvSpPr>
        <xdr:cNvPr id="730" name="楕円 729"/>
        <xdr:cNvSpPr/>
      </xdr:nvSpPr>
      <xdr:spPr>
        <a:xfrm>
          <a:off x="18605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152400</xdr:rowOff>
    </xdr:from>
    <xdr:to>
      <xdr:col>102</xdr:col>
      <xdr:colOff>114300</xdr:colOff>
      <xdr:row>81</xdr:row>
      <xdr:rowOff>152400</xdr:rowOff>
    </xdr:to>
    <xdr:cxnSp macro="">
      <xdr:nvCxnSpPr>
        <xdr:cNvPr id="731" name="直線コネクタ 730"/>
        <xdr:cNvCxnSpPr/>
      </xdr:nvCxnSpPr>
      <xdr:spPr>
        <a:xfrm>
          <a:off x="18656300" y="14039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22877</xdr:rowOff>
    </xdr:from>
    <xdr:ext cx="469744" cy="259045"/>
    <xdr:sp macro="" textlink="">
      <xdr:nvSpPr>
        <xdr:cNvPr id="732" name="n_1aveValue【児童館】&#10;一人当たり面積"/>
        <xdr:cNvSpPr txBox="1"/>
      </xdr:nvSpPr>
      <xdr:spPr>
        <a:xfrm>
          <a:off x="210757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33" name="n_2aveValue【児童館】&#10;一人当たり面積"/>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734" name="n_3aveValue【児童館】&#10;一人当たり面積"/>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735" name="n_4aveValue【児童館】&#10;一人当たり面積"/>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124477</xdr:rowOff>
    </xdr:from>
    <xdr:ext cx="469744" cy="259045"/>
    <xdr:sp macro="" textlink="">
      <xdr:nvSpPr>
        <xdr:cNvPr id="736" name="n_1mainValue【児童館】&#10;一人当たり面積"/>
        <xdr:cNvSpPr txBox="1"/>
      </xdr:nvSpPr>
      <xdr:spPr>
        <a:xfrm>
          <a:off x="210757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124477</xdr:rowOff>
    </xdr:from>
    <xdr:ext cx="469744" cy="259045"/>
    <xdr:sp macro="" textlink="">
      <xdr:nvSpPr>
        <xdr:cNvPr id="737" name="n_2mainValue【児童館】&#10;一人当たり面積"/>
        <xdr:cNvSpPr txBox="1"/>
      </xdr:nvSpPr>
      <xdr:spPr>
        <a:xfrm>
          <a:off x="20199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48277</xdr:rowOff>
    </xdr:from>
    <xdr:ext cx="469744" cy="259045"/>
    <xdr:sp macro="" textlink="">
      <xdr:nvSpPr>
        <xdr:cNvPr id="738" name="n_3mainValue【児童館】&#10;一人当たり面積"/>
        <xdr:cNvSpPr txBox="1"/>
      </xdr:nvSpPr>
      <xdr:spPr>
        <a:xfrm>
          <a:off x="19310427" y="1376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48277</xdr:rowOff>
    </xdr:from>
    <xdr:ext cx="469744" cy="259045"/>
    <xdr:sp macro="" textlink="">
      <xdr:nvSpPr>
        <xdr:cNvPr id="739" name="n_4mainValue【児童館】&#10;一人当たり面積"/>
        <xdr:cNvSpPr txBox="1"/>
      </xdr:nvSpPr>
      <xdr:spPr>
        <a:xfrm>
          <a:off x="18421427" y="1376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764" name="直線コネクタ 763"/>
        <xdr:cNvCxnSpPr/>
      </xdr:nvCxnSpPr>
      <xdr:spPr>
        <a:xfrm flipV="1">
          <a:off x="16318864" y="17034511"/>
          <a:ext cx="0" cy="16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767" name="【公民館】&#10;有形固定資産減価償却率最大値テキスト"/>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768" name="直線コネクタ 767"/>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769" name="【公民館】&#10;有形固定資産減価償却率平均値テキスト"/>
        <xdr:cNvSpPr txBox="1"/>
      </xdr:nvSpPr>
      <xdr:spPr>
        <a:xfrm>
          <a:off x="16357600" y="1775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770" name="フローチャート: 判断 769"/>
        <xdr:cNvSpPr/>
      </xdr:nvSpPr>
      <xdr:spPr>
        <a:xfrm>
          <a:off x="16268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71" name="フローチャート: 判断 770"/>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772" name="フローチャート: 判断 771"/>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773" name="フローチャート: 判断 772"/>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774" name="フローチャート: 判断 773"/>
        <xdr:cNvSpPr/>
      </xdr:nvSpPr>
      <xdr:spPr>
        <a:xfrm>
          <a:off x="12763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101600</xdr:rowOff>
    </xdr:from>
    <xdr:to>
      <xdr:col>85</xdr:col>
      <xdr:colOff>177800</xdr:colOff>
      <xdr:row>109</xdr:row>
      <xdr:rowOff>31750</xdr:rowOff>
    </xdr:to>
    <xdr:sp macro="" textlink="">
      <xdr:nvSpPr>
        <xdr:cNvPr id="780" name="楕円 779"/>
        <xdr:cNvSpPr/>
      </xdr:nvSpPr>
      <xdr:spPr>
        <a:xfrm>
          <a:off x="162687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16527</xdr:rowOff>
    </xdr:from>
    <xdr:ext cx="469744" cy="259045"/>
    <xdr:sp macro="" textlink="">
      <xdr:nvSpPr>
        <xdr:cNvPr id="781" name="【公民館】&#10;有形固定資産減価償却率該当値テキスト"/>
        <xdr:cNvSpPr txBox="1"/>
      </xdr:nvSpPr>
      <xdr:spPr>
        <a:xfrm>
          <a:off x="16357600" y="1853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101600</xdr:rowOff>
    </xdr:from>
    <xdr:to>
      <xdr:col>81</xdr:col>
      <xdr:colOff>101600</xdr:colOff>
      <xdr:row>109</xdr:row>
      <xdr:rowOff>31750</xdr:rowOff>
    </xdr:to>
    <xdr:sp macro="" textlink="">
      <xdr:nvSpPr>
        <xdr:cNvPr id="782" name="楕円 781"/>
        <xdr:cNvSpPr/>
      </xdr:nvSpPr>
      <xdr:spPr>
        <a:xfrm>
          <a:off x="15430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152400</xdr:rowOff>
    </xdr:from>
    <xdr:to>
      <xdr:col>85</xdr:col>
      <xdr:colOff>127000</xdr:colOff>
      <xdr:row>108</xdr:row>
      <xdr:rowOff>152400</xdr:rowOff>
    </xdr:to>
    <xdr:cxnSp macro="">
      <xdr:nvCxnSpPr>
        <xdr:cNvPr id="783" name="直線コネクタ 782"/>
        <xdr:cNvCxnSpPr/>
      </xdr:nvCxnSpPr>
      <xdr:spPr>
        <a:xfrm>
          <a:off x="15481300" y="1866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101600</xdr:rowOff>
    </xdr:from>
    <xdr:to>
      <xdr:col>76</xdr:col>
      <xdr:colOff>165100</xdr:colOff>
      <xdr:row>109</xdr:row>
      <xdr:rowOff>31750</xdr:rowOff>
    </xdr:to>
    <xdr:sp macro="" textlink="">
      <xdr:nvSpPr>
        <xdr:cNvPr id="784" name="楕円 783"/>
        <xdr:cNvSpPr/>
      </xdr:nvSpPr>
      <xdr:spPr>
        <a:xfrm>
          <a:off x="14541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152400</xdr:rowOff>
    </xdr:from>
    <xdr:to>
      <xdr:col>81</xdr:col>
      <xdr:colOff>50800</xdr:colOff>
      <xdr:row>108</xdr:row>
      <xdr:rowOff>152400</xdr:rowOff>
    </xdr:to>
    <xdr:cxnSp macro="">
      <xdr:nvCxnSpPr>
        <xdr:cNvPr id="785" name="直線コネクタ 784"/>
        <xdr:cNvCxnSpPr/>
      </xdr:nvCxnSpPr>
      <xdr:spPr>
        <a:xfrm>
          <a:off x="14592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27305</xdr:rowOff>
    </xdr:from>
    <xdr:to>
      <xdr:col>72</xdr:col>
      <xdr:colOff>38100</xdr:colOff>
      <xdr:row>106</xdr:row>
      <xdr:rowOff>128905</xdr:rowOff>
    </xdr:to>
    <xdr:sp macro="" textlink="">
      <xdr:nvSpPr>
        <xdr:cNvPr id="786" name="楕円 785"/>
        <xdr:cNvSpPr/>
      </xdr:nvSpPr>
      <xdr:spPr>
        <a:xfrm>
          <a:off x="13652500" y="1820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78105</xdr:rowOff>
    </xdr:from>
    <xdr:to>
      <xdr:col>76</xdr:col>
      <xdr:colOff>114300</xdr:colOff>
      <xdr:row>108</xdr:row>
      <xdr:rowOff>152400</xdr:rowOff>
    </xdr:to>
    <xdr:cxnSp macro="">
      <xdr:nvCxnSpPr>
        <xdr:cNvPr id="787" name="直線コネクタ 786"/>
        <xdr:cNvCxnSpPr/>
      </xdr:nvCxnSpPr>
      <xdr:spPr>
        <a:xfrm>
          <a:off x="13703300" y="18251805"/>
          <a:ext cx="889000" cy="41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164464</xdr:rowOff>
    </xdr:from>
    <xdr:to>
      <xdr:col>67</xdr:col>
      <xdr:colOff>101600</xdr:colOff>
      <xdr:row>106</xdr:row>
      <xdr:rowOff>94614</xdr:rowOff>
    </xdr:to>
    <xdr:sp macro="" textlink="">
      <xdr:nvSpPr>
        <xdr:cNvPr id="788" name="楕円 787"/>
        <xdr:cNvSpPr/>
      </xdr:nvSpPr>
      <xdr:spPr>
        <a:xfrm>
          <a:off x="12763500" y="1816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43814</xdr:rowOff>
    </xdr:from>
    <xdr:to>
      <xdr:col>71</xdr:col>
      <xdr:colOff>177800</xdr:colOff>
      <xdr:row>106</xdr:row>
      <xdr:rowOff>78105</xdr:rowOff>
    </xdr:to>
    <xdr:cxnSp macro="">
      <xdr:nvCxnSpPr>
        <xdr:cNvPr id="789" name="直線コネクタ 788"/>
        <xdr:cNvCxnSpPr/>
      </xdr:nvCxnSpPr>
      <xdr:spPr>
        <a:xfrm>
          <a:off x="12814300" y="1821751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790" name="n_1aveValue【公民館】&#10;有形固定資産減価償却率"/>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791" name="n_2aveValue【公民館】&#10;有形固定資産減価償却率"/>
        <xdr:cNvSpPr txBox="1"/>
      </xdr:nvSpPr>
      <xdr:spPr>
        <a:xfrm>
          <a:off x="14389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792" name="n_3aveValue【公民館】&#10;有形固定資産減価償却率"/>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macro="" textlink="">
      <xdr:nvSpPr>
        <xdr:cNvPr id="793" name="n_4aveValue【公民館】&#10;有形固定資産減価償却率"/>
        <xdr:cNvSpPr txBox="1"/>
      </xdr:nvSpPr>
      <xdr:spPr>
        <a:xfrm>
          <a:off x="12611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22877</xdr:rowOff>
    </xdr:from>
    <xdr:ext cx="469744" cy="259045"/>
    <xdr:sp macro="" textlink="">
      <xdr:nvSpPr>
        <xdr:cNvPr id="794" name="n_1mainValue【公民館】&#10;有形固定資産減価償却率"/>
        <xdr:cNvSpPr txBox="1"/>
      </xdr:nvSpPr>
      <xdr:spPr>
        <a:xfrm>
          <a:off x="152337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22877</xdr:rowOff>
    </xdr:from>
    <xdr:ext cx="469744" cy="259045"/>
    <xdr:sp macro="" textlink="">
      <xdr:nvSpPr>
        <xdr:cNvPr id="795" name="n_2mainValue【公民館】&#10;有形固定資産減価償却率"/>
        <xdr:cNvSpPr txBox="1"/>
      </xdr:nvSpPr>
      <xdr:spPr>
        <a:xfrm>
          <a:off x="14357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120032</xdr:rowOff>
    </xdr:from>
    <xdr:ext cx="405111" cy="259045"/>
    <xdr:sp macro="" textlink="">
      <xdr:nvSpPr>
        <xdr:cNvPr id="796" name="n_3mainValue【公民館】&#10;有形固定資産減価償却率"/>
        <xdr:cNvSpPr txBox="1"/>
      </xdr:nvSpPr>
      <xdr:spPr>
        <a:xfrm>
          <a:off x="13500744" y="1829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85741</xdr:rowOff>
    </xdr:from>
    <xdr:ext cx="405111" cy="259045"/>
    <xdr:sp macro="" textlink="">
      <xdr:nvSpPr>
        <xdr:cNvPr id="797" name="n_4mainValue【公民館】&#10;有形固定資産減価償却率"/>
        <xdr:cNvSpPr txBox="1"/>
      </xdr:nvSpPr>
      <xdr:spPr>
        <a:xfrm>
          <a:off x="12611744" y="1825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9" name="テキスト ボックス 80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1" name="テキスト ボックス 81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3" name="テキスト ボックス 81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5" name="テキスト ボックス 81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819" name="直線コネクタ 818"/>
        <xdr:cNvCxnSpPr/>
      </xdr:nvCxnSpPr>
      <xdr:spPr>
        <a:xfrm flipV="1">
          <a:off x="22160864" y="17358361"/>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820" name="【公民館】&#10;一人当たり面積最小値テキスト"/>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821" name="直線コネクタ 820"/>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822" name="【公民館】&#10;一人当たり面積最大値テキスト"/>
        <xdr:cNvSpPr txBox="1"/>
      </xdr:nvSpPr>
      <xdr:spPr>
        <a:xfrm>
          <a:off x="22199600" y="17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823" name="直線コネクタ 822"/>
        <xdr:cNvCxnSpPr/>
      </xdr:nvCxnSpPr>
      <xdr:spPr>
        <a:xfrm>
          <a:off x="22072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25416</xdr:rowOff>
    </xdr:from>
    <xdr:ext cx="469744" cy="259045"/>
    <xdr:sp macro="" textlink="">
      <xdr:nvSpPr>
        <xdr:cNvPr id="824" name="【公民館】&#10;一人当たり面積平均値テキスト"/>
        <xdr:cNvSpPr txBox="1"/>
      </xdr:nvSpPr>
      <xdr:spPr>
        <a:xfrm>
          <a:off x="22199600" y="18199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825" name="フローチャート: 判断 824"/>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826" name="フローチャート: 判断 825"/>
        <xdr:cNvSpPr/>
      </xdr:nvSpPr>
      <xdr:spPr>
        <a:xfrm>
          <a:off x="21272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827" name="フローチャート: 判断 826"/>
        <xdr:cNvSpPr/>
      </xdr:nvSpPr>
      <xdr:spPr>
        <a:xfrm>
          <a:off x="20383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4826</xdr:rowOff>
    </xdr:from>
    <xdr:to>
      <xdr:col>102</xdr:col>
      <xdr:colOff>165100</xdr:colOff>
      <xdr:row>107</xdr:row>
      <xdr:rowOff>106426</xdr:rowOff>
    </xdr:to>
    <xdr:sp macro="" textlink="">
      <xdr:nvSpPr>
        <xdr:cNvPr id="828" name="フローチャート: 判断 827"/>
        <xdr:cNvSpPr/>
      </xdr:nvSpPr>
      <xdr:spPr>
        <a:xfrm>
          <a:off x="19494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254</xdr:rowOff>
    </xdr:from>
    <xdr:to>
      <xdr:col>98</xdr:col>
      <xdr:colOff>38100</xdr:colOff>
      <xdr:row>107</xdr:row>
      <xdr:rowOff>101854</xdr:rowOff>
    </xdr:to>
    <xdr:sp macro="" textlink="">
      <xdr:nvSpPr>
        <xdr:cNvPr id="829" name="フローチャート: 判断 828"/>
        <xdr:cNvSpPr/>
      </xdr:nvSpPr>
      <xdr:spPr>
        <a:xfrm>
          <a:off x="18605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123698</xdr:rowOff>
    </xdr:from>
    <xdr:to>
      <xdr:col>116</xdr:col>
      <xdr:colOff>114300</xdr:colOff>
      <xdr:row>108</xdr:row>
      <xdr:rowOff>53848</xdr:rowOff>
    </xdr:to>
    <xdr:sp macro="" textlink="">
      <xdr:nvSpPr>
        <xdr:cNvPr id="835" name="楕円 834"/>
        <xdr:cNvSpPr/>
      </xdr:nvSpPr>
      <xdr:spPr>
        <a:xfrm>
          <a:off x="22110700" y="1846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38625</xdr:rowOff>
    </xdr:from>
    <xdr:ext cx="469744" cy="259045"/>
    <xdr:sp macro="" textlink="">
      <xdr:nvSpPr>
        <xdr:cNvPr id="836" name="【公民館】&#10;一人当たり面積該当値テキスト"/>
        <xdr:cNvSpPr txBox="1"/>
      </xdr:nvSpPr>
      <xdr:spPr>
        <a:xfrm>
          <a:off x="22199600" y="1838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123698</xdr:rowOff>
    </xdr:from>
    <xdr:to>
      <xdr:col>112</xdr:col>
      <xdr:colOff>38100</xdr:colOff>
      <xdr:row>108</xdr:row>
      <xdr:rowOff>53848</xdr:rowOff>
    </xdr:to>
    <xdr:sp macro="" textlink="">
      <xdr:nvSpPr>
        <xdr:cNvPr id="837" name="楕円 836"/>
        <xdr:cNvSpPr/>
      </xdr:nvSpPr>
      <xdr:spPr>
        <a:xfrm>
          <a:off x="21272500" y="1846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3048</xdr:rowOff>
    </xdr:from>
    <xdr:to>
      <xdr:col>116</xdr:col>
      <xdr:colOff>63500</xdr:colOff>
      <xdr:row>108</xdr:row>
      <xdr:rowOff>3048</xdr:rowOff>
    </xdr:to>
    <xdr:cxnSp macro="">
      <xdr:nvCxnSpPr>
        <xdr:cNvPr id="838" name="直線コネクタ 837"/>
        <xdr:cNvCxnSpPr/>
      </xdr:nvCxnSpPr>
      <xdr:spPr>
        <a:xfrm>
          <a:off x="21323300" y="185196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123698</xdr:rowOff>
    </xdr:from>
    <xdr:to>
      <xdr:col>107</xdr:col>
      <xdr:colOff>101600</xdr:colOff>
      <xdr:row>108</xdr:row>
      <xdr:rowOff>53848</xdr:rowOff>
    </xdr:to>
    <xdr:sp macro="" textlink="">
      <xdr:nvSpPr>
        <xdr:cNvPr id="839" name="楕円 838"/>
        <xdr:cNvSpPr/>
      </xdr:nvSpPr>
      <xdr:spPr>
        <a:xfrm>
          <a:off x="20383500" y="1846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3048</xdr:rowOff>
    </xdr:from>
    <xdr:to>
      <xdr:col>111</xdr:col>
      <xdr:colOff>177800</xdr:colOff>
      <xdr:row>108</xdr:row>
      <xdr:rowOff>3048</xdr:rowOff>
    </xdr:to>
    <xdr:cxnSp macro="">
      <xdr:nvCxnSpPr>
        <xdr:cNvPr id="840" name="直線コネクタ 839"/>
        <xdr:cNvCxnSpPr/>
      </xdr:nvCxnSpPr>
      <xdr:spPr>
        <a:xfrm>
          <a:off x="20434300" y="1851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123698</xdr:rowOff>
    </xdr:from>
    <xdr:to>
      <xdr:col>102</xdr:col>
      <xdr:colOff>165100</xdr:colOff>
      <xdr:row>106</xdr:row>
      <xdr:rowOff>53848</xdr:rowOff>
    </xdr:to>
    <xdr:sp macro="" textlink="">
      <xdr:nvSpPr>
        <xdr:cNvPr id="841" name="楕円 840"/>
        <xdr:cNvSpPr/>
      </xdr:nvSpPr>
      <xdr:spPr>
        <a:xfrm>
          <a:off x="19494500" y="181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3048</xdr:rowOff>
    </xdr:from>
    <xdr:to>
      <xdr:col>107</xdr:col>
      <xdr:colOff>50800</xdr:colOff>
      <xdr:row>108</xdr:row>
      <xdr:rowOff>3048</xdr:rowOff>
    </xdr:to>
    <xdr:cxnSp macro="">
      <xdr:nvCxnSpPr>
        <xdr:cNvPr id="842" name="直線コネクタ 841"/>
        <xdr:cNvCxnSpPr/>
      </xdr:nvCxnSpPr>
      <xdr:spPr>
        <a:xfrm>
          <a:off x="19545300" y="18176748"/>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123698</xdr:rowOff>
    </xdr:from>
    <xdr:to>
      <xdr:col>98</xdr:col>
      <xdr:colOff>38100</xdr:colOff>
      <xdr:row>106</xdr:row>
      <xdr:rowOff>53848</xdr:rowOff>
    </xdr:to>
    <xdr:sp macro="" textlink="">
      <xdr:nvSpPr>
        <xdr:cNvPr id="843" name="楕円 842"/>
        <xdr:cNvSpPr/>
      </xdr:nvSpPr>
      <xdr:spPr>
        <a:xfrm>
          <a:off x="18605500" y="181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3048</xdr:rowOff>
    </xdr:from>
    <xdr:to>
      <xdr:col>102</xdr:col>
      <xdr:colOff>114300</xdr:colOff>
      <xdr:row>106</xdr:row>
      <xdr:rowOff>3048</xdr:rowOff>
    </xdr:to>
    <xdr:cxnSp macro="">
      <xdr:nvCxnSpPr>
        <xdr:cNvPr id="844" name="直線コネクタ 843"/>
        <xdr:cNvCxnSpPr/>
      </xdr:nvCxnSpPr>
      <xdr:spPr>
        <a:xfrm>
          <a:off x="18656300" y="181767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118381</xdr:rowOff>
    </xdr:from>
    <xdr:ext cx="469744" cy="259045"/>
    <xdr:sp macro="" textlink="">
      <xdr:nvSpPr>
        <xdr:cNvPr id="845" name="n_1aveValue【公民館】&#10;一人当たり面積"/>
        <xdr:cNvSpPr txBox="1"/>
      </xdr:nvSpPr>
      <xdr:spPr>
        <a:xfrm>
          <a:off x="21075727" y="1812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122953</xdr:rowOff>
    </xdr:from>
    <xdr:ext cx="469744" cy="259045"/>
    <xdr:sp macro="" textlink="">
      <xdr:nvSpPr>
        <xdr:cNvPr id="846" name="n_2aveValue【公民館】&#10;一人当たり面積"/>
        <xdr:cNvSpPr txBox="1"/>
      </xdr:nvSpPr>
      <xdr:spPr>
        <a:xfrm>
          <a:off x="20199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97553</xdr:rowOff>
    </xdr:from>
    <xdr:ext cx="469744" cy="259045"/>
    <xdr:sp macro="" textlink="">
      <xdr:nvSpPr>
        <xdr:cNvPr id="847" name="n_3aveValue【公民館】&#10;一人当たり面積"/>
        <xdr:cNvSpPr txBox="1"/>
      </xdr:nvSpPr>
      <xdr:spPr>
        <a:xfrm>
          <a:off x="19310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92981</xdr:rowOff>
    </xdr:from>
    <xdr:ext cx="469744" cy="259045"/>
    <xdr:sp macro="" textlink="">
      <xdr:nvSpPr>
        <xdr:cNvPr id="848" name="n_4aveValue【公民館】&#10;一人当たり面積"/>
        <xdr:cNvSpPr txBox="1"/>
      </xdr:nvSpPr>
      <xdr:spPr>
        <a:xfrm>
          <a:off x="18421427" y="1843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44975</xdr:rowOff>
    </xdr:from>
    <xdr:ext cx="469744" cy="259045"/>
    <xdr:sp macro="" textlink="">
      <xdr:nvSpPr>
        <xdr:cNvPr id="849" name="n_1mainValue【公民館】&#10;一人当たり面積"/>
        <xdr:cNvSpPr txBox="1"/>
      </xdr:nvSpPr>
      <xdr:spPr>
        <a:xfrm>
          <a:off x="21075727" y="1856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44975</xdr:rowOff>
    </xdr:from>
    <xdr:ext cx="469744" cy="259045"/>
    <xdr:sp macro="" textlink="">
      <xdr:nvSpPr>
        <xdr:cNvPr id="850" name="n_2mainValue【公民館】&#10;一人当たり面積"/>
        <xdr:cNvSpPr txBox="1"/>
      </xdr:nvSpPr>
      <xdr:spPr>
        <a:xfrm>
          <a:off x="20199427" y="1856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70375</xdr:rowOff>
    </xdr:from>
    <xdr:ext cx="469744" cy="259045"/>
    <xdr:sp macro="" textlink="">
      <xdr:nvSpPr>
        <xdr:cNvPr id="851" name="n_3mainValue【公民館】&#10;一人当たり面積"/>
        <xdr:cNvSpPr txBox="1"/>
      </xdr:nvSpPr>
      <xdr:spPr>
        <a:xfrm>
          <a:off x="19310427" y="1790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70375</xdr:rowOff>
    </xdr:from>
    <xdr:ext cx="469744" cy="259045"/>
    <xdr:sp macro="" textlink="">
      <xdr:nvSpPr>
        <xdr:cNvPr id="852" name="n_4mainValue【公民館】&#10;一人当たり面積"/>
        <xdr:cNvSpPr txBox="1"/>
      </xdr:nvSpPr>
      <xdr:spPr>
        <a:xfrm>
          <a:off x="18421427" y="1790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ポイント以上高くなっている施設は、図書館、市民会館、一般廃棄物処理施設、庁舎、体育館・プール、福祉施設、学校施設、公民館である。</a:t>
          </a:r>
        </a:p>
        <a:p>
          <a:r>
            <a:rPr kumimoji="1" lang="ja-JP" altLang="en-US" sz="1300">
              <a:latin typeface="ＭＳ Ｐゴシック" panose="020B0600070205080204" pitchFamily="50" charset="-128"/>
              <a:ea typeface="ＭＳ Ｐゴシック" panose="020B0600070205080204" pitchFamily="50" charset="-128"/>
            </a:rPr>
            <a:t>　公共施設等総合管理計画において、安全性と機能性を確保する観点から、施設老朽化に伴い、適切な点検・診断のもと、効率的かつ効果的な大規模改修や更新を実施することとしている。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北海道千歳市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97,999
96,905
594.50
57,650,756
54,611,913
2,528,620
25,871,731
27,790,213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xdr:cNvCxnSpPr/>
      </xdr:nvCxnSpPr>
      <xdr:spPr>
        <a:xfrm flipV="1">
          <a:off x="4634865" y="5750378"/>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xdr:cNvSpPr txBox="1"/>
      </xdr:nvSpPr>
      <xdr:spPr>
        <a:xfrm>
          <a:off x="4673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152780</xdr:rowOff>
    </xdr:from>
    <xdr:ext cx="405111" cy="259045"/>
    <xdr:sp macro="" textlink="">
      <xdr:nvSpPr>
        <xdr:cNvPr id="63" name="【図書館】&#10;有形固定資産減価償却率平均値テキスト"/>
        <xdr:cNvSpPr txBox="1"/>
      </xdr:nvSpPr>
      <xdr:spPr>
        <a:xfrm>
          <a:off x="4673600" y="6324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xdr:cNvSpPr/>
      </xdr:nvSpPr>
      <xdr:spPr>
        <a:xfrm>
          <a:off x="45847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macro="" textlink="">
      <xdr:nvSpPr>
        <xdr:cNvPr id="67" name="フローチャート: 判断 66"/>
        <xdr:cNvSpPr/>
      </xdr:nvSpPr>
      <xdr:spPr>
        <a:xfrm>
          <a:off x="19685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xdr:cNvSpPr/>
      </xdr:nvSpPr>
      <xdr:spPr>
        <a:xfrm>
          <a:off x="1079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98878</xdr:rowOff>
    </xdr:from>
    <xdr:to>
      <xdr:col>24</xdr:col>
      <xdr:colOff>114300</xdr:colOff>
      <xdr:row>40</xdr:row>
      <xdr:rowOff>29028</xdr:rowOff>
    </xdr:to>
    <xdr:sp macro="" textlink="">
      <xdr:nvSpPr>
        <xdr:cNvPr id="74" name="楕円 73"/>
        <xdr:cNvSpPr/>
      </xdr:nvSpPr>
      <xdr:spPr>
        <a:xfrm>
          <a:off x="45847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77305</xdr:rowOff>
    </xdr:from>
    <xdr:ext cx="405111" cy="259045"/>
    <xdr:sp macro="" textlink="">
      <xdr:nvSpPr>
        <xdr:cNvPr id="75" name="【図書館】&#10;有形固定資産減価償却率該当値テキスト"/>
        <xdr:cNvSpPr txBox="1"/>
      </xdr:nvSpPr>
      <xdr:spPr>
        <a:xfrm>
          <a:off x="4673600"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66222</xdr:rowOff>
    </xdr:from>
    <xdr:to>
      <xdr:col>20</xdr:col>
      <xdr:colOff>38100</xdr:colOff>
      <xdr:row>39</xdr:row>
      <xdr:rowOff>167822</xdr:rowOff>
    </xdr:to>
    <xdr:sp macro="" textlink="">
      <xdr:nvSpPr>
        <xdr:cNvPr id="76" name="楕円 75"/>
        <xdr:cNvSpPr/>
      </xdr:nvSpPr>
      <xdr:spPr>
        <a:xfrm>
          <a:off x="3746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117022</xdr:rowOff>
    </xdr:from>
    <xdr:to>
      <xdr:col>24</xdr:col>
      <xdr:colOff>63500</xdr:colOff>
      <xdr:row>39</xdr:row>
      <xdr:rowOff>149678</xdr:rowOff>
    </xdr:to>
    <xdr:cxnSp macro="">
      <xdr:nvCxnSpPr>
        <xdr:cNvPr id="77" name="直線コネクタ 76"/>
        <xdr:cNvCxnSpPr/>
      </xdr:nvCxnSpPr>
      <xdr:spPr>
        <a:xfrm>
          <a:off x="3797300" y="68035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33565</xdr:rowOff>
    </xdr:from>
    <xdr:to>
      <xdr:col>15</xdr:col>
      <xdr:colOff>101600</xdr:colOff>
      <xdr:row>39</xdr:row>
      <xdr:rowOff>135165</xdr:rowOff>
    </xdr:to>
    <xdr:sp macro="" textlink="">
      <xdr:nvSpPr>
        <xdr:cNvPr id="78" name="楕円 77"/>
        <xdr:cNvSpPr/>
      </xdr:nvSpPr>
      <xdr:spPr>
        <a:xfrm>
          <a:off x="2857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84365</xdr:rowOff>
    </xdr:from>
    <xdr:to>
      <xdr:col>19</xdr:col>
      <xdr:colOff>177800</xdr:colOff>
      <xdr:row>39</xdr:row>
      <xdr:rowOff>117022</xdr:rowOff>
    </xdr:to>
    <xdr:cxnSp macro="">
      <xdr:nvCxnSpPr>
        <xdr:cNvPr id="79" name="直線コネクタ 78"/>
        <xdr:cNvCxnSpPr/>
      </xdr:nvCxnSpPr>
      <xdr:spPr>
        <a:xfrm>
          <a:off x="2908300" y="67709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15603</xdr:rowOff>
    </xdr:from>
    <xdr:to>
      <xdr:col>10</xdr:col>
      <xdr:colOff>165100</xdr:colOff>
      <xdr:row>39</xdr:row>
      <xdr:rowOff>117203</xdr:rowOff>
    </xdr:to>
    <xdr:sp macro="" textlink="">
      <xdr:nvSpPr>
        <xdr:cNvPr id="80" name="楕円 79"/>
        <xdr:cNvSpPr/>
      </xdr:nvSpPr>
      <xdr:spPr>
        <a:xfrm>
          <a:off x="1968500" y="670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66403</xdr:rowOff>
    </xdr:from>
    <xdr:to>
      <xdr:col>15</xdr:col>
      <xdr:colOff>50800</xdr:colOff>
      <xdr:row>39</xdr:row>
      <xdr:rowOff>84365</xdr:rowOff>
    </xdr:to>
    <xdr:cxnSp macro="">
      <xdr:nvCxnSpPr>
        <xdr:cNvPr id="81" name="直線コネクタ 80"/>
        <xdr:cNvCxnSpPr/>
      </xdr:nvCxnSpPr>
      <xdr:spPr>
        <a:xfrm>
          <a:off x="2019300" y="6752953"/>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139700</xdr:rowOff>
    </xdr:from>
    <xdr:to>
      <xdr:col>6</xdr:col>
      <xdr:colOff>38100</xdr:colOff>
      <xdr:row>39</xdr:row>
      <xdr:rowOff>69850</xdr:rowOff>
    </xdr:to>
    <xdr:sp macro="" textlink="">
      <xdr:nvSpPr>
        <xdr:cNvPr id="82" name="楕円 81"/>
        <xdr:cNvSpPr/>
      </xdr:nvSpPr>
      <xdr:spPr>
        <a:xfrm>
          <a:off x="1079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19050</xdr:rowOff>
    </xdr:from>
    <xdr:to>
      <xdr:col>10</xdr:col>
      <xdr:colOff>114300</xdr:colOff>
      <xdr:row>39</xdr:row>
      <xdr:rowOff>66403</xdr:rowOff>
    </xdr:to>
    <xdr:cxnSp macro="">
      <xdr:nvCxnSpPr>
        <xdr:cNvPr id="83" name="直線コネクタ 82"/>
        <xdr:cNvCxnSpPr/>
      </xdr:nvCxnSpPr>
      <xdr:spPr>
        <a:xfrm>
          <a:off x="1130300" y="6705600"/>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xdr:cNvSpPr txBox="1"/>
      </xdr:nvSpPr>
      <xdr:spPr>
        <a:xfrm>
          <a:off x="3582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xdr:cNvSpPr txBox="1"/>
      </xdr:nvSpPr>
      <xdr:spPr>
        <a:xfrm>
          <a:off x="2705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1469</xdr:rowOff>
    </xdr:from>
    <xdr:ext cx="405111" cy="259045"/>
    <xdr:sp macro="" textlink="">
      <xdr:nvSpPr>
        <xdr:cNvPr id="86" name="n_3aveValue【図書館】&#10;有形固定資産減価償却率"/>
        <xdr:cNvSpPr txBox="1"/>
      </xdr:nvSpPr>
      <xdr:spPr>
        <a:xfrm>
          <a:off x="18167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145160</xdr:rowOff>
    </xdr:from>
    <xdr:ext cx="405111" cy="259045"/>
    <xdr:sp macro="" textlink="">
      <xdr:nvSpPr>
        <xdr:cNvPr id="87" name="n_4aveValue【図書館】&#10;有形固定資産減価償却率"/>
        <xdr:cNvSpPr txBox="1"/>
      </xdr:nvSpPr>
      <xdr:spPr>
        <a:xfrm>
          <a:off x="927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158949</xdr:rowOff>
    </xdr:from>
    <xdr:ext cx="405111" cy="259045"/>
    <xdr:sp macro="" textlink="">
      <xdr:nvSpPr>
        <xdr:cNvPr id="88" name="n_1mainValue【図書館】&#10;有形固定資産減価償却率"/>
        <xdr:cNvSpPr txBox="1"/>
      </xdr:nvSpPr>
      <xdr:spPr>
        <a:xfrm>
          <a:off x="3582044" y="684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126292</xdr:rowOff>
    </xdr:from>
    <xdr:ext cx="405111" cy="259045"/>
    <xdr:sp macro="" textlink="">
      <xdr:nvSpPr>
        <xdr:cNvPr id="89" name="n_2mainValue【図書館】&#10;有形固定資産減価償却率"/>
        <xdr:cNvSpPr txBox="1"/>
      </xdr:nvSpPr>
      <xdr:spPr>
        <a:xfrm>
          <a:off x="27057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108330</xdr:rowOff>
    </xdr:from>
    <xdr:ext cx="405111" cy="259045"/>
    <xdr:sp macro="" textlink="">
      <xdr:nvSpPr>
        <xdr:cNvPr id="90" name="n_3mainValue【図書館】&#10;有形固定資産減価償却率"/>
        <xdr:cNvSpPr txBox="1"/>
      </xdr:nvSpPr>
      <xdr:spPr>
        <a:xfrm>
          <a:off x="1816744" y="679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60977</xdr:rowOff>
    </xdr:from>
    <xdr:ext cx="405111" cy="259045"/>
    <xdr:sp macro="" textlink="">
      <xdr:nvSpPr>
        <xdr:cNvPr id="91" name="n_4mainValue【図書館】&#10;有形固定資産減価償却率"/>
        <xdr:cNvSpPr txBox="1"/>
      </xdr:nvSpPr>
      <xdr:spPr>
        <a:xfrm>
          <a:off x="927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xdr:cNvCxnSpPr/>
      </xdr:nvCxnSpPr>
      <xdr:spPr>
        <a:xfrm flipV="1">
          <a:off x="10476865" y="568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xdr:cNvSpPr txBox="1"/>
      </xdr:nvSpPr>
      <xdr:spPr>
        <a:xfrm>
          <a:off x="1051560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xdr:cNvCxnSpPr/>
      </xdr:nvCxnSpPr>
      <xdr:spPr>
        <a:xfrm>
          <a:off x="103886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149877</xdr:rowOff>
    </xdr:from>
    <xdr:ext cx="469744" cy="259045"/>
    <xdr:sp macro="" textlink="">
      <xdr:nvSpPr>
        <xdr:cNvPr id="120" name="【図書館】&#10;一人当たり面積平均値テキスト"/>
        <xdr:cNvSpPr txBox="1"/>
      </xdr:nvSpPr>
      <xdr:spPr>
        <a:xfrm>
          <a:off x="10515600" y="649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24" name="フローチャート: 判断 123"/>
        <xdr:cNvSpPr/>
      </xdr:nvSpPr>
      <xdr:spPr>
        <a:xfrm>
          <a:off x="7810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25" name="フローチャート: 判断 124"/>
        <xdr:cNvSpPr/>
      </xdr:nvSpPr>
      <xdr:spPr>
        <a:xfrm>
          <a:off x="6921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133350</xdr:rowOff>
    </xdr:from>
    <xdr:to>
      <xdr:col>55</xdr:col>
      <xdr:colOff>50800</xdr:colOff>
      <xdr:row>40</xdr:row>
      <xdr:rowOff>63500</xdr:rowOff>
    </xdr:to>
    <xdr:sp macro="" textlink="">
      <xdr:nvSpPr>
        <xdr:cNvPr id="131" name="楕円 130"/>
        <xdr:cNvSpPr/>
      </xdr:nvSpPr>
      <xdr:spPr>
        <a:xfrm>
          <a:off x="104267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111777</xdr:rowOff>
    </xdr:from>
    <xdr:ext cx="469744" cy="259045"/>
    <xdr:sp macro="" textlink="">
      <xdr:nvSpPr>
        <xdr:cNvPr id="132" name="【図書館】&#10;一人当たり面積該当値テキスト"/>
        <xdr:cNvSpPr txBox="1"/>
      </xdr:nvSpPr>
      <xdr:spPr>
        <a:xfrm>
          <a:off x="10515600"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133350</xdr:rowOff>
    </xdr:from>
    <xdr:to>
      <xdr:col>50</xdr:col>
      <xdr:colOff>165100</xdr:colOff>
      <xdr:row>40</xdr:row>
      <xdr:rowOff>63500</xdr:rowOff>
    </xdr:to>
    <xdr:sp macro="" textlink="">
      <xdr:nvSpPr>
        <xdr:cNvPr id="133" name="楕円 132"/>
        <xdr:cNvSpPr/>
      </xdr:nvSpPr>
      <xdr:spPr>
        <a:xfrm>
          <a:off x="95885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12700</xdr:rowOff>
    </xdr:from>
    <xdr:to>
      <xdr:col>55</xdr:col>
      <xdr:colOff>0</xdr:colOff>
      <xdr:row>40</xdr:row>
      <xdr:rowOff>12700</xdr:rowOff>
    </xdr:to>
    <xdr:cxnSp macro="">
      <xdr:nvCxnSpPr>
        <xdr:cNvPr id="134" name="直線コネクタ 133"/>
        <xdr:cNvCxnSpPr/>
      </xdr:nvCxnSpPr>
      <xdr:spPr>
        <a:xfrm>
          <a:off x="9639300" y="6870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133350</xdr:rowOff>
    </xdr:from>
    <xdr:to>
      <xdr:col>46</xdr:col>
      <xdr:colOff>38100</xdr:colOff>
      <xdr:row>40</xdr:row>
      <xdr:rowOff>63500</xdr:rowOff>
    </xdr:to>
    <xdr:sp macro="" textlink="">
      <xdr:nvSpPr>
        <xdr:cNvPr id="135" name="楕円 134"/>
        <xdr:cNvSpPr/>
      </xdr:nvSpPr>
      <xdr:spPr>
        <a:xfrm>
          <a:off x="86995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12700</xdr:rowOff>
    </xdr:from>
    <xdr:to>
      <xdr:col>50</xdr:col>
      <xdr:colOff>114300</xdr:colOff>
      <xdr:row>40</xdr:row>
      <xdr:rowOff>12700</xdr:rowOff>
    </xdr:to>
    <xdr:cxnSp macro="">
      <xdr:nvCxnSpPr>
        <xdr:cNvPr id="136" name="直線コネクタ 135"/>
        <xdr:cNvCxnSpPr/>
      </xdr:nvCxnSpPr>
      <xdr:spPr>
        <a:xfrm>
          <a:off x="8750300" y="6870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133350</xdr:rowOff>
    </xdr:from>
    <xdr:to>
      <xdr:col>41</xdr:col>
      <xdr:colOff>101600</xdr:colOff>
      <xdr:row>40</xdr:row>
      <xdr:rowOff>63500</xdr:rowOff>
    </xdr:to>
    <xdr:sp macro="" textlink="">
      <xdr:nvSpPr>
        <xdr:cNvPr id="137" name="楕円 136"/>
        <xdr:cNvSpPr/>
      </xdr:nvSpPr>
      <xdr:spPr>
        <a:xfrm>
          <a:off x="78105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12700</xdr:rowOff>
    </xdr:from>
    <xdr:to>
      <xdr:col>45</xdr:col>
      <xdr:colOff>177800</xdr:colOff>
      <xdr:row>40</xdr:row>
      <xdr:rowOff>12700</xdr:rowOff>
    </xdr:to>
    <xdr:cxnSp macro="">
      <xdr:nvCxnSpPr>
        <xdr:cNvPr id="138" name="直線コネクタ 137"/>
        <xdr:cNvCxnSpPr/>
      </xdr:nvCxnSpPr>
      <xdr:spPr>
        <a:xfrm>
          <a:off x="7861300" y="6870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133350</xdr:rowOff>
    </xdr:from>
    <xdr:to>
      <xdr:col>36</xdr:col>
      <xdr:colOff>165100</xdr:colOff>
      <xdr:row>40</xdr:row>
      <xdr:rowOff>63500</xdr:rowOff>
    </xdr:to>
    <xdr:sp macro="" textlink="">
      <xdr:nvSpPr>
        <xdr:cNvPr id="139" name="楕円 138"/>
        <xdr:cNvSpPr/>
      </xdr:nvSpPr>
      <xdr:spPr>
        <a:xfrm>
          <a:off x="69215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12700</xdr:rowOff>
    </xdr:from>
    <xdr:to>
      <xdr:col>41</xdr:col>
      <xdr:colOff>50800</xdr:colOff>
      <xdr:row>40</xdr:row>
      <xdr:rowOff>12700</xdr:rowOff>
    </xdr:to>
    <xdr:cxnSp macro="">
      <xdr:nvCxnSpPr>
        <xdr:cNvPr id="140" name="直線コネクタ 139"/>
        <xdr:cNvCxnSpPr/>
      </xdr:nvCxnSpPr>
      <xdr:spPr>
        <a:xfrm>
          <a:off x="6972300" y="6870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41" name="n_1aveValue【図書館】&#10;一人当たり面積"/>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2" name="n_2aveValue【図書館】&#10;一人当たり面積"/>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99077</xdr:rowOff>
    </xdr:from>
    <xdr:ext cx="469744" cy="259045"/>
    <xdr:sp macro="" textlink="">
      <xdr:nvSpPr>
        <xdr:cNvPr id="143" name="n_3aveValue【図書館】&#10;一人当たり面積"/>
        <xdr:cNvSpPr txBox="1"/>
      </xdr:nvSpPr>
      <xdr:spPr>
        <a:xfrm>
          <a:off x="7626427" y="644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111777</xdr:rowOff>
    </xdr:from>
    <xdr:ext cx="469744" cy="259045"/>
    <xdr:sp macro="" textlink="">
      <xdr:nvSpPr>
        <xdr:cNvPr id="144" name="n_4aveValue【図書館】&#10;一人当たり面積"/>
        <xdr:cNvSpPr txBox="1"/>
      </xdr:nvSpPr>
      <xdr:spPr>
        <a:xfrm>
          <a:off x="6737427" y="645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54627</xdr:rowOff>
    </xdr:from>
    <xdr:ext cx="469744" cy="259045"/>
    <xdr:sp macro="" textlink="">
      <xdr:nvSpPr>
        <xdr:cNvPr id="145" name="n_1mainValue【図書館】&#10;一人当たり面積"/>
        <xdr:cNvSpPr txBox="1"/>
      </xdr:nvSpPr>
      <xdr:spPr>
        <a:xfrm>
          <a:off x="93917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54627</xdr:rowOff>
    </xdr:from>
    <xdr:ext cx="469744" cy="259045"/>
    <xdr:sp macro="" textlink="">
      <xdr:nvSpPr>
        <xdr:cNvPr id="146" name="n_2mainValue【図書館】&#10;一人当たり面積"/>
        <xdr:cNvSpPr txBox="1"/>
      </xdr:nvSpPr>
      <xdr:spPr>
        <a:xfrm>
          <a:off x="85154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54627</xdr:rowOff>
    </xdr:from>
    <xdr:ext cx="469744" cy="259045"/>
    <xdr:sp macro="" textlink="">
      <xdr:nvSpPr>
        <xdr:cNvPr id="147" name="n_3mainValue【図書館】&#10;一人当たり面積"/>
        <xdr:cNvSpPr txBox="1"/>
      </xdr:nvSpPr>
      <xdr:spPr>
        <a:xfrm>
          <a:off x="76264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54627</xdr:rowOff>
    </xdr:from>
    <xdr:ext cx="469744" cy="259045"/>
    <xdr:sp macro="" textlink="">
      <xdr:nvSpPr>
        <xdr:cNvPr id="148" name="n_4mainValue【図書館】&#10;一人当たり面積"/>
        <xdr:cNvSpPr txBox="1"/>
      </xdr:nvSpPr>
      <xdr:spPr>
        <a:xfrm>
          <a:off x="67374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xdr:cNvCxnSpPr/>
      </xdr:nvCxnSpPr>
      <xdr:spPr>
        <a:xfrm flipV="1">
          <a:off x="4634865" y="966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8" name="【体育館・プール】&#10;有形固定資産減価償却率平均値テキスト"/>
        <xdr:cNvSpPr txBox="1"/>
      </xdr:nvSpPr>
      <xdr:spPr>
        <a:xfrm>
          <a:off x="4673600" y="1018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82" name="フローチャート: 判断 181"/>
        <xdr:cNvSpPr/>
      </xdr:nvSpPr>
      <xdr:spPr>
        <a:xfrm>
          <a:off x="1968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69215</xdr:rowOff>
    </xdr:from>
    <xdr:to>
      <xdr:col>24</xdr:col>
      <xdr:colOff>114300</xdr:colOff>
      <xdr:row>61</xdr:row>
      <xdr:rowOff>170815</xdr:rowOff>
    </xdr:to>
    <xdr:sp macro="" textlink="">
      <xdr:nvSpPr>
        <xdr:cNvPr id="189" name="楕円 188"/>
        <xdr:cNvSpPr/>
      </xdr:nvSpPr>
      <xdr:spPr>
        <a:xfrm>
          <a:off x="45847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47642</xdr:rowOff>
    </xdr:from>
    <xdr:ext cx="405111" cy="259045"/>
    <xdr:sp macro="" textlink="">
      <xdr:nvSpPr>
        <xdr:cNvPr id="190" name="【体育館・プール】&#10;有形固定資産減価償却率該当値テキスト"/>
        <xdr:cNvSpPr txBox="1"/>
      </xdr:nvSpPr>
      <xdr:spPr>
        <a:xfrm>
          <a:off x="4673600"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36830</xdr:rowOff>
    </xdr:from>
    <xdr:to>
      <xdr:col>20</xdr:col>
      <xdr:colOff>38100</xdr:colOff>
      <xdr:row>61</xdr:row>
      <xdr:rowOff>138430</xdr:rowOff>
    </xdr:to>
    <xdr:sp macro="" textlink="">
      <xdr:nvSpPr>
        <xdr:cNvPr id="191" name="楕円 190"/>
        <xdr:cNvSpPr/>
      </xdr:nvSpPr>
      <xdr:spPr>
        <a:xfrm>
          <a:off x="3746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87630</xdr:rowOff>
    </xdr:from>
    <xdr:to>
      <xdr:col>24</xdr:col>
      <xdr:colOff>63500</xdr:colOff>
      <xdr:row>61</xdr:row>
      <xdr:rowOff>120015</xdr:rowOff>
    </xdr:to>
    <xdr:cxnSp macro="">
      <xdr:nvCxnSpPr>
        <xdr:cNvPr id="192" name="直線コネクタ 191"/>
        <xdr:cNvCxnSpPr/>
      </xdr:nvCxnSpPr>
      <xdr:spPr>
        <a:xfrm>
          <a:off x="3797300" y="1054608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6350</xdr:rowOff>
    </xdr:from>
    <xdr:to>
      <xdr:col>15</xdr:col>
      <xdr:colOff>101600</xdr:colOff>
      <xdr:row>61</xdr:row>
      <xdr:rowOff>107950</xdr:rowOff>
    </xdr:to>
    <xdr:sp macro="" textlink="">
      <xdr:nvSpPr>
        <xdr:cNvPr id="193" name="楕円 192"/>
        <xdr:cNvSpPr/>
      </xdr:nvSpPr>
      <xdr:spPr>
        <a:xfrm>
          <a:off x="2857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57150</xdr:rowOff>
    </xdr:from>
    <xdr:to>
      <xdr:col>19</xdr:col>
      <xdr:colOff>177800</xdr:colOff>
      <xdr:row>61</xdr:row>
      <xdr:rowOff>87630</xdr:rowOff>
    </xdr:to>
    <xdr:cxnSp macro="">
      <xdr:nvCxnSpPr>
        <xdr:cNvPr id="194" name="直線コネクタ 193"/>
        <xdr:cNvCxnSpPr/>
      </xdr:nvCxnSpPr>
      <xdr:spPr>
        <a:xfrm>
          <a:off x="2908300" y="10515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164465</xdr:rowOff>
    </xdr:from>
    <xdr:to>
      <xdr:col>10</xdr:col>
      <xdr:colOff>165100</xdr:colOff>
      <xdr:row>61</xdr:row>
      <xdr:rowOff>94615</xdr:rowOff>
    </xdr:to>
    <xdr:sp macro="" textlink="">
      <xdr:nvSpPr>
        <xdr:cNvPr id="195" name="楕円 194"/>
        <xdr:cNvSpPr/>
      </xdr:nvSpPr>
      <xdr:spPr>
        <a:xfrm>
          <a:off x="19685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43815</xdr:rowOff>
    </xdr:from>
    <xdr:to>
      <xdr:col>15</xdr:col>
      <xdr:colOff>50800</xdr:colOff>
      <xdr:row>61</xdr:row>
      <xdr:rowOff>57150</xdr:rowOff>
    </xdr:to>
    <xdr:cxnSp macro="">
      <xdr:nvCxnSpPr>
        <xdr:cNvPr id="196" name="直線コネクタ 195"/>
        <xdr:cNvCxnSpPr/>
      </xdr:nvCxnSpPr>
      <xdr:spPr>
        <a:xfrm>
          <a:off x="2019300" y="1050226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126365</xdr:rowOff>
    </xdr:from>
    <xdr:to>
      <xdr:col>6</xdr:col>
      <xdr:colOff>38100</xdr:colOff>
      <xdr:row>61</xdr:row>
      <xdr:rowOff>56515</xdr:rowOff>
    </xdr:to>
    <xdr:sp macro="" textlink="">
      <xdr:nvSpPr>
        <xdr:cNvPr id="197" name="楕円 196"/>
        <xdr:cNvSpPr/>
      </xdr:nvSpPr>
      <xdr:spPr>
        <a:xfrm>
          <a:off x="10795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5715</xdr:rowOff>
    </xdr:from>
    <xdr:to>
      <xdr:col>10</xdr:col>
      <xdr:colOff>114300</xdr:colOff>
      <xdr:row>61</xdr:row>
      <xdr:rowOff>43815</xdr:rowOff>
    </xdr:to>
    <xdr:cxnSp macro="">
      <xdr:nvCxnSpPr>
        <xdr:cNvPr id="198" name="直線コネクタ 197"/>
        <xdr:cNvCxnSpPr/>
      </xdr:nvCxnSpPr>
      <xdr:spPr>
        <a:xfrm>
          <a:off x="1130300" y="104641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139717</xdr:rowOff>
    </xdr:from>
    <xdr:ext cx="405111" cy="259045"/>
    <xdr:sp macro="" textlink="">
      <xdr:nvSpPr>
        <xdr:cNvPr id="199" name="n_1aveValue【体育館・プール】&#10;有形固定資産減価償却率"/>
        <xdr:cNvSpPr txBox="1"/>
      </xdr:nvSpPr>
      <xdr:spPr>
        <a:xfrm>
          <a:off x="35820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200" name="n_2aveValue【体育館・プール】&#10;有形固定資産減価償却率"/>
        <xdr:cNvSpPr txBox="1"/>
      </xdr:nvSpPr>
      <xdr:spPr>
        <a:xfrm>
          <a:off x="2705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122572</xdr:rowOff>
    </xdr:from>
    <xdr:ext cx="405111" cy="259045"/>
    <xdr:sp macro="" textlink="">
      <xdr:nvSpPr>
        <xdr:cNvPr id="201" name="n_3aveValue【体育館・プール】&#10;有形固定資産減価償却率"/>
        <xdr:cNvSpPr txBox="1"/>
      </xdr:nvSpPr>
      <xdr:spPr>
        <a:xfrm>
          <a:off x="18167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2" name="n_4aveValue【体育館・プール】&#10;有形固定資産減価償却率"/>
        <xdr:cNvSpPr txBox="1"/>
      </xdr:nvSpPr>
      <xdr:spPr>
        <a:xfrm>
          <a:off x="927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129557</xdr:rowOff>
    </xdr:from>
    <xdr:ext cx="405111" cy="259045"/>
    <xdr:sp macro="" textlink="">
      <xdr:nvSpPr>
        <xdr:cNvPr id="203" name="n_1mainValue【体育館・プール】&#10;有形固定資産減価償却率"/>
        <xdr:cNvSpPr txBox="1"/>
      </xdr:nvSpPr>
      <xdr:spPr>
        <a:xfrm>
          <a:off x="3582044"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99077</xdr:rowOff>
    </xdr:from>
    <xdr:ext cx="405111" cy="259045"/>
    <xdr:sp macro="" textlink="">
      <xdr:nvSpPr>
        <xdr:cNvPr id="204" name="n_2mainValue【体育館・プール】&#10;有形固定資産減価償却率"/>
        <xdr:cNvSpPr txBox="1"/>
      </xdr:nvSpPr>
      <xdr:spPr>
        <a:xfrm>
          <a:off x="2705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85742</xdr:rowOff>
    </xdr:from>
    <xdr:ext cx="405111" cy="259045"/>
    <xdr:sp macro="" textlink="">
      <xdr:nvSpPr>
        <xdr:cNvPr id="205" name="n_3mainValue【体育館・プール】&#10;有形固定資産減価償却率"/>
        <xdr:cNvSpPr txBox="1"/>
      </xdr:nvSpPr>
      <xdr:spPr>
        <a:xfrm>
          <a:off x="18167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47642</xdr:rowOff>
    </xdr:from>
    <xdr:ext cx="405111" cy="259045"/>
    <xdr:sp macro="" textlink="">
      <xdr:nvSpPr>
        <xdr:cNvPr id="206" name="n_4mainValue【体育館・プール】&#10;有形固定資産減価償却率"/>
        <xdr:cNvSpPr txBox="1"/>
      </xdr:nvSpPr>
      <xdr:spPr>
        <a:xfrm>
          <a:off x="927744"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xdr:cNvCxnSpPr/>
      </xdr:nvCxnSpPr>
      <xdr:spPr>
        <a:xfrm flipV="1">
          <a:off x="10476865" y="974217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xdr:cNvSpPr txBox="1"/>
      </xdr:nvSpPr>
      <xdr:spPr>
        <a:xfrm>
          <a:off x="10515600"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xdr:cNvCxnSpPr/>
      </xdr:nvCxnSpPr>
      <xdr:spPr>
        <a:xfrm>
          <a:off x="10388600" y="1098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xdr:cNvSpPr txBox="1"/>
      </xdr:nvSpPr>
      <xdr:spPr>
        <a:xfrm>
          <a:off x="10515600" y="951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xdr:cNvCxnSpPr/>
      </xdr:nvCxnSpPr>
      <xdr:spPr>
        <a:xfrm>
          <a:off x="10388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105427</xdr:rowOff>
    </xdr:from>
    <xdr:ext cx="469744" cy="259045"/>
    <xdr:sp macro="" textlink="">
      <xdr:nvSpPr>
        <xdr:cNvPr id="235" name="【体育館・プール】&#10;一人当たり面積平均値テキスト"/>
        <xdr:cNvSpPr txBox="1"/>
      </xdr:nvSpPr>
      <xdr:spPr>
        <a:xfrm>
          <a:off x="10515600" y="10563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39" name="フローチャート: 判断 238"/>
        <xdr:cNvSpPr/>
      </xdr:nvSpPr>
      <xdr:spPr>
        <a:xfrm>
          <a:off x="7810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40" name="フローチャート: 判断 239"/>
        <xdr:cNvSpPr/>
      </xdr:nvSpPr>
      <xdr:spPr>
        <a:xfrm>
          <a:off x="6921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92075</xdr:rowOff>
    </xdr:from>
    <xdr:to>
      <xdr:col>55</xdr:col>
      <xdr:colOff>50800</xdr:colOff>
      <xdr:row>63</xdr:row>
      <xdr:rowOff>22225</xdr:rowOff>
    </xdr:to>
    <xdr:sp macro="" textlink="">
      <xdr:nvSpPr>
        <xdr:cNvPr id="246" name="楕円 245"/>
        <xdr:cNvSpPr/>
      </xdr:nvSpPr>
      <xdr:spPr>
        <a:xfrm>
          <a:off x="10426700" y="1072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70502</xdr:rowOff>
    </xdr:from>
    <xdr:ext cx="469744" cy="259045"/>
    <xdr:sp macro="" textlink="">
      <xdr:nvSpPr>
        <xdr:cNvPr id="247" name="【体育館・プール】&#10;一人当たり面積該当値テキスト"/>
        <xdr:cNvSpPr txBox="1"/>
      </xdr:nvSpPr>
      <xdr:spPr>
        <a:xfrm>
          <a:off x="10515600" y="1070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92075</xdr:rowOff>
    </xdr:from>
    <xdr:to>
      <xdr:col>50</xdr:col>
      <xdr:colOff>165100</xdr:colOff>
      <xdr:row>63</xdr:row>
      <xdr:rowOff>22225</xdr:rowOff>
    </xdr:to>
    <xdr:sp macro="" textlink="">
      <xdr:nvSpPr>
        <xdr:cNvPr id="248" name="楕円 247"/>
        <xdr:cNvSpPr/>
      </xdr:nvSpPr>
      <xdr:spPr>
        <a:xfrm>
          <a:off x="9588500" y="1072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142875</xdr:rowOff>
    </xdr:from>
    <xdr:to>
      <xdr:col>55</xdr:col>
      <xdr:colOff>0</xdr:colOff>
      <xdr:row>62</xdr:row>
      <xdr:rowOff>142875</xdr:rowOff>
    </xdr:to>
    <xdr:cxnSp macro="">
      <xdr:nvCxnSpPr>
        <xdr:cNvPr id="249" name="直線コネクタ 248"/>
        <xdr:cNvCxnSpPr/>
      </xdr:nvCxnSpPr>
      <xdr:spPr>
        <a:xfrm>
          <a:off x="9639300" y="107727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92075</xdr:rowOff>
    </xdr:from>
    <xdr:to>
      <xdr:col>46</xdr:col>
      <xdr:colOff>38100</xdr:colOff>
      <xdr:row>63</xdr:row>
      <xdr:rowOff>22225</xdr:rowOff>
    </xdr:to>
    <xdr:sp macro="" textlink="">
      <xdr:nvSpPr>
        <xdr:cNvPr id="250" name="楕円 249"/>
        <xdr:cNvSpPr/>
      </xdr:nvSpPr>
      <xdr:spPr>
        <a:xfrm>
          <a:off x="8699500" y="1072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142875</xdr:rowOff>
    </xdr:from>
    <xdr:to>
      <xdr:col>50</xdr:col>
      <xdr:colOff>114300</xdr:colOff>
      <xdr:row>62</xdr:row>
      <xdr:rowOff>142875</xdr:rowOff>
    </xdr:to>
    <xdr:cxnSp macro="">
      <xdr:nvCxnSpPr>
        <xdr:cNvPr id="251" name="直線コネクタ 250"/>
        <xdr:cNvCxnSpPr/>
      </xdr:nvCxnSpPr>
      <xdr:spPr>
        <a:xfrm>
          <a:off x="8750300" y="107727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52070</xdr:rowOff>
    </xdr:from>
    <xdr:to>
      <xdr:col>41</xdr:col>
      <xdr:colOff>101600</xdr:colOff>
      <xdr:row>62</xdr:row>
      <xdr:rowOff>153670</xdr:rowOff>
    </xdr:to>
    <xdr:sp macro="" textlink="">
      <xdr:nvSpPr>
        <xdr:cNvPr id="252" name="楕円 251"/>
        <xdr:cNvSpPr/>
      </xdr:nvSpPr>
      <xdr:spPr>
        <a:xfrm>
          <a:off x="7810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102870</xdr:rowOff>
    </xdr:from>
    <xdr:to>
      <xdr:col>45</xdr:col>
      <xdr:colOff>177800</xdr:colOff>
      <xdr:row>62</xdr:row>
      <xdr:rowOff>142875</xdr:rowOff>
    </xdr:to>
    <xdr:cxnSp macro="">
      <xdr:nvCxnSpPr>
        <xdr:cNvPr id="253" name="直線コネクタ 252"/>
        <xdr:cNvCxnSpPr/>
      </xdr:nvCxnSpPr>
      <xdr:spPr>
        <a:xfrm>
          <a:off x="7861300" y="107327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54" name="楕円 253"/>
        <xdr:cNvSpPr/>
      </xdr:nvSpPr>
      <xdr:spPr>
        <a:xfrm>
          <a:off x="6921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102870</xdr:rowOff>
    </xdr:from>
    <xdr:to>
      <xdr:col>41</xdr:col>
      <xdr:colOff>50800</xdr:colOff>
      <xdr:row>62</xdr:row>
      <xdr:rowOff>102870</xdr:rowOff>
    </xdr:to>
    <xdr:cxnSp macro="">
      <xdr:nvCxnSpPr>
        <xdr:cNvPr id="255" name="直線コネクタ 254"/>
        <xdr:cNvCxnSpPr/>
      </xdr:nvCxnSpPr>
      <xdr:spPr>
        <a:xfrm>
          <a:off x="6972300" y="10732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36847</xdr:rowOff>
    </xdr:from>
    <xdr:ext cx="469744" cy="259045"/>
    <xdr:sp macro="" textlink="">
      <xdr:nvSpPr>
        <xdr:cNvPr id="256" name="n_1aveValue【体育館・プール】&#10;一人当たり面積"/>
        <xdr:cNvSpPr txBox="1"/>
      </xdr:nvSpPr>
      <xdr:spPr>
        <a:xfrm>
          <a:off x="93917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33037</xdr:rowOff>
    </xdr:from>
    <xdr:ext cx="469744" cy="259045"/>
    <xdr:sp macro="" textlink="">
      <xdr:nvSpPr>
        <xdr:cNvPr id="257" name="n_2aveValue【体育館・プール】&#10;一人当たり面積"/>
        <xdr:cNvSpPr txBox="1"/>
      </xdr:nvSpPr>
      <xdr:spPr>
        <a:xfrm>
          <a:off x="8515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145432</xdr:rowOff>
    </xdr:from>
    <xdr:ext cx="469744" cy="259045"/>
    <xdr:sp macro="" textlink="">
      <xdr:nvSpPr>
        <xdr:cNvPr id="258" name="n_3aveValue【体育館・プール】&#10;一人当たり面積"/>
        <xdr:cNvSpPr txBox="1"/>
      </xdr:nvSpPr>
      <xdr:spPr>
        <a:xfrm>
          <a:off x="7626427" y="1043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11447</xdr:rowOff>
    </xdr:from>
    <xdr:ext cx="469744" cy="259045"/>
    <xdr:sp macro="" textlink="">
      <xdr:nvSpPr>
        <xdr:cNvPr id="259" name="n_4aveValue【体育館・プール】&#10;一人当たり面積"/>
        <xdr:cNvSpPr txBox="1"/>
      </xdr:nvSpPr>
      <xdr:spPr>
        <a:xfrm>
          <a:off x="67374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13352</xdr:rowOff>
    </xdr:from>
    <xdr:ext cx="469744" cy="259045"/>
    <xdr:sp macro="" textlink="">
      <xdr:nvSpPr>
        <xdr:cNvPr id="260" name="n_1mainValue【体育館・プール】&#10;一人当たり面積"/>
        <xdr:cNvSpPr txBox="1"/>
      </xdr:nvSpPr>
      <xdr:spPr>
        <a:xfrm>
          <a:off x="9391727" y="1081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13352</xdr:rowOff>
    </xdr:from>
    <xdr:ext cx="469744" cy="259045"/>
    <xdr:sp macro="" textlink="">
      <xdr:nvSpPr>
        <xdr:cNvPr id="261" name="n_2mainValue【体育館・プール】&#10;一人当たり面積"/>
        <xdr:cNvSpPr txBox="1"/>
      </xdr:nvSpPr>
      <xdr:spPr>
        <a:xfrm>
          <a:off x="8515427" y="1081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144797</xdr:rowOff>
    </xdr:from>
    <xdr:ext cx="469744" cy="259045"/>
    <xdr:sp macro="" textlink="">
      <xdr:nvSpPr>
        <xdr:cNvPr id="262" name="n_3mainValue【体育館・プール】&#10;一人当たり面積"/>
        <xdr:cNvSpPr txBox="1"/>
      </xdr:nvSpPr>
      <xdr:spPr>
        <a:xfrm>
          <a:off x="7626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63" name="n_4mainValue【体育館・プール】&#10;一人当たり面積"/>
        <xdr:cNvSpPr txBox="1"/>
      </xdr:nvSpPr>
      <xdr:spPr>
        <a:xfrm>
          <a:off x="6737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60977</xdr:rowOff>
    </xdr:from>
    <xdr:ext cx="405111" cy="259045"/>
    <xdr:sp macro="" textlink="">
      <xdr:nvSpPr>
        <xdr:cNvPr id="292" name="【福祉施設】&#10;有形固定資産減価償却率平均値テキスト"/>
        <xdr:cNvSpPr txBox="1"/>
      </xdr:nvSpPr>
      <xdr:spPr>
        <a:xfrm>
          <a:off x="4673600" y="1394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xdr:cNvSpPr/>
      </xdr:nvSpPr>
      <xdr:spPr>
        <a:xfrm>
          <a:off x="45847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xdr:cNvSpPr/>
      </xdr:nvSpPr>
      <xdr:spPr>
        <a:xfrm>
          <a:off x="3746500" y="1408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xdr:cNvSpPr/>
      </xdr:nvSpPr>
      <xdr:spPr>
        <a:xfrm>
          <a:off x="2857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macro="" textlink="">
      <xdr:nvSpPr>
        <xdr:cNvPr id="296" name="フローチャート: 判断 295"/>
        <xdr:cNvSpPr/>
      </xdr:nvSpPr>
      <xdr:spPr>
        <a:xfrm>
          <a:off x="1968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macro="" textlink="">
      <xdr:nvSpPr>
        <xdr:cNvPr id="297" name="フローチャート: 判断 296"/>
        <xdr:cNvSpPr/>
      </xdr:nvSpPr>
      <xdr:spPr>
        <a:xfrm>
          <a:off x="1079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165100</xdr:rowOff>
    </xdr:from>
    <xdr:to>
      <xdr:col>24</xdr:col>
      <xdr:colOff>114300</xdr:colOff>
      <xdr:row>83</xdr:row>
      <xdr:rowOff>95250</xdr:rowOff>
    </xdr:to>
    <xdr:sp macro="" textlink="">
      <xdr:nvSpPr>
        <xdr:cNvPr id="303" name="楕円 302"/>
        <xdr:cNvSpPr/>
      </xdr:nvSpPr>
      <xdr:spPr>
        <a:xfrm>
          <a:off x="4584700" y="1422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143527</xdr:rowOff>
    </xdr:from>
    <xdr:ext cx="405111" cy="259045"/>
    <xdr:sp macro="" textlink="">
      <xdr:nvSpPr>
        <xdr:cNvPr id="304" name="【福祉施設】&#10;有形固定資産減価償却率該当値テキスト"/>
        <xdr:cNvSpPr txBox="1"/>
      </xdr:nvSpPr>
      <xdr:spPr>
        <a:xfrm>
          <a:off x="4673600" y="1420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132080</xdr:rowOff>
    </xdr:from>
    <xdr:to>
      <xdr:col>20</xdr:col>
      <xdr:colOff>38100</xdr:colOff>
      <xdr:row>83</xdr:row>
      <xdr:rowOff>62230</xdr:rowOff>
    </xdr:to>
    <xdr:sp macro="" textlink="">
      <xdr:nvSpPr>
        <xdr:cNvPr id="305" name="楕円 304"/>
        <xdr:cNvSpPr/>
      </xdr:nvSpPr>
      <xdr:spPr>
        <a:xfrm>
          <a:off x="374650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11430</xdr:rowOff>
    </xdr:from>
    <xdr:to>
      <xdr:col>24</xdr:col>
      <xdr:colOff>63500</xdr:colOff>
      <xdr:row>83</xdr:row>
      <xdr:rowOff>44450</xdr:rowOff>
    </xdr:to>
    <xdr:cxnSp macro="">
      <xdr:nvCxnSpPr>
        <xdr:cNvPr id="306" name="直線コネクタ 305"/>
        <xdr:cNvCxnSpPr/>
      </xdr:nvCxnSpPr>
      <xdr:spPr>
        <a:xfrm>
          <a:off x="3797300" y="14241780"/>
          <a:ext cx="8382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105411</xdr:rowOff>
    </xdr:from>
    <xdr:to>
      <xdr:col>15</xdr:col>
      <xdr:colOff>101600</xdr:colOff>
      <xdr:row>83</xdr:row>
      <xdr:rowOff>35561</xdr:rowOff>
    </xdr:to>
    <xdr:sp macro="" textlink="">
      <xdr:nvSpPr>
        <xdr:cNvPr id="307" name="楕円 306"/>
        <xdr:cNvSpPr/>
      </xdr:nvSpPr>
      <xdr:spPr>
        <a:xfrm>
          <a:off x="2857500" y="141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156211</xdr:rowOff>
    </xdr:from>
    <xdr:to>
      <xdr:col>19</xdr:col>
      <xdr:colOff>177800</xdr:colOff>
      <xdr:row>83</xdr:row>
      <xdr:rowOff>11430</xdr:rowOff>
    </xdr:to>
    <xdr:cxnSp macro="">
      <xdr:nvCxnSpPr>
        <xdr:cNvPr id="308" name="直線コネクタ 307"/>
        <xdr:cNvCxnSpPr/>
      </xdr:nvCxnSpPr>
      <xdr:spPr>
        <a:xfrm>
          <a:off x="2908300" y="142151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152400</xdr:rowOff>
    </xdr:from>
    <xdr:to>
      <xdr:col>10</xdr:col>
      <xdr:colOff>165100</xdr:colOff>
      <xdr:row>85</xdr:row>
      <xdr:rowOff>82550</xdr:rowOff>
    </xdr:to>
    <xdr:sp macro="" textlink="">
      <xdr:nvSpPr>
        <xdr:cNvPr id="309" name="楕円 308"/>
        <xdr:cNvSpPr/>
      </xdr:nvSpPr>
      <xdr:spPr>
        <a:xfrm>
          <a:off x="1968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156211</xdr:rowOff>
    </xdr:from>
    <xdr:to>
      <xdr:col>15</xdr:col>
      <xdr:colOff>50800</xdr:colOff>
      <xdr:row>85</xdr:row>
      <xdr:rowOff>31750</xdr:rowOff>
    </xdr:to>
    <xdr:cxnSp macro="">
      <xdr:nvCxnSpPr>
        <xdr:cNvPr id="310" name="直線コネクタ 309"/>
        <xdr:cNvCxnSpPr/>
      </xdr:nvCxnSpPr>
      <xdr:spPr>
        <a:xfrm flipV="1">
          <a:off x="2019300" y="14215111"/>
          <a:ext cx="889000" cy="38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152400</xdr:rowOff>
    </xdr:from>
    <xdr:to>
      <xdr:col>6</xdr:col>
      <xdr:colOff>38100</xdr:colOff>
      <xdr:row>85</xdr:row>
      <xdr:rowOff>82550</xdr:rowOff>
    </xdr:to>
    <xdr:sp macro="" textlink="">
      <xdr:nvSpPr>
        <xdr:cNvPr id="311" name="楕円 310"/>
        <xdr:cNvSpPr/>
      </xdr:nvSpPr>
      <xdr:spPr>
        <a:xfrm>
          <a:off x="1079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31750</xdr:rowOff>
    </xdr:from>
    <xdr:to>
      <xdr:col>10</xdr:col>
      <xdr:colOff>114300</xdr:colOff>
      <xdr:row>85</xdr:row>
      <xdr:rowOff>31750</xdr:rowOff>
    </xdr:to>
    <xdr:cxnSp macro="">
      <xdr:nvCxnSpPr>
        <xdr:cNvPr id="312" name="直線コネクタ 311"/>
        <xdr:cNvCxnSpPr/>
      </xdr:nvCxnSpPr>
      <xdr:spPr>
        <a:xfrm>
          <a:off x="11303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146066</xdr:rowOff>
    </xdr:from>
    <xdr:ext cx="405111" cy="259045"/>
    <xdr:sp macro="" textlink="">
      <xdr:nvSpPr>
        <xdr:cNvPr id="313" name="n_1aveValue【福祉施設】&#10;有形固定資産減価償却率"/>
        <xdr:cNvSpPr txBox="1"/>
      </xdr:nvSpPr>
      <xdr:spPr>
        <a:xfrm>
          <a:off x="3582044" y="13862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119397</xdr:rowOff>
    </xdr:from>
    <xdr:ext cx="405111" cy="259045"/>
    <xdr:sp macro="" textlink="">
      <xdr:nvSpPr>
        <xdr:cNvPr id="314" name="n_2aveValue【福祉施設】&#10;有形固定資産減価償却率"/>
        <xdr:cNvSpPr txBox="1"/>
      </xdr:nvSpPr>
      <xdr:spPr>
        <a:xfrm>
          <a:off x="2705744" y="1383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109238</xdr:rowOff>
    </xdr:from>
    <xdr:ext cx="405111" cy="259045"/>
    <xdr:sp macro="" textlink="">
      <xdr:nvSpPr>
        <xdr:cNvPr id="315" name="n_3aveValue【福祉施設】&#10;有形固定資産減価償却率"/>
        <xdr:cNvSpPr txBox="1"/>
      </xdr:nvSpPr>
      <xdr:spPr>
        <a:xfrm>
          <a:off x="18167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78757</xdr:rowOff>
    </xdr:from>
    <xdr:ext cx="405111" cy="259045"/>
    <xdr:sp macro="" textlink="">
      <xdr:nvSpPr>
        <xdr:cNvPr id="316" name="n_4aveValue【福祉施設】&#10;有形固定資産減価償却率"/>
        <xdr:cNvSpPr txBox="1"/>
      </xdr:nvSpPr>
      <xdr:spPr>
        <a:xfrm>
          <a:off x="927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53357</xdr:rowOff>
    </xdr:from>
    <xdr:ext cx="405111" cy="259045"/>
    <xdr:sp macro="" textlink="">
      <xdr:nvSpPr>
        <xdr:cNvPr id="317" name="n_1mainValue【福祉施設】&#10;有形固定資産減価償却率"/>
        <xdr:cNvSpPr txBox="1"/>
      </xdr:nvSpPr>
      <xdr:spPr>
        <a:xfrm>
          <a:off x="358204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26688</xdr:rowOff>
    </xdr:from>
    <xdr:ext cx="405111" cy="259045"/>
    <xdr:sp macro="" textlink="">
      <xdr:nvSpPr>
        <xdr:cNvPr id="318" name="n_2mainValue【福祉施設】&#10;有形固定資産減価償却率"/>
        <xdr:cNvSpPr txBox="1"/>
      </xdr:nvSpPr>
      <xdr:spPr>
        <a:xfrm>
          <a:off x="2705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85</xdr:row>
      <xdr:rowOff>73677</xdr:rowOff>
    </xdr:from>
    <xdr:ext cx="469744" cy="259045"/>
    <xdr:sp macro="" textlink="">
      <xdr:nvSpPr>
        <xdr:cNvPr id="319" name="n_3mainValue【福祉施設】&#10;有形固定資産減価償却率"/>
        <xdr:cNvSpPr txBox="1"/>
      </xdr:nvSpPr>
      <xdr:spPr>
        <a:xfrm>
          <a:off x="1784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85</xdr:row>
      <xdr:rowOff>73677</xdr:rowOff>
    </xdr:from>
    <xdr:ext cx="469744" cy="259045"/>
    <xdr:sp macro="" textlink="">
      <xdr:nvSpPr>
        <xdr:cNvPr id="320" name="n_4mainValue【福祉施設】&#10;有形固定資産減価償却率"/>
        <xdr:cNvSpPr txBox="1"/>
      </xdr:nvSpPr>
      <xdr:spPr>
        <a:xfrm>
          <a:off x="895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xdr:cNvCxnSpPr/>
      </xdr:nvCxnSpPr>
      <xdr:spPr>
        <a:xfrm flipV="1">
          <a:off x="10476865" y="1335405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160038</xdr:rowOff>
    </xdr:from>
    <xdr:ext cx="469744" cy="259045"/>
    <xdr:sp macro="" textlink="">
      <xdr:nvSpPr>
        <xdr:cNvPr id="345" name="【福祉施設】&#10;一人当たり面積平均値テキスト"/>
        <xdr:cNvSpPr txBox="1"/>
      </xdr:nvSpPr>
      <xdr:spPr>
        <a:xfrm>
          <a:off x="10515600" y="14218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xdr:cNvSpPr/>
      </xdr:nvSpPr>
      <xdr:spPr>
        <a:xfrm>
          <a:off x="958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xdr:cNvSpPr/>
      </xdr:nvSpPr>
      <xdr:spPr>
        <a:xfrm>
          <a:off x="8699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0" name="フローチャート: 判断 349"/>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61595</xdr:rowOff>
    </xdr:from>
    <xdr:to>
      <xdr:col>55</xdr:col>
      <xdr:colOff>50800</xdr:colOff>
      <xdr:row>81</xdr:row>
      <xdr:rowOff>163195</xdr:rowOff>
    </xdr:to>
    <xdr:sp macro="" textlink="">
      <xdr:nvSpPr>
        <xdr:cNvPr id="356" name="楕円 355"/>
        <xdr:cNvSpPr/>
      </xdr:nvSpPr>
      <xdr:spPr>
        <a:xfrm>
          <a:off x="10426700" y="139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84472</xdr:rowOff>
    </xdr:from>
    <xdr:ext cx="469744" cy="259045"/>
    <xdr:sp macro="" textlink="">
      <xdr:nvSpPr>
        <xdr:cNvPr id="357" name="【福祉施設】&#10;一人当たり面積該当値テキスト"/>
        <xdr:cNvSpPr txBox="1"/>
      </xdr:nvSpPr>
      <xdr:spPr>
        <a:xfrm>
          <a:off x="10515600" y="1380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84455</xdr:rowOff>
    </xdr:from>
    <xdr:to>
      <xdr:col>50</xdr:col>
      <xdr:colOff>165100</xdr:colOff>
      <xdr:row>82</xdr:row>
      <xdr:rowOff>14605</xdr:rowOff>
    </xdr:to>
    <xdr:sp macro="" textlink="">
      <xdr:nvSpPr>
        <xdr:cNvPr id="358" name="楕円 357"/>
        <xdr:cNvSpPr/>
      </xdr:nvSpPr>
      <xdr:spPr>
        <a:xfrm>
          <a:off x="95885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112395</xdr:rowOff>
    </xdr:from>
    <xdr:to>
      <xdr:col>55</xdr:col>
      <xdr:colOff>0</xdr:colOff>
      <xdr:row>81</xdr:row>
      <xdr:rowOff>135255</xdr:rowOff>
    </xdr:to>
    <xdr:cxnSp macro="">
      <xdr:nvCxnSpPr>
        <xdr:cNvPr id="359" name="直線コネクタ 358"/>
        <xdr:cNvCxnSpPr/>
      </xdr:nvCxnSpPr>
      <xdr:spPr>
        <a:xfrm flipV="1">
          <a:off x="9639300" y="1399984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84455</xdr:rowOff>
    </xdr:from>
    <xdr:to>
      <xdr:col>46</xdr:col>
      <xdr:colOff>38100</xdr:colOff>
      <xdr:row>82</xdr:row>
      <xdr:rowOff>14605</xdr:rowOff>
    </xdr:to>
    <xdr:sp macro="" textlink="">
      <xdr:nvSpPr>
        <xdr:cNvPr id="360" name="楕円 359"/>
        <xdr:cNvSpPr/>
      </xdr:nvSpPr>
      <xdr:spPr>
        <a:xfrm>
          <a:off x="86995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135255</xdr:rowOff>
    </xdr:from>
    <xdr:to>
      <xdr:col>50</xdr:col>
      <xdr:colOff>114300</xdr:colOff>
      <xdr:row>81</xdr:row>
      <xdr:rowOff>135255</xdr:rowOff>
    </xdr:to>
    <xdr:cxnSp macro="">
      <xdr:nvCxnSpPr>
        <xdr:cNvPr id="361" name="直線コネクタ 360"/>
        <xdr:cNvCxnSpPr/>
      </xdr:nvCxnSpPr>
      <xdr:spPr>
        <a:xfrm>
          <a:off x="8750300" y="140227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21589</xdr:rowOff>
    </xdr:from>
    <xdr:to>
      <xdr:col>41</xdr:col>
      <xdr:colOff>101600</xdr:colOff>
      <xdr:row>85</xdr:row>
      <xdr:rowOff>123189</xdr:rowOff>
    </xdr:to>
    <xdr:sp macro="" textlink="">
      <xdr:nvSpPr>
        <xdr:cNvPr id="362" name="楕円 361"/>
        <xdr:cNvSpPr/>
      </xdr:nvSpPr>
      <xdr:spPr>
        <a:xfrm>
          <a:off x="7810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135255</xdr:rowOff>
    </xdr:from>
    <xdr:to>
      <xdr:col>45</xdr:col>
      <xdr:colOff>177800</xdr:colOff>
      <xdr:row>85</xdr:row>
      <xdr:rowOff>72389</xdr:rowOff>
    </xdr:to>
    <xdr:cxnSp macro="">
      <xdr:nvCxnSpPr>
        <xdr:cNvPr id="363" name="直線コネクタ 362"/>
        <xdr:cNvCxnSpPr/>
      </xdr:nvCxnSpPr>
      <xdr:spPr>
        <a:xfrm flipV="1">
          <a:off x="7861300" y="14022705"/>
          <a:ext cx="889000" cy="62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21589</xdr:rowOff>
    </xdr:from>
    <xdr:to>
      <xdr:col>36</xdr:col>
      <xdr:colOff>165100</xdr:colOff>
      <xdr:row>85</xdr:row>
      <xdr:rowOff>123189</xdr:rowOff>
    </xdr:to>
    <xdr:sp macro="" textlink="">
      <xdr:nvSpPr>
        <xdr:cNvPr id="364" name="楕円 363"/>
        <xdr:cNvSpPr/>
      </xdr:nvSpPr>
      <xdr:spPr>
        <a:xfrm>
          <a:off x="6921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72389</xdr:rowOff>
    </xdr:from>
    <xdr:to>
      <xdr:col>41</xdr:col>
      <xdr:colOff>50800</xdr:colOff>
      <xdr:row>85</xdr:row>
      <xdr:rowOff>72389</xdr:rowOff>
    </xdr:to>
    <xdr:cxnSp macro="">
      <xdr:nvCxnSpPr>
        <xdr:cNvPr id="365" name="直線コネクタ 364"/>
        <xdr:cNvCxnSpPr/>
      </xdr:nvCxnSpPr>
      <xdr:spPr>
        <a:xfrm>
          <a:off x="6972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108602</xdr:rowOff>
    </xdr:from>
    <xdr:ext cx="469744" cy="259045"/>
    <xdr:sp macro="" textlink="">
      <xdr:nvSpPr>
        <xdr:cNvPr id="366" name="n_1aveValue【福祉施設】&#10;一人当たり面積"/>
        <xdr:cNvSpPr txBox="1"/>
      </xdr:nvSpPr>
      <xdr:spPr>
        <a:xfrm>
          <a:off x="9391727" y="1433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97172</xdr:rowOff>
    </xdr:from>
    <xdr:ext cx="469744" cy="259045"/>
    <xdr:sp macro="" textlink="">
      <xdr:nvSpPr>
        <xdr:cNvPr id="367" name="n_2aveValue【福祉施設】&#10;一人当たり面積"/>
        <xdr:cNvSpPr txBox="1"/>
      </xdr:nvSpPr>
      <xdr:spPr>
        <a:xfrm>
          <a:off x="8515427" y="1432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68" name="n_3aveValue【福祉施設】&#10;一人当たり面積"/>
        <xdr:cNvSpPr txBox="1"/>
      </xdr:nvSpPr>
      <xdr:spPr>
        <a:xfrm>
          <a:off x="7626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2557</xdr:rowOff>
    </xdr:from>
    <xdr:ext cx="469744" cy="259045"/>
    <xdr:sp macro="" textlink="">
      <xdr:nvSpPr>
        <xdr:cNvPr id="369" name="n_4aveValue【福祉施設】&#10;一人当たり面積"/>
        <xdr:cNvSpPr txBox="1"/>
      </xdr:nvSpPr>
      <xdr:spPr>
        <a:xfrm>
          <a:off x="6737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31132</xdr:rowOff>
    </xdr:from>
    <xdr:ext cx="469744" cy="259045"/>
    <xdr:sp macro="" textlink="">
      <xdr:nvSpPr>
        <xdr:cNvPr id="370" name="n_1mainValue【福祉施設】&#10;一人当たり面積"/>
        <xdr:cNvSpPr txBox="1"/>
      </xdr:nvSpPr>
      <xdr:spPr>
        <a:xfrm>
          <a:off x="9391727" y="1374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31132</xdr:rowOff>
    </xdr:from>
    <xdr:ext cx="469744" cy="259045"/>
    <xdr:sp macro="" textlink="">
      <xdr:nvSpPr>
        <xdr:cNvPr id="371" name="n_2mainValue【福祉施設】&#10;一人当たり面積"/>
        <xdr:cNvSpPr txBox="1"/>
      </xdr:nvSpPr>
      <xdr:spPr>
        <a:xfrm>
          <a:off x="8515427" y="1374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114316</xdr:rowOff>
    </xdr:from>
    <xdr:ext cx="469744" cy="259045"/>
    <xdr:sp macro="" textlink="">
      <xdr:nvSpPr>
        <xdr:cNvPr id="372" name="n_3mainValue【福祉施設】&#10;一人当たり面積"/>
        <xdr:cNvSpPr txBox="1"/>
      </xdr:nvSpPr>
      <xdr:spPr>
        <a:xfrm>
          <a:off x="7626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114316</xdr:rowOff>
    </xdr:from>
    <xdr:ext cx="469744" cy="259045"/>
    <xdr:sp macro="" textlink="">
      <xdr:nvSpPr>
        <xdr:cNvPr id="373" name="n_4mainValue【福祉施設】&#10;一人当たり面積"/>
        <xdr:cNvSpPr txBox="1"/>
      </xdr:nvSpPr>
      <xdr:spPr>
        <a:xfrm>
          <a:off x="6737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xdr:cNvCxnSpPr/>
      </xdr:nvCxnSpPr>
      <xdr:spPr>
        <a:xfrm flipV="1">
          <a:off x="4634865"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2" name="【市民会館】&#10;有形固定資産減価償却率最大値テキスト"/>
        <xdr:cNvSpPr txBox="1"/>
      </xdr:nvSpPr>
      <xdr:spPr>
        <a:xfrm>
          <a:off x="4673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xdr:cNvCxnSpPr/>
      </xdr:nvCxnSpPr>
      <xdr:spPr>
        <a:xfrm>
          <a:off x="4546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62972</xdr:rowOff>
    </xdr:from>
    <xdr:ext cx="405111" cy="259045"/>
    <xdr:sp macro="" textlink="">
      <xdr:nvSpPr>
        <xdr:cNvPr id="404" name="【市民会館】&#10;有形固定資産減価償却率平均値テキスト"/>
        <xdr:cNvSpPr txBox="1"/>
      </xdr:nvSpPr>
      <xdr:spPr>
        <a:xfrm>
          <a:off x="4673600" y="17893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5" name="フローチャート: 判断 404"/>
        <xdr:cNvSpPr/>
      </xdr:nvSpPr>
      <xdr:spPr>
        <a:xfrm>
          <a:off x="4584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406" name="フローチャート: 判断 405"/>
        <xdr:cNvSpPr/>
      </xdr:nvSpPr>
      <xdr:spPr>
        <a:xfrm>
          <a:off x="3746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407" name="フローチャート: 判断 406"/>
        <xdr:cNvSpPr/>
      </xdr:nvSpPr>
      <xdr:spPr>
        <a:xfrm>
          <a:off x="2857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408" name="フローチャート: 判断 407"/>
        <xdr:cNvSpPr/>
      </xdr:nvSpPr>
      <xdr:spPr>
        <a:xfrm>
          <a:off x="1968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160927</xdr:rowOff>
    </xdr:from>
    <xdr:to>
      <xdr:col>6</xdr:col>
      <xdr:colOff>38100</xdr:colOff>
      <xdr:row>105</xdr:row>
      <xdr:rowOff>91077</xdr:rowOff>
    </xdr:to>
    <xdr:sp macro="" textlink="">
      <xdr:nvSpPr>
        <xdr:cNvPr id="409" name="フローチャート: 判断 408"/>
        <xdr:cNvSpPr/>
      </xdr:nvSpPr>
      <xdr:spPr>
        <a:xfrm>
          <a:off x="1079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156029</xdr:rowOff>
    </xdr:from>
    <xdr:to>
      <xdr:col>24</xdr:col>
      <xdr:colOff>114300</xdr:colOff>
      <xdr:row>109</xdr:row>
      <xdr:rowOff>86179</xdr:rowOff>
    </xdr:to>
    <xdr:sp macro="" textlink="">
      <xdr:nvSpPr>
        <xdr:cNvPr id="415" name="楕円 414"/>
        <xdr:cNvSpPr/>
      </xdr:nvSpPr>
      <xdr:spPr>
        <a:xfrm>
          <a:off x="4584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70956</xdr:rowOff>
    </xdr:from>
    <xdr:ext cx="469744" cy="259045"/>
    <xdr:sp macro="" textlink="">
      <xdr:nvSpPr>
        <xdr:cNvPr id="416" name="【市民会館】&#10;有形固定資産減価償却率該当値テキスト"/>
        <xdr:cNvSpPr txBox="1"/>
      </xdr:nvSpPr>
      <xdr:spPr>
        <a:xfrm>
          <a:off x="4673600" y="18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156029</xdr:rowOff>
    </xdr:from>
    <xdr:to>
      <xdr:col>20</xdr:col>
      <xdr:colOff>38100</xdr:colOff>
      <xdr:row>109</xdr:row>
      <xdr:rowOff>86179</xdr:rowOff>
    </xdr:to>
    <xdr:sp macro="" textlink="">
      <xdr:nvSpPr>
        <xdr:cNvPr id="417" name="楕円 416"/>
        <xdr:cNvSpPr/>
      </xdr:nvSpPr>
      <xdr:spPr>
        <a:xfrm>
          <a:off x="3746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109</xdr:row>
      <xdr:rowOff>35379</xdr:rowOff>
    </xdr:from>
    <xdr:to>
      <xdr:col>24</xdr:col>
      <xdr:colOff>63500</xdr:colOff>
      <xdr:row>109</xdr:row>
      <xdr:rowOff>35379</xdr:rowOff>
    </xdr:to>
    <xdr:cxnSp macro="">
      <xdr:nvCxnSpPr>
        <xdr:cNvPr id="418" name="直線コネクタ 417"/>
        <xdr:cNvCxnSpPr/>
      </xdr:nvCxnSpPr>
      <xdr:spPr>
        <a:xfrm>
          <a:off x="3797300" y="1872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156029</xdr:rowOff>
    </xdr:from>
    <xdr:to>
      <xdr:col>15</xdr:col>
      <xdr:colOff>101600</xdr:colOff>
      <xdr:row>109</xdr:row>
      <xdr:rowOff>86179</xdr:rowOff>
    </xdr:to>
    <xdr:sp macro="" textlink="">
      <xdr:nvSpPr>
        <xdr:cNvPr id="419" name="楕円 418"/>
        <xdr:cNvSpPr/>
      </xdr:nvSpPr>
      <xdr:spPr>
        <a:xfrm>
          <a:off x="2857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109</xdr:row>
      <xdr:rowOff>35379</xdr:rowOff>
    </xdr:from>
    <xdr:to>
      <xdr:col>19</xdr:col>
      <xdr:colOff>177800</xdr:colOff>
      <xdr:row>109</xdr:row>
      <xdr:rowOff>35379</xdr:rowOff>
    </xdr:to>
    <xdr:cxnSp macro="">
      <xdr:nvCxnSpPr>
        <xdr:cNvPr id="420" name="直線コネクタ 419"/>
        <xdr:cNvCxnSpPr/>
      </xdr:nvCxnSpPr>
      <xdr:spPr>
        <a:xfrm>
          <a:off x="2908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133729</xdr:rowOff>
    </xdr:from>
    <xdr:ext cx="405111" cy="259045"/>
    <xdr:sp macro="" textlink="">
      <xdr:nvSpPr>
        <xdr:cNvPr id="421" name="n_1aveValue【市民会館】&#10;有形固定資産減価償却率"/>
        <xdr:cNvSpPr txBox="1"/>
      </xdr:nvSpPr>
      <xdr:spPr>
        <a:xfrm>
          <a:off x="3582044" y="1779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115769</xdr:rowOff>
    </xdr:from>
    <xdr:ext cx="405111" cy="259045"/>
    <xdr:sp macro="" textlink="">
      <xdr:nvSpPr>
        <xdr:cNvPr id="422" name="n_2aveValue【市民会館】&#10;有形固定資産減価償却率"/>
        <xdr:cNvSpPr txBox="1"/>
      </xdr:nvSpPr>
      <xdr:spPr>
        <a:xfrm>
          <a:off x="2705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97807</xdr:rowOff>
    </xdr:from>
    <xdr:ext cx="405111" cy="259045"/>
    <xdr:sp macro="" textlink="">
      <xdr:nvSpPr>
        <xdr:cNvPr id="423" name="n_3aveValue【市民会館】&#10;有形固定資産減価償却率"/>
        <xdr:cNvSpPr txBox="1"/>
      </xdr:nvSpPr>
      <xdr:spPr>
        <a:xfrm>
          <a:off x="1816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107604</xdr:rowOff>
    </xdr:from>
    <xdr:ext cx="405111" cy="259045"/>
    <xdr:sp macro="" textlink="">
      <xdr:nvSpPr>
        <xdr:cNvPr id="424" name="n_4aveValue【市民会館】&#10;有形固定資産減価償却率"/>
        <xdr:cNvSpPr txBox="1"/>
      </xdr:nvSpPr>
      <xdr:spPr>
        <a:xfrm>
          <a:off x="927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109</xdr:row>
      <xdr:rowOff>77306</xdr:rowOff>
    </xdr:from>
    <xdr:ext cx="469744" cy="259045"/>
    <xdr:sp macro="" textlink="">
      <xdr:nvSpPr>
        <xdr:cNvPr id="425" name="n_1mainValue【市民会館】&#10;有形固定資産減価償却率"/>
        <xdr:cNvSpPr txBox="1"/>
      </xdr:nvSpPr>
      <xdr:spPr>
        <a:xfrm>
          <a:off x="3549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109</xdr:row>
      <xdr:rowOff>77306</xdr:rowOff>
    </xdr:from>
    <xdr:ext cx="469744" cy="259045"/>
    <xdr:sp macro="" textlink="">
      <xdr:nvSpPr>
        <xdr:cNvPr id="426" name="n_2mainValue【市民会館】&#10;有形固定資産減価償却率"/>
        <xdr:cNvSpPr txBox="1"/>
      </xdr:nvSpPr>
      <xdr:spPr>
        <a:xfrm>
          <a:off x="2673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7" name="正方形/長方形 42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8" name="正方形/長方形 42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9" name="正方形/長方形 42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0" name="正方形/長方形 42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1" name="正方形/長方形 43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2" name="正方形/長方形 43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3" name="正方形/長方形 43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4" name="正方形/長方形 43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5" name="テキスト ボックス 43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6" name="直線コネクタ 43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37" name="直線コネクタ 436"/>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38" name="テキスト ボックス 437"/>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39" name="直線コネクタ 438"/>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0" name="テキスト ボックス 439"/>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1" name="直線コネクタ 440"/>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2" name="テキスト ボックス 441"/>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3" name="直線コネクタ 442"/>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44" name="テキスト ボックス 443"/>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5" name="直線コネクタ 44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6" name="テキスト ボックス 44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48" name="直線コネクタ 447"/>
        <xdr:cNvCxnSpPr/>
      </xdr:nvCxnSpPr>
      <xdr:spPr>
        <a:xfrm flipV="1">
          <a:off x="10476865" y="1738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49"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0" name="直線コネクタ 449"/>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51" name="【市民会館】&#10;一人当たり面積最大値テキスト"/>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2" name="直線コネクタ 451"/>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119142</xdr:rowOff>
    </xdr:from>
    <xdr:ext cx="469744" cy="259045"/>
    <xdr:sp macro="" textlink="">
      <xdr:nvSpPr>
        <xdr:cNvPr id="453" name="【市民会館】&#10;一人当たり面積平均値テキスト"/>
        <xdr:cNvSpPr txBox="1"/>
      </xdr:nvSpPr>
      <xdr:spPr>
        <a:xfrm>
          <a:off x="10515600" y="18121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54" name="フローチャート: 判断 453"/>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55" name="フローチャート: 判断 454"/>
        <xdr:cNvSpPr/>
      </xdr:nvSpPr>
      <xdr:spPr>
        <a:xfrm>
          <a:off x="9588500" y="1827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56" name="フローチャート: 判断 455"/>
        <xdr:cNvSpPr/>
      </xdr:nvSpPr>
      <xdr:spPr>
        <a:xfrm>
          <a:off x="8699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macro="" textlink="">
      <xdr:nvSpPr>
        <xdr:cNvPr id="457" name="フローチャート: 判断 456"/>
        <xdr:cNvSpPr/>
      </xdr:nvSpPr>
      <xdr:spPr>
        <a:xfrm>
          <a:off x="7810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458" name="フローチャート: 判断 457"/>
        <xdr:cNvSpPr/>
      </xdr:nvSpPr>
      <xdr:spPr>
        <a:xfrm>
          <a:off x="6921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9" name="テキスト ボックス 45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0" name="テキスト ボックス 45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1" name="テキスト ボックス 46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2" name="テキスト ボックス 46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3" name="テキスト ボックス 46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2539</xdr:rowOff>
    </xdr:from>
    <xdr:to>
      <xdr:col>55</xdr:col>
      <xdr:colOff>50800</xdr:colOff>
      <xdr:row>108</xdr:row>
      <xdr:rowOff>104139</xdr:rowOff>
    </xdr:to>
    <xdr:sp macro="" textlink="">
      <xdr:nvSpPr>
        <xdr:cNvPr id="464" name="楕円 463"/>
        <xdr:cNvSpPr/>
      </xdr:nvSpPr>
      <xdr:spPr>
        <a:xfrm>
          <a:off x="104267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88916</xdr:rowOff>
    </xdr:from>
    <xdr:ext cx="469744" cy="259045"/>
    <xdr:sp macro="" textlink="">
      <xdr:nvSpPr>
        <xdr:cNvPr id="465" name="【市民会館】&#10;一人当たり面積該当値テキスト"/>
        <xdr:cNvSpPr txBox="1"/>
      </xdr:nvSpPr>
      <xdr:spPr>
        <a:xfrm>
          <a:off x="10515600" y="1843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2539</xdr:rowOff>
    </xdr:from>
    <xdr:to>
      <xdr:col>50</xdr:col>
      <xdr:colOff>165100</xdr:colOff>
      <xdr:row>108</xdr:row>
      <xdr:rowOff>104139</xdr:rowOff>
    </xdr:to>
    <xdr:sp macro="" textlink="">
      <xdr:nvSpPr>
        <xdr:cNvPr id="466" name="楕円 465"/>
        <xdr:cNvSpPr/>
      </xdr:nvSpPr>
      <xdr:spPr>
        <a:xfrm>
          <a:off x="9588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53339</xdr:rowOff>
    </xdr:from>
    <xdr:to>
      <xdr:col>55</xdr:col>
      <xdr:colOff>0</xdr:colOff>
      <xdr:row>108</xdr:row>
      <xdr:rowOff>53339</xdr:rowOff>
    </xdr:to>
    <xdr:cxnSp macro="">
      <xdr:nvCxnSpPr>
        <xdr:cNvPr id="467" name="直線コネクタ 466"/>
        <xdr:cNvCxnSpPr/>
      </xdr:nvCxnSpPr>
      <xdr:spPr>
        <a:xfrm>
          <a:off x="9639300" y="185699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2539</xdr:rowOff>
    </xdr:from>
    <xdr:to>
      <xdr:col>46</xdr:col>
      <xdr:colOff>38100</xdr:colOff>
      <xdr:row>108</xdr:row>
      <xdr:rowOff>104139</xdr:rowOff>
    </xdr:to>
    <xdr:sp macro="" textlink="">
      <xdr:nvSpPr>
        <xdr:cNvPr id="468" name="楕円 467"/>
        <xdr:cNvSpPr/>
      </xdr:nvSpPr>
      <xdr:spPr>
        <a:xfrm>
          <a:off x="8699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53339</xdr:rowOff>
    </xdr:from>
    <xdr:to>
      <xdr:col>50</xdr:col>
      <xdr:colOff>114300</xdr:colOff>
      <xdr:row>108</xdr:row>
      <xdr:rowOff>53339</xdr:rowOff>
    </xdr:to>
    <xdr:cxnSp macro="">
      <xdr:nvCxnSpPr>
        <xdr:cNvPr id="469" name="直線コネクタ 468"/>
        <xdr:cNvCxnSpPr/>
      </xdr:nvCxnSpPr>
      <xdr:spPr>
        <a:xfrm>
          <a:off x="8750300" y="1856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49801</xdr:rowOff>
    </xdr:from>
    <xdr:ext cx="469744" cy="259045"/>
    <xdr:sp macro="" textlink="">
      <xdr:nvSpPr>
        <xdr:cNvPr id="470" name="n_1aveValue【市民会館】&#10;一人当たり面積"/>
        <xdr:cNvSpPr txBox="1"/>
      </xdr:nvSpPr>
      <xdr:spPr>
        <a:xfrm>
          <a:off x="9391727" y="1805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47514</xdr:rowOff>
    </xdr:from>
    <xdr:ext cx="469744" cy="259045"/>
    <xdr:sp macro="" textlink="">
      <xdr:nvSpPr>
        <xdr:cNvPr id="471" name="n_2aveValue【市民会館】&#10;一人当たり面積"/>
        <xdr:cNvSpPr txBox="1"/>
      </xdr:nvSpPr>
      <xdr:spPr>
        <a:xfrm>
          <a:off x="85154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40657</xdr:rowOff>
    </xdr:from>
    <xdr:ext cx="469744" cy="259045"/>
    <xdr:sp macro="" textlink="">
      <xdr:nvSpPr>
        <xdr:cNvPr id="472" name="n_3aveValue【市民会館】&#10;一人当たり面積"/>
        <xdr:cNvSpPr txBox="1"/>
      </xdr:nvSpPr>
      <xdr:spPr>
        <a:xfrm>
          <a:off x="7626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45229</xdr:rowOff>
    </xdr:from>
    <xdr:ext cx="469744" cy="259045"/>
    <xdr:sp macro="" textlink="">
      <xdr:nvSpPr>
        <xdr:cNvPr id="473" name="n_4aveValue【市民会館】&#10;一人当たり面積"/>
        <xdr:cNvSpPr txBox="1"/>
      </xdr:nvSpPr>
      <xdr:spPr>
        <a:xfrm>
          <a:off x="67374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95266</xdr:rowOff>
    </xdr:from>
    <xdr:ext cx="469744" cy="259045"/>
    <xdr:sp macro="" textlink="">
      <xdr:nvSpPr>
        <xdr:cNvPr id="474" name="n_1mainValue【市民会館】&#10;一人当たり面積"/>
        <xdr:cNvSpPr txBox="1"/>
      </xdr:nvSpPr>
      <xdr:spPr>
        <a:xfrm>
          <a:off x="9391727"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95266</xdr:rowOff>
    </xdr:from>
    <xdr:ext cx="469744" cy="259045"/>
    <xdr:sp macro="" textlink="">
      <xdr:nvSpPr>
        <xdr:cNvPr id="475" name="n_2mainValue【市民会館】&#10;一人当たり面積"/>
        <xdr:cNvSpPr txBox="1"/>
      </xdr:nvSpPr>
      <xdr:spPr>
        <a:xfrm>
          <a:off x="8515427"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6" name="正方形/長方形 47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7" name="正方形/長方形 47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8" name="正方形/長方形 47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9" name="正方形/長方形 47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0" name="正方形/長方形 47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1" name="正方形/長方形 48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2" name="正方形/長方形 48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3" name="正方形/長方形 48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4" name="テキスト ボックス 48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5" name="直線コネクタ 48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6" name="テキスト ボックス 48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7" name="直線コネクタ 48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8" name="テキスト ボックス 487"/>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9" name="直線コネクタ 48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0" name="テキスト ボックス 48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1" name="直線コネクタ 49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92" name="テキスト ボックス 49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3" name="直線コネクタ 49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4" name="テキスト ボックス 49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5" name="直線コネクタ 49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6" name="テキスト ボックス 49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7" name="直線コネクタ 49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8" name="テキスト ボックス 497"/>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500" name="直線コネクタ 499"/>
        <xdr:cNvCxnSpPr/>
      </xdr:nvCxnSpPr>
      <xdr:spPr>
        <a:xfrm flipV="1">
          <a:off x="16318864" y="566356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501" name="【一般廃棄物処理施設】&#10;有形固定資産減価償却率最小値テキスト"/>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02" name="直線コネクタ 501"/>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03" name="【一般廃棄物処理施設】&#10;有形固定資産減価償却率最大値テキスト"/>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04" name="直線コネクタ 503"/>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505" name="【一般廃棄物処理施設】&#10;有形固定資産減価償却率平均値テキスト"/>
        <xdr:cNvSpPr txBox="1"/>
      </xdr:nvSpPr>
      <xdr:spPr>
        <a:xfrm>
          <a:off x="16357600" y="639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06" name="フローチャート: 判断 505"/>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507" name="フローチャート: 判断 506"/>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08" name="フローチャート: 判断 507"/>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macro="" textlink="">
      <xdr:nvSpPr>
        <xdr:cNvPr id="509" name="フローチャート: 判断 508"/>
        <xdr:cNvSpPr/>
      </xdr:nvSpPr>
      <xdr:spPr>
        <a:xfrm>
          <a:off x="13652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510" name="フローチャート: 判断 509"/>
        <xdr:cNvSpPr/>
      </xdr:nvSpPr>
      <xdr:spPr>
        <a:xfrm>
          <a:off x="12763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1" name="テキスト ボックス 51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2" name="テキスト ボックス 51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3" name="テキスト ボックス 51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4" name="テキスト ボックス 51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5" name="テキスト ボックス 51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40640</xdr:rowOff>
    </xdr:from>
    <xdr:to>
      <xdr:col>85</xdr:col>
      <xdr:colOff>177800</xdr:colOff>
      <xdr:row>40</xdr:row>
      <xdr:rowOff>142240</xdr:rowOff>
    </xdr:to>
    <xdr:sp macro="" textlink="">
      <xdr:nvSpPr>
        <xdr:cNvPr id="516" name="楕円 515"/>
        <xdr:cNvSpPr/>
      </xdr:nvSpPr>
      <xdr:spPr>
        <a:xfrm>
          <a:off x="162687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19067</xdr:rowOff>
    </xdr:from>
    <xdr:ext cx="405111" cy="259045"/>
    <xdr:sp macro="" textlink="">
      <xdr:nvSpPr>
        <xdr:cNvPr id="517" name="【一般廃棄物処理施設】&#10;有形固定資産減価償却率該当値テキスト"/>
        <xdr:cNvSpPr txBox="1"/>
      </xdr:nvSpPr>
      <xdr:spPr>
        <a:xfrm>
          <a:off x="16357600" y="687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29210</xdr:rowOff>
    </xdr:from>
    <xdr:to>
      <xdr:col>81</xdr:col>
      <xdr:colOff>101600</xdr:colOff>
      <xdr:row>40</xdr:row>
      <xdr:rowOff>130810</xdr:rowOff>
    </xdr:to>
    <xdr:sp macro="" textlink="">
      <xdr:nvSpPr>
        <xdr:cNvPr id="518" name="楕円 517"/>
        <xdr:cNvSpPr/>
      </xdr:nvSpPr>
      <xdr:spPr>
        <a:xfrm>
          <a:off x="154305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80010</xdr:rowOff>
    </xdr:from>
    <xdr:to>
      <xdr:col>85</xdr:col>
      <xdr:colOff>127000</xdr:colOff>
      <xdr:row>40</xdr:row>
      <xdr:rowOff>91440</xdr:rowOff>
    </xdr:to>
    <xdr:cxnSp macro="">
      <xdr:nvCxnSpPr>
        <xdr:cNvPr id="519" name="直線コネクタ 518"/>
        <xdr:cNvCxnSpPr/>
      </xdr:nvCxnSpPr>
      <xdr:spPr>
        <a:xfrm>
          <a:off x="15481300" y="693801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8255</xdr:rowOff>
    </xdr:from>
    <xdr:to>
      <xdr:col>76</xdr:col>
      <xdr:colOff>165100</xdr:colOff>
      <xdr:row>40</xdr:row>
      <xdr:rowOff>109855</xdr:rowOff>
    </xdr:to>
    <xdr:sp macro="" textlink="">
      <xdr:nvSpPr>
        <xdr:cNvPr id="520" name="楕円 519"/>
        <xdr:cNvSpPr/>
      </xdr:nvSpPr>
      <xdr:spPr>
        <a:xfrm>
          <a:off x="14541500" y="686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59055</xdr:rowOff>
    </xdr:from>
    <xdr:to>
      <xdr:col>81</xdr:col>
      <xdr:colOff>50800</xdr:colOff>
      <xdr:row>40</xdr:row>
      <xdr:rowOff>80010</xdr:rowOff>
    </xdr:to>
    <xdr:cxnSp macro="">
      <xdr:nvCxnSpPr>
        <xdr:cNvPr id="521" name="直線コネクタ 520"/>
        <xdr:cNvCxnSpPr/>
      </xdr:nvCxnSpPr>
      <xdr:spPr>
        <a:xfrm>
          <a:off x="14592300" y="691705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130175</xdr:rowOff>
    </xdr:from>
    <xdr:to>
      <xdr:col>72</xdr:col>
      <xdr:colOff>38100</xdr:colOff>
      <xdr:row>40</xdr:row>
      <xdr:rowOff>60325</xdr:rowOff>
    </xdr:to>
    <xdr:sp macro="" textlink="">
      <xdr:nvSpPr>
        <xdr:cNvPr id="522" name="楕円 521"/>
        <xdr:cNvSpPr/>
      </xdr:nvSpPr>
      <xdr:spPr>
        <a:xfrm>
          <a:off x="13652500" y="681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9525</xdr:rowOff>
    </xdr:from>
    <xdr:to>
      <xdr:col>76</xdr:col>
      <xdr:colOff>114300</xdr:colOff>
      <xdr:row>40</xdr:row>
      <xdr:rowOff>59055</xdr:rowOff>
    </xdr:to>
    <xdr:cxnSp macro="">
      <xdr:nvCxnSpPr>
        <xdr:cNvPr id="523" name="直線コネクタ 522"/>
        <xdr:cNvCxnSpPr/>
      </xdr:nvCxnSpPr>
      <xdr:spPr>
        <a:xfrm>
          <a:off x="13703300" y="686752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76835</xdr:rowOff>
    </xdr:from>
    <xdr:to>
      <xdr:col>67</xdr:col>
      <xdr:colOff>101600</xdr:colOff>
      <xdr:row>40</xdr:row>
      <xdr:rowOff>6985</xdr:rowOff>
    </xdr:to>
    <xdr:sp macro="" textlink="">
      <xdr:nvSpPr>
        <xdr:cNvPr id="524" name="楕円 523"/>
        <xdr:cNvSpPr/>
      </xdr:nvSpPr>
      <xdr:spPr>
        <a:xfrm>
          <a:off x="12763500" y="67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127635</xdr:rowOff>
    </xdr:from>
    <xdr:to>
      <xdr:col>71</xdr:col>
      <xdr:colOff>177800</xdr:colOff>
      <xdr:row>40</xdr:row>
      <xdr:rowOff>9525</xdr:rowOff>
    </xdr:to>
    <xdr:cxnSp macro="">
      <xdr:nvCxnSpPr>
        <xdr:cNvPr id="525" name="直線コネクタ 524"/>
        <xdr:cNvCxnSpPr/>
      </xdr:nvCxnSpPr>
      <xdr:spPr>
        <a:xfrm>
          <a:off x="12814300" y="681418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95902</xdr:rowOff>
    </xdr:from>
    <xdr:ext cx="405111" cy="259045"/>
    <xdr:sp macro="" textlink="">
      <xdr:nvSpPr>
        <xdr:cNvPr id="526" name="n_1aveValue【一般廃棄物処理施設】&#10;有形固定資産減価償却率"/>
        <xdr:cNvSpPr txBox="1"/>
      </xdr:nvSpPr>
      <xdr:spPr>
        <a:xfrm>
          <a:off x="152660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527" name="n_2aveValue【一般廃棄物処理施設】&#10;有形固定資産減価償却率"/>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57802</xdr:rowOff>
    </xdr:from>
    <xdr:ext cx="405111" cy="259045"/>
    <xdr:sp macro="" textlink="">
      <xdr:nvSpPr>
        <xdr:cNvPr id="528" name="n_3aveValue【一般廃棄物処理施設】&#10;有形固定資産減価償却率"/>
        <xdr:cNvSpPr txBox="1"/>
      </xdr:nvSpPr>
      <xdr:spPr>
        <a:xfrm>
          <a:off x="13500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10177</xdr:rowOff>
    </xdr:from>
    <xdr:ext cx="405111" cy="259045"/>
    <xdr:sp macro="" textlink="">
      <xdr:nvSpPr>
        <xdr:cNvPr id="529" name="n_4aveValue【一般廃棄物処理施設】&#10;有形固定資産減価償却率"/>
        <xdr:cNvSpPr txBox="1"/>
      </xdr:nvSpPr>
      <xdr:spPr>
        <a:xfrm>
          <a:off x="12611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121937</xdr:rowOff>
    </xdr:from>
    <xdr:ext cx="405111" cy="259045"/>
    <xdr:sp macro="" textlink="">
      <xdr:nvSpPr>
        <xdr:cNvPr id="530" name="n_1mainValue【一般廃棄物処理施設】&#10;有形固定資産減価償却率"/>
        <xdr:cNvSpPr txBox="1"/>
      </xdr:nvSpPr>
      <xdr:spPr>
        <a:xfrm>
          <a:off x="15266044" y="697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100982</xdr:rowOff>
    </xdr:from>
    <xdr:ext cx="405111" cy="259045"/>
    <xdr:sp macro="" textlink="">
      <xdr:nvSpPr>
        <xdr:cNvPr id="531" name="n_2mainValue【一般廃棄物処理施設】&#10;有形固定資産減価償却率"/>
        <xdr:cNvSpPr txBox="1"/>
      </xdr:nvSpPr>
      <xdr:spPr>
        <a:xfrm>
          <a:off x="14389744" y="695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51452</xdr:rowOff>
    </xdr:from>
    <xdr:ext cx="405111" cy="259045"/>
    <xdr:sp macro="" textlink="">
      <xdr:nvSpPr>
        <xdr:cNvPr id="532" name="n_3mainValue【一般廃棄物処理施設】&#10;有形固定資産減価償却率"/>
        <xdr:cNvSpPr txBox="1"/>
      </xdr:nvSpPr>
      <xdr:spPr>
        <a:xfrm>
          <a:off x="13500744" y="690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169562</xdr:rowOff>
    </xdr:from>
    <xdr:ext cx="405111" cy="259045"/>
    <xdr:sp macro="" textlink="">
      <xdr:nvSpPr>
        <xdr:cNvPr id="533" name="n_4mainValue【一般廃棄物処理施設】&#10;有形固定資産減価償却率"/>
        <xdr:cNvSpPr txBox="1"/>
      </xdr:nvSpPr>
      <xdr:spPr>
        <a:xfrm>
          <a:off x="12611744" y="685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4" name="正方形/長方形 53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5" name="正方形/長方形 53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6" name="正方形/長方形 53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7" name="正方形/長方形 53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8" name="正方形/長方形 53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9" name="正方形/長方形 53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0" name="正方形/長方形 53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1" name="正方形/長方形 54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2" name="テキスト ボックス 54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3" name="直線コネクタ 54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44" name="直線コネクタ 54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45" name="テキスト ボックス 544"/>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46" name="直線コネクタ 54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47" name="テキスト ボックス 546"/>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8" name="直線コネクタ 54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49" name="テキスト ボックス 548"/>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0" name="直線コネクタ 54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51" name="テキスト ボックス 550"/>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52" name="直線コネクタ 55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53" name="テキスト ボックス 552"/>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4" name="直線コネクタ 55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55" name="テキスト ボックス 554"/>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57" name="直線コネクタ 556"/>
        <xdr:cNvCxnSpPr/>
      </xdr:nvCxnSpPr>
      <xdr:spPr>
        <a:xfrm flipV="1">
          <a:off x="22160864" y="5976791"/>
          <a:ext cx="0" cy="126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558" name="【一般廃棄物処理施設】&#10;一人当たり有形固定資産（償却資産）額最小値テキスト"/>
        <xdr:cNvSpPr txBox="1"/>
      </xdr:nvSpPr>
      <xdr:spPr>
        <a:xfrm>
          <a:off x="22199600" y="7242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59" name="直線コネクタ 558"/>
        <xdr:cNvCxnSpPr/>
      </xdr:nvCxnSpPr>
      <xdr:spPr>
        <a:xfrm>
          <a:off x="22072600" y="723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560" name="【一般廃棄物処理施設】&#10;一人当たり有形固定資産（償却資産）額最大値テキスト"/>
        <xdr:cNvSpPr txBox="1"/>
      </xdr:nvSpPr>
      <xdr:spPr>
        <a:xfrm>
          <a:off x="22199600" y="575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61" name="直線コネクタ 560"/>
        <xdr:cNvCxnSpPr/>
      </xdr:nvCxnSpPr>
      <xdr:spPr>
        <a:xfrm>
          <a:off x="22072600" y="597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146356</xdr:rowOff>
    </xdr:from>
    <xdr:ext cx="534377" cy="259045"/>
    <xdr:sp macro="" textlink="">
      <xdr:nvSpPr>
        <xdr:cNvPr id="562" name="【一般廃棄物処理施設】&#10;一人当たり有形固定資産（償却資産）額平均値テキスト"/>
        <xdr:cNvSpPr txBox="1"/>
      </xdr:nvSpPr>
      <xdr:spPr>
        <a:xfrm>
          <a:off x="22199600" y="7004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563" name="フローチャート: 判断 562"/>
        <xdr:cNvSpPr/>
      </xdr:nvSpPr>
      <xdr:spPr>
        <a:xfrm>
          <a:off x="22110700" y="70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564" name="フローチャート: 判断 563"/>
        <xdr:cNvSpPr/>
      </xdr:nvSpPr>
      <xdr:spPr>
        <a:xfrm>
          <a:off x="21272500" y="702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565" name="フローチャート: 判断 564"/>
        <xdr:cNvSpPr/>
      </xdr:nvSpPr>
      <xdr:spPr>
        <a:xfrm>
          <a:off x="20383500" y="703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macro="" textlink="">
      <xdr:nvSpPr>
        <xdr:cNvPr id="566" name="フローチャート: 判断 565"/>
        <xdr:cNvSpPr/>
      </xdr:nvSpPr>
      <xdr:spPr>
        <a:xfrm>
          <a:off x="19494500" y="70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macro="" textlink="">
      <xdr:nvSpPr>
        <xdr:cNvPr id="567" name="フローチャート: 判断 566"/>
        <xdr:cNvSpPr/>
      </xdr:nvSpPr>
      <xdr:spPr>
        <a:xfrm>
          <a:off x="186055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8" name="テキスト ボックス 56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9" name="テキスト ボックス 56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0" name="テキスト ボックス 56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1" name="テキスト ボックス 57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2" name="テキスト ボックス 57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99373</xdr:rowOff>
    </xdr:from>
    <xdr:to>
      <xdr:col>116</xdr:col>
      <xdr:colOff>114300</xdr:colOff>
      <xdr:row>41</xdr:row>
      <xdr:rowOff>29523</xdr:rowOff>
    </xdr:to>
    <xdr:sp macro="" textlink="">
      <xdr:nvSpPr>
        <xdr:cNvPr id="573" name="楕円 572"/>
        <xdr:cNvSpPr/>
      </xdr:nvSpPr>
      <xdr:spPr>
        <a:xfrm>
          <a:off x="22110700" y="695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122250</xdr:rowOff>
    </xdr:from>
    <xdr:ext cx="599010" cy="259045"/>
    <xdr:sp macro="" textlink="">
      <xdr:nvSpPr>
        <xdr:cNvPr id="574" name="【一般廃棄物処理施設】&#10;一人当たり有形固定資産（償却資産）額該当値テキスト"/>
        <xdr:cNvSpPr txBox="1"/>
      </xdr:nvSpPr>
      <xdr:spPr>
        <a:xfrm>
          <a:off x="22199600" y="6808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135698</xdr:rowOff>
    </xdr:from>
    <xdr:to>
      <xdr:col>112</xdr:col>
      <xdr:colOff>38100</xdr:colOff>
      <xdr:row>41</xdr:row>
      <xdr:rowOff>65848</xdr:rowOff>
    </xdr:to>
    <xdr:sp macro="" textlink="">
      <xdr:nvSpPr>
        <xdr:cNvPr id="575" name="楕円 574"/>
        <xdr:cNvSpPr/>
      </xdr:nvSpPr>
      <xdr:spPr>
        <a:xfrm>
          <a:off x="21272500" y="699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150173</xdr:rowOff>
    </xdr:from>
    <xdr:to>
      <xdr:col>116</xdr:col>
      <xdr:colOff>63500</xdr:colOff>
      <xdr:row>41</xdr:row>
      <xdr:rowOff>15048</xdr:rowOff>
    </xdr:to>
    <xdr:cxnSp macro="">
      <xdr:nvCxnSpPr>
        <xdr:cNvPr id="576" name="直線コネクタ 575"/>
        <xdr:cNvCxnSpPr/>
      </xdr:nvCxnSpPr>
      <xdr:spPr>
        <a:xfrm flipV="1">
          <a:off x="21323300" y="7008173"/>
          <a:ext cx="838200" cy="3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137784</xdr:rowOff>
    </xdr:from>
    <xdr:to>
      <xdr:col>107</xdr:col>
      <xdr:colOff>101600</xdr:colOff>
      <xdr:row>41</xdr:row>
      <xdr:rowOff>67934</xdr:rowOff>
    </xdr:to>
    <xdr:sp macro="" textlink="">
      <xdr:nvSpPr>
        <xdr:cNvPr id="577" name="楕円 576"/>
        <xdr:cNvSpPr/>
      </xdr:nvSpPr>
      <xdr:spPr>
        <a:xfrm>
          <a:off x="20383500" y="69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15048</xdr:rowOff>
    </xdr:from>
    <xdr:to>
      <xdr:col>111</xdr:col>
      <xdr:colOff>177800</xdr:colOff>
      <xdr:row>41</xdr:row>
      <xdr:rowOff>17134</xdr:rowOff>
    </xdr:to>
    <xdr:cxnSp macro="">
      <xdr:nvCxnSpPr>
        <xdr:cNvPr id="578" name="直線コネクタ 577"/>
        <xdr:cNvCxnSpPr/>
      </xdr:nvCxnSpPr>
      <xdr:spPr>
        <a:xfrm flipV="1">
          <a:off x="20434300" y="7044498"/>
          <a:ext cx="889000" cy="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115373</xdr:rowOff>
    </xdr:from>
    <xdr:to>
      <xdr:col>102</xdr:col>
      <xdr:colOff>165100</xdr:colOff>
      <xdr:row>41</xdr:row>
      <xdr:rowOff>45523</xdr:rowOff>
    </xdr:to>
    <xdr:sp macro="" textlink="">
      <xdr:nvSpPr>
        <xdr:cNvPr id="579" name="楕円 578"/>
        <xdr:cNvSpPr/>
      </xdr:nvSpPr>
      <xdr:spPr>
        <a:xfrm>
          <a:off x="19494500" y="697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166173</xdr:rowOff>
    </xdr:from>
    <xdr:to>
      <xdr:col>107</xdr:col>
      <xdr:colOff>50800</xdr:colOff>
      <xdr:row>41</xdr:row>
      <xdr:rowOff>17134</xdr:rowOff>
    </xdr:to>
    <xdr:cxnSp macro="">
      <xdr:nvCxnSpPr>
        <xdr:cNvPr id="580" name="直線コネクタ 579"/>
        <xdr:cNvCxnSpPr/>
      </xdr:nvCxnSpPr>
      <xdr:spPr>
        <a:xfrm>
          <a:off x="19545300" y="7024173"/>
          <a:ext cx="889000" cy="2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114516</xdr:rowOff>
    </xdr:from>
    <xdr:to>
      <xdr:col>98</xdr:col>
      <xdr:colOff>38100</xdr:colOff>
      <xdr:row>41</xdr:row>
      <xdr:rowOff>44666</xdr:rowOff>
    </xdr:to>
    <xdr:sp macro="" textlink="">
      <xdr:nvSpPr>
        <xdr:cNvPr id="581" name="楕円 580"/>
        <xdr:cNvSpPr/>
      </xdr:nvSpPr>
      <xdr:spPr>
        <a:xfrm>
          <a:off x="18605500" y="697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165316</xdr:rowOff>
    </xdr:from>
    <xdr:to>
      <xdr:col>102</xdr:col>
      <xdr:colOff>114300</xdr:colOff>
      <xdr:row>40</xdr:row>
      <xdr:rowOff>166173</xdr:rowOff>
    </xdr:to>
    <xdr:cxnSp macro="">
      <xdr:nvCxnSpPr>
        <xdr:cNvPr id="582" name="直線コネクタ 581"/>
        <xdr:cNvCxnSpPr/>
      </xdr:nvCxnSpPr>
      <xdr:spPr>
        <a:xfrm>
          <a:off x="18656300" y="7023316"/>
          <a:ext cx="8890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91055</xdr:rowOff>
    </xdr:from>
    <xdr:ext cx="534377" cy="259045"/>
    <xdr:sp macro="" textlink="">
      <xdr:nvSpPr>
        <xdr:cNvPr id="583" name="n_1aveValue【一般廃棄物処理施設】&#10;一人当たり有形固定資産（償却資産）額"/>
        <xdr:cNvSpPr txBox="1"/>
      </xdr:nvSpPr>
      <xdr:spPr>
        <a:xfrm>
          <a:off x="21043411" y="712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97675</xdr:rowOff>
    </xdr:from>
    <xdr:ext cx="534377" cy="259045"/>
    <xdr:sp macro="" textlink="">
      <xdr:nvSpPr>
        <xdr:cNvPr id="584" name="n_2aveValue【一般廃棄物処理施設】&#10;一人当たり有形固定資産（償却資産）額"/>
        <xdr:cNvSpPr txBox="1"/>
      </xdr:nvSpPr>
      <xdr:spPr>
        <a:xfrm>
          <a:off x="20167111" y="712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111783</xdr:rowOff>
    </xdr:from>
    <xdr:ext cx="534377" cy="259045"/>
    <xdr:sp macro="" textlink="">
      <xdr:nvSpPr>
        <xdr:cNvPr id="585" name="n_3aveValue【一般廃棄物処理施設】&#10;一人当たり有形固定資産（償却資産）額"/>
        <xdr:cNvSpPr txBox="1"/>
      </xdr:nvSpPr>
      <xdr:spPr>
        <a:xfrm>
          <a:off x="19278111" y="714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112711</xdr:rowOff>
    </xdr:from>
    <xdr:ext cx="534377" cy="259045"/>
    <xdr:sp macro="" textlink="">
      <xdr:nvSpPr>
        <xdr:cNvPr id="586" name="n_4aveValue【一般廃棄物処理施設】&#10;一人当たり有形固定資産（償却資産）額"/>
        <xdr:cNvSpPr txBox="1"/>
      </xdr:nvSpPr>
      <xdr:spPr>
        <a:xfrm>
          <a:off x="18389111" y="714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82375</xdr:rowOff>
    </xdr:from>
    <xdr:ext cx="599010" cy="259045"/>
    <xdr:sp macro="" textlink="">
      <xdr:nvSpPr>
        <xdr:cNvPr id="587" name="n_1mainValue【一般廃棄物処理施設】&#10;一人当たり有形固定資産（償却資産）額"/>
        <xdr:cNvSpPr txBox="1"/>
      </xdr:nvSpPr>
      <xdr:spPr>
        <a:xfrm>
          <a:off x="21011095" y="676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84461</xdr:rowOff>
    </xdr:from>
    <xdr:ext cx="599010" cy="259045"/>
    <xdr:sp macro="" textlink="">
      <xdr:nvSpPr>
        <xdr:cNvPr id="588" name="n_2mainValue【一般廃棄物処理施設】&#10;一人当たり有形固定資産（償却資産）額"/>
        <xdr:cNvSpPr txBox="1"/>
      </xdr:nvSpPr>
      <xdr:spPr>
        <a:xfrm>
          <a:off x="20134795" y="6771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62050</xdr:rowOff>
    </xdr:from>
    <xdr:ext cx="599010" cy="259045"/>
    <xdr:sp macro="" textlink="">
      <xdr:nvSpPr>
        <xdr:cNvPr id="589" name="n_3mainValue【一般廃棄物処理施設】&#10;一人当たり有形固定資産（償却資産）額"/>
        <xdr:cNvSpPr txBox="1"/>
      </xdr:nvSpPr>
      <xdr:spPr>
        <a:xfrm>
          <a:off x="19245795" y="674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61193</xdr:rowOff>
    </xdr:from>
    <xdr:ext cx="599010" cy="259045"/>
    <xdr:sp macro="" textlink="">
      <xdr:nvSpPr>
        <xdr:cNvPr id="590" name="n_4mainValue【一般廃棄物処理施設】&#10;一人当たり有形固定資産（償却資産）額"/>
        <xdr:cNvSpPr txBox="1"/>
      </xdr:nvSpPr>
      <xdr:spPr>
        <a:xfrm>
          <a:off x="18356795" y="6747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1" name="正方形/長方形 59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2" name="正方形/長方形 59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3" name="正方形/長方形 59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4" name="正方形/長方形 59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5" name="正方形/長方形 59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6" name="正方形/長方形 59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7" name="正方形/長方形 59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8" name="正方形/長方形 59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9" name="テキスト ボックス 59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0" name="直線コネクタ 59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1" name="テキスト ボックス 60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02" name="直線コネクタ 60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03" name="テキスト ボックス 602"/>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04" name="直線コネクタ 60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05" name="テキスト ボックス 60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06" name="直線コネクタ 60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07" name="テキスト ボックス 60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08" name="直線コネクタ 60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09" name="テキスト ボックス 60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0" name="直線コネクタ 60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1" name="テキスト ボックス 61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12" name="直線コネクタ 61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13" name="テキスト ボックス 612"/>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4" name="直線コネクタ 61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616" name="直線コネクタ 615"/>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17"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18" name="直線コネクタ 617"/>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619" name="【保健センター・保健所】&#10;有形固定資産減価償却率最大値テキスト"/>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620" name="直線コネクタ 619"/>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74584</xdr:rowOff>
    </xdr:from>
    <xdr:ext cx="405111" cy="259045"/>
    <xdr:sp macro="" textlink="">
      <xdr:nvSpPr>
        <xdr:cNvPr id="621" name="【保健センター・保健所】&#10;有形固定資産減価償却率平均値テキスト"/>
        <xdr:cNvSpPr txBox="1"/>
      </xdr:nvSpPr>
      <xdr:spPr>
        <a:xfrm>
          <a:off x="16357600" y="101901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622" name="フローチャート: 判断 621"/>
        <xdr:cNvSpPr/>
      </xdr:nvSpPr>
      <xdr:spPr>
        <a:xfrm>
          <a:off x="16268700" y="1021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623" name="フローチャート: 判断 622"/>
        <xdr:cNvSpPr/>
      </xdr:nvSpPr>
      <xdr:spPr>
        <a:xfrm>
          <a:off x="15430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624" name="フローチャート: 判断 623"/>
        <xdr:cNvSpPr/>
      </xdr:nvSpPr>
      <xdr:spPr>
        <a:xfrm>
          <a:off x="14541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14515</xdr:rowOff>
    </xdr:from>
    <xdr:to>
      <xdr:col>72</xdr:col>
      <xdr:colOff>38100</xdr:colOff>
      <xdr:row>59</xdr:row>
      <xdr:rowOff>116115</xdr:rowOff>
    </xdr:to>
    <xdr:sp macro="" textlink="">
      <xdr:nvSpPr>
        <xdr:cNvPr id="625" name="フローチャート: 判断 624"/>
        <xdr:cNvSpPr/>
      </xdr:nvSpPr>
      <xdr:spPr>
        <a:xfrm>
          <a:off x="13652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158206</xdr:rowOff>
    </xdr:from>
    <xdr:to>
      <xdr:col>67</xdr:col>
      <xdr:colOff>101600</xdr:colOff>
      <xdr:row>59</xdr:row>
      <xdr:rowOff>88356</xdr:rowOff>
    </xdr:to>
    <xdr:sp macro="" textlink="">
      <xdr:nvSpPr>
        <xdr:cNvPr id="626" name="フローチャート: 判断 625"/>
        <xdr:cNvSpPr/>
      </xdr:nvSpPr>
      <xdr:spPr>
        <a:xfrm>
          <a:off x="12763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7" name="テキスト ボックス 62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8" name="テキスト ボックス 62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9" name="テキスト ボックス 62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0" name="テキスト ボックス 62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1" name="テキスト ボックス 63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71665</xdr:rowOff>
    </xdr:from>
    <xdr:to>
      <xdr:col>85</xdr:col>
      <xdr:colOff>177800</xdr:colOff>
      <xdr:row>60</xdr:row>
      <xdr:rowOff>1815</xdr:rowOff>
    </xdr:to>
    <xdr:sp macro="" textlink="">
      <xdr:nvSpPr>
        <xdr:cNvPr id="632" name="楕円 631"/>
        <xdr:cNvSpPr/>
      </xdr:nvSpPr>
      <xdr:spPr>
        <a:xfrm>
          <a:off x="162687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94542</xdr:rowOff>
    </xdr:from>
    <xdr:ext cx="405111" cy="259045"/>
    <xdr:sp macro="" textlink="">
      <xdr:nvSpPr>
        <xdr:cNvPr id="633" name="【保健センター・保健所】&#10;有形固定資産減価償却率該当値テキスト"/>
        <xdr:cNvSpPr txBox="1"/>
      </xdr:nvSpPr>
      <xdr:spPr>
        <a:xfrm>
          <a:off x="16357600" y="10038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163104</xdr:rowOff>
    </xdr:from>
    <xdr:to>
      <xdr:col>81</xdr:col>
      <xdr:colOff>101600</xdr:colOff>
      <xdr:row>59</xdr:row>
      <xdr:rowOff>93254</xdr:rowOff>
    </xdr:to>
    <xdr:sp macro="" textlink="">
      <xdr:nvSpPr>
        <xdr:cNvPr id="634" name="楕円 633"/>
        <xdr:cNvSpPr/>
      </xdr:nvSpPr>
      <xdr:spPr>
        <a:xfrm>
          <a:off x="15430500" y="1010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42454</xdr:rowOff>
    </xdr:from>
    <xdr:to>
      <xdr:col>85</xdr:col>
      <xdr:colOff>127000</xdr:colOff>
      <xdr:row>59</xdr:row>
      <xdr:rowOff>122465</xdr:rowOff>
    </xdr:to>
    <xdr:cxnSp macro="">
      <xdr:nvCxnSpPr>
        <xdr:cNvPr id="635" name="直線コネクタ 634"/>
        <xdr:cNvCxnSpPr/>
      </xdr:nvCxnSpPr>
      <xdr:spPr>
        <a:xfrm>
          <a:off x="15481300" y="10158004"/>
          <a:ext cx="8382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83094</xdr:rowOff>
    </xdr:from>
    <xdr:to>
      <xdr:col>76</xdr:col>
      <xdr:colOff>165100</xdr:colOff>
      <xdr:row>59</xdr:row>
      <xdr:rowOff>13244</xdr:rowOff>
    </xdr:to>
    <xdr:sp macro="" textlink="">
      <xdr:nvSpPr>
        <xdr:cNvPr id="636" name="楕円 635"/>
        <xdr:cNvSpPr/>
      </xdr:nvSpPr>
      <xdr:spPr>
        <a:xfrm>
          <a:off x="14541500" y="1002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133894</xdr:rowOff>
    </xdr:from>
    <xdr:to>
      <xdr:col>81</xdr:col>
      <xdr:colOff>50800</xdr:colOff>
      <xdr:row>59</xdr:row>
      <xdr:rowOff>42454</xdr:rowOff>
    </xdr:to>
    <xdr:cxnSp macro="">
      <xdr:nvCxnSpPr>
        <xdr:cNvPr id="637" name="直線コネクタ 636"/>
        <xdr:cNvCxnSpPr/>
      </xdr:nvCxnSpPr>
      <xdr:spPr>
        <a:xfrm>
          <a:off x="14592300" y="10077994"/>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171269</xdr:rowOff>
    </xdr:from>
    <xdr:to>
      <xdr:col>72</xdr:col>
      <xdr:colOff>38100</xdr:colOff>
      <xdr:row>61</xdr:row>
      <xdr:rowOff>101419</xdr:rowOff>
    </xdr:to>
    <xdr:sp macro="" textlink="">
      <xdr:nvSpPr>
        <xdr:cNvPr id="638" name="楕円 637"/>
        <xdr:cNvSpPr/>
      </xdr:nvSpPr>
      <xdr:spPr>
        <a:xfrm>
          <a:off x="13652500" y="104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133894</xdr:rowOff>
    </xdr:from>
    <xdr:to>
      <xdr:col>76</xdr:col>
      <xdr:colOff>114300</xdr:colOff>
      <xdr:row>61</xdr:row>
      <xdr:rowOff>50619</xdr:rowOff>
    </xdr:to>
    <xdr:cxnSp macro="">
      <xdr:nvCxnSpPr>
        <xdr:cNvPr id="639" name="直線コネクタ 638"/>
        <xdr:cNvCxnSpPr/>
      </xdr:nvCxnSpPr>
      <xdr:spPr>
        <a:xfrm flipV="1">
          <a:off x="13703300" y="10077994"/>
          <a:ext cx="889000" cy="43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53703</xdr:rowOff>
    </xdr:from>
    <xdr:to>
      <xdr:col>67</xdr:col>
      <xdr:colOff>101600</xdr:colOff>
      <xdr:row>61</xdr:row>
      <xdr:rowOff>155303</xdr:rowOff>
    </xdr:to>
    <xdr:sp macro="" textlink="">
      <xdr:nvSpPr>
        <xdr:cNvPr id="640" name="楕円 639"/>
        <xdr:cNvSpPr/>
      </xdr:nvSpPr>
      <xdr:spPr>
        <a:xfrm>
          <a:off x="12763500" y="1051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50619</xdr:rowOff>
    </xdr:from>
    <xdr:to>
      <xdr:col>71</xdr:col>
      <xdr:colOff>177800</xdr:colOff>
      <xdr:row>61</xdr:row>
      <xdr:rowOff>104503</xdr:rowOff>
    </xdr:to>
    <xdr:cxnSp macro="">
      <xdr:nvCxnSpPr>
        <xdr:cNvPr id="641" name="直線コネクタ 640"/>
        <xdr:cNvCxnSpPr/>
      </xdr:nvCxnSpPr>
      <xdr:spPr>
        <a:xfrm flipV="1">
          <a:off x="12814300" y="10509069"/>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166024</xdr:rowOff>
    </xdr:from>
    <xdr:ext cx="405111" cy="259045"/>
    <xdr:sp macro="" textlink="">
      <xdr:nvSpPr>
        <xdr:cNvPr id="642" name="n_1aveValue【保健センター・保健所】&#10;有形固定資産減価償却率"/>
        <xdr:cNvSpPr txBox="1"/>
      </xdr:nvSpPr>
      <xdr:spPr>
        <a:xfrm>
          <a:off x="15266044" y="1028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135000</xdr:rowOff>
    </xdr:from>
    <xdr:ext cx="405111" cy="259045"/>
    <xdr:sp macro="" textlink="">
      <xdr:nvSpPr>
        <xdr:cNvPr id="643" name="n_2aveValue【保健センター・保健所】&#10;有形固定資産減価償却率"/>
        <xdr:cNvSpPr txBox="1"/>
      </xdr:nvSpPr>
      <xdr:spPr>
        <a:xfrm>
          <a:off x="14389744" y="1025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132642</xdr:rowOff>
    </xdr:from>
    <xdr:ext cx="405111" cy="259045"/>
    <xdr:sp macro="" textlink="">
      <xdr:nvSpPr>
        <xdr:cNvPr id="644" name="n_3aveValue【保健センター・保健所】&#10;有形固定資産減価償却率"/>
        <xdr:cNvSpPr txBox="1"/>
      </xdr:nvSpPr>
      <xdr:spPr>
        <a:xfrm>
          <a:off x="135007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104883</xdr:rowOff>
    </xdr:from>
    <xdr:ext cx="405111" cy="259045"/>
    <xdr:sp macro="" textlink="">
      <xdr:nvSpPr>
        <xdr:cNvPr id="645" name="n_4aveValue【保健センター・保健所】&#10;有形固定資産減価償却率"/>
        <xdr:cNvSpPr txBox="1"/>
      </xdr:nvSpPr>
      <xdr:spPr>
        <a:xfrm>
          <a:off x="12611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109781</xdr:rowOff>
    </xdr:from>
    <xdr:ext cx="405111" cy="259045"/>
    <xdr:sp macro="" textlink="">
      <xdr:nvSpPr>
        <xdr:cNvPr id="646" name="n_1mainValue【保健センター・保健所】&#10;有形固定資産減価償却率"/>
        <xdr:cNvSpPr txBox="1"/>
      </xdr:nvSpPr>
      <xdr:spPr>
        <a:xfrm>
          <a:off x="15266044" y="988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29771</xdr:rowOff>
    </xdr:from>
    <xdr:ext cx="405111" cy="259045"/>
    <xdr:sp macro="" textlink="">
      <xdr:nvSpPr>
        <xdr:cNvPr id="647" name="n_2mainValue【保健センター・保健所】&#10;有形固定資産減価償却率"/>
        <xdr:cNvSpPr txBox="1"/>
      </xdr:nvSpPr>
      <xdr:spPr>
        <a:xfrm>
          <a:off x="14389744" y="980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92546</xdr:rowOff>
    </xdr:from>
    <xdr:ext cx="405111" cy="259045"/>
    <xdr:sp macro="" textlink="">
      <xdr:nvSpPr>
        <xdr:cNvPr id="648" name="n_3mainValue【保健センター・保健所】&#10;有形固定資産減価償却率"/>
        <xdr:cNvSpPr txBox="1"/>
      </xdr:nvSpPr>
      <xdr:spPr>
        <a:xfrm>
          <a:off x="13500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146430</xdr:rowOff>
    </xdr:from>
    <xdr:ext cx="405111" cy="259045"/>
    <xdr:sp macro="" textlink="">
      <xdr:nvSpPr>
        <xdr:cNvPr id="649" name="n_4mainValue【保健センター・保健所】&#10;有形固定資産減価償却率"/>
        <xdr:cNvSpPr txBox="1"/>
      </xdr:nvSpPr>
      <xdr:spPr>
        <a:xfrm>
          <a:off x="12611744"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0" name="正方形/長方形 64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1" name="正方形/長方形 65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2" name="正方形/長方形 65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3" name="正方形/長方形 65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4" name="正方形/長方形 65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5" name="正方形/長方形 65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6" name="正方形/長方形 65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7" name="正方形/長方形 65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8" name="テキスト ボックス 65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9" name="直線コネクタ 65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0" name="直線コネクタ 65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1" name="テキスト ボックス 66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2" name="直線コネクタ 66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63" name="テキスト ボックス 66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64" name="直線コネクタ 66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65" name="テキスト ボックス 66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66" name="直線コネクタ 66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67" name="テキスト ボックス 66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8" name="直線コネクタ 66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9" name="テキスト ボックス 66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671" name="直線コネクタ 670"/>
        <xdr:cNvCxnSpPr/>
      </xdr:nvCxnSpPr>
      <xdr:spPr>
        <a:xfrm flipV="1">
          <a:off x="22160864" y="9550908"/>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72" name="【保健センター・保健所】&#10;一人当たり面積最小値テキスト"/>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73" name="直線コネクタ 672"/>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674" name="【保健センター・保健所】&#10;一人当たり面積最大値テキスト"/>
        <xdr:cNvSpPr txBox="1"/>
      </xdr:nvSpPr>
      <xdr:spPr>
        <a:xfrm>
          <a:off x="22199600" y="932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675" name="直線コネクタ 674"/>
        <xdr:cNvCxnSpPr/>
      </xdr:nvCxnSpPr>
      <xdr:spPr>
        <a:xfrm>
          <a:off x="22072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676" name="【保健センター・保健所】&#10;一人当たり面積平均値テキスト"/>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77" name="フローチャート: 判断 676"/>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78" name="フローチャート: 判断 677"/>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79" name="フローチャート: 判断 678"/>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127508</xdr:rowOff>
    </xdr:from>
    <xdr:to>
      <xdr:col>102</xdr:col>
      <xdr:colOff>165100</xdr:colOff>
      <xdr:row>63</xdr:row>
      <xdr:rowOff>57658</xdr:rowOff>
    </xdr:to>
    <xdr:sp macro="" textlink="">
      <xdr:nvSpPr>
        <xdr:cNvPr id="680" name="フローチャート: 判断 679"/>
        <xdr:cNvSpPr/>
      </xdr:nvSpPr>
      <xdr:spPr>
        <a:xfrm>
          <a:off x="19494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81" name="フローチャート: 判断 680"/>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2" name="テキスト ボックス 68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3" name="テキスト ボックス 68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4" name="テキスト ボックス 68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5" name="テキスト ボックス 68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6" name="テキスト ボックス 68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56642</xdr:rowOff>
    </xdr:from>
    <xdr:to>
      <xdr:col>116</xdr:col>
      <xdr:colOff>114300</xdr:colOff>
      <xdr:row>63</xdr:row>
      <xdr:rowOff>158242</xdr:rowOff>
    </xdr:to>
    <xdr:sp macro="" textlink="">
      <xdr:nvSpPr>
        <xdr:cNvPr id="687" name="楕円 686"/>
        <xdr:cNvSpPr/>
      </xdr:nvSpPr>
      <xdr:spPr>
        <a:xfrm>
          <a:off x="22110700" y="108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143019</xdr:rowOff>
    </xdr:from>
    <xdr:ext cx="469744" cy="259045"/>
    <xdr:sp macro="" textlink="">
      <xdr:nvSpPr>
        <xdr:cNvPr id="688" name="【保健センター・保健所】&#10;一人当たり面積該当値テキスト"/>
        <xdr:cNvSpPr txBox="1"/>
      </xdr:nvSpPr>
      <xdr:spPr>
        <a:xfrm>
          <a:off x="22199600" y="107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56642</xdr:rowOff>
    </xdr:from>
    <xdr:to>
      <xdr:col>112</xdr:col>
      <xdr:colOff>38100</xdr:colOff>
      <xdr:row>63</xdr:row>
      <xdr:rowOff>158242</xdr:rowOff>
    </xdr:to>
    <xdr:sp macro="" textlink="">
      <xdr:nvSpPr>
        <xdr:cNvPr id="689" name="楕円 688"/>
        <xdr:cNvSpPr/>
      </xdr:nvSpPr>
      <xdr:spPr>
        <a:xfrm>
          <a:off x="21272500" y="108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107442</xdr:rowOff>
    </xdr:from>
    <xdr:to>
      <xdr:col>116</xdr:col>
      <xdr:colOff>63500</xdr:colOff>
      <xdr:row>63</xdr:row>
      <xdr:rowOff>107442</xdr:rowOff>
    </xdr:to>
    <xdr:cxnSp macro="">
      <xdr:nvCxnSpPr>
        <xdr:cNvPr id="690" name="直線コネクタ 689"/>
        <xdr:cNvCxnSpPr/>
      </xdr:nvCxnSpPr>
      <xdr:spPr>
        <a:xfrm>
          <a:off x="21323300" y="109087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56642</xdr:rowOff>
    </xdr:from>
    <xdr:to>
      <xdr:col>107</xdr:col>
      <xdr:colOff>101600</xdr:colOff>
      <xdr:row>63</xdr:row>
      <xdr:rowOff>158242</xdr:rowOff>
    </xdr:to>
    <xdr:sp macro="" textlink="">
      <xdr:nvSpPr>
        <xdr:cNvPr id="691" name="楕円 690"/>
        <xdr:cNvSpPr/>
      </xdr:nvSpPr>
      <xdr:spPr>
        <a:xfrm>
          <a:off x="20383500" y="108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107442</xdr:rowOff>
    </xdr:from>
    <xdr:to>
      <xdr:col>111</xdr:col>
      <xdr:colOff>177800</xdr:colOff>
      <xdr:row>63</xdr:row>
      <xdr:rowOff>107442</xdr:rowOff>
    </xdr:to>
    <xdr:cxnSp macro="">
      <xdr:nvCxnSpPr>
        <xdr:cNvPr id="692" name="直線コネクタ 691"/>
        <xdr:cNvCxnSpPr/>
      </xdr:nvCxnSpPr>
      <xdr:spPr>
        <a:xfrm>
          <a:off x="20434300" y="1090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17780</xdr:rowOff>
    </xdr:from>
    <xdr:to>
      <xdr:col>102</xdr:col>
      <xdr:colOff>165100</xdr:colOff>
      <xdr:row>62</xdr:row>
      <xdr:rowOff>119380</xdr:rowOff>
    </xdr:to>
    <xdr:sp macro="" textlink="">
      <xdr:nvSpPr>
        <xdr:cNvPr id="693" name="楕円 692"/>
        <xdr:cNvSpPr/>
      </xdr:nvSpPr>
      <xdr:spPr>
        <a:xfrm>
          <a:off x="19494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68580</xdr:rowOff>
    </xdr:from>
    <xdr:to>
      <xdr:col>107</xdr:col>
      <xdr:colOff>50800</xdr:colOff>
      <xdr:row>63</xdr:row>
      <xdr:rowOff>107442</xdr:rowOff>
    </xdr:to>
    <xdr:cxnSp macro="">
      <xdr:nvCxnSpPr>
        <xdr:cNvPr id="694" name="直線コネクタ 693"/>
        <xdr:cNvCxnSpPr/>
      </xdr:nvCxnSpPr>
      <xdr:spPr>
        <a:xfrm>
          <a:off x="19545300" y="10698480"/>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17780</xdr:rowOff>
    </xdr:from>
    <xdr:to>
      <xdr:col>98</xdr:col>
      <xdr:colOff>38100</xdr:colOff>
      <xdr:row>62</xdr:row>
      <xdr:rowOff>119380</xdr:rowOff>
    </xdr:to>
    <xdr:sp macro="" textlink="">
      <xdr:nvSpPr>
        <xdr:cNvPr id="695" name="楕円 694"/>
        <xdr:cNvSpPr/>
      </xdr:nvSpPr>
      <xdr:spPr>
        <a:xfrm>
          <a:off x="18605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68580</xdr:rowOff>
    </xdr:from>
    <xdr:to>
      <xdr:col>102</xdr:col>
      <xdr:colOff>114300</xdr:colOff>
      <xdr:row>62</xdr:row>
      <xdr:rowOff>68580</xdr:rowOff>
    </xdr:to>
    <xdr:cxnSp macro="">
      <xdr:nvCxnSpPr>
        <xdr:cNvPr id="696" name="直線コネクタ 695"/>
        <xdr:cNvCxnSpPr/>
      </xdr:nvCxnSpPr>
      <xdr:spPr>
        <a:xfrm>
          <a:off x="18656300" y="1069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697" name="n_1aveValue【保健センター・保健所】&#10;一人当たり面積"/>
        <xdr:cNvSpPr txBox="1"/>
      </xdr:nvSpPr>
      <xdr:spPr>
        <a:xfrm>
          <a:off x="210757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698" name="n_2aveValue【保健センター・保健所】&#10;一人当たり面積"/>
        <xdr:cNvSpPr txBox="1"/>
      </xdr:nvSpPr>
      <xdr:spPr>
        <a:xfrm>
          <a:off x="20199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48785</xdr:rowOff>
    </xdr:from>
    <xdr:ext cx="469744" cy="259045"/>
    <xdr:sp macro="" textlink="">
      <xdr:nvSpPr>
        <xdr:cNvPr id="699" name="n_3aveValue【保健センター・保健所】&#10;一人当たり面積"/>
        <xdr:cNvSpPr txBox="1"/>
      </xdr:nvSpPr>
      <xdr:spPr>
        <a:xfrm>
          <a:off x="19310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53357</xdr:rowOff>
    </xdr:from>
    <xdr:ext cx="469744" cy="259045"/>
    <xdr:sp macro="" textlink="">
      <xdr:nvSpPr>
        <xdr:cNvPr id="700" name="n_4aveValue【保健センター・保健所】&#10;一人当たり面積"/>
        <xdr:cNvSpPr txBox="1"/>
      </xdr:nvSpPr>
      <xdr:spPr>
        <a:xfrm>
          <a:off x="18421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149369</xdr:rowOff>
    </xdr:from>
    <xdr:ext cx="469744" cy="259045"/>
    <xdr:sp macro="" textlink="">
      <xdr:nvSpPr>
        <xdr:cNvPr id="701" name="n_1mainValue【保健センター・保健所】&#10;一人当たり面積"/>
        <xdr:cNvSpPr txBox="1"/>
      </xdr:nvSpPr>
      <xdr:spPr>
        <a:xfrm>
          <a:off x="21075727" y="1095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149369</xdr:rowOff>
    </xdr:from>
    <xdr:ext cx="469744" cy="259045"/>
    <xdr:sp macro="" textlink="">
      <xdr:nvSpPr>
        <xdr:cNvPr id="702" name="n_2mainValue【保健センター・保健所】&#10;一人当たり面積"/>
        <xdr:cNvSpPr txBox="1"/>
      </xdr:nvSpPr>
      <xdr:spPr>
        <a:xfrm>
          <a:off x="20199427" y="1095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135907</xdr:rowOff>
    </xdr:from>
    <xdr:ext cx="469744" cy="259045"/>
    <xdr:sp macro="" textlink="">
      <xdr:nvSpPr>
        <xdr:cNvPr id="703" name="n_3mainValue【保健センター・保健所】&#10;一人当たり面積"/>
        <xdr:cNvSpPr txBox="1"/>
      </xdr:nvSpPr>
      <xdr:spPr>
        <a:xfrm>
          <a:off x="1931042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135907</xdr:rowOff>
    </xdr:from>
    <xdr:ext cx="469744" cy="259045"/>
    <xdr:sp macro="" textlink="">
      <xdr:nvSpPr>
        <xdr:cNvPr id="704" name="n_4mainValue【保健センター・保健所】&#10;一人当たり面積"/>
        <xdr:cNvSpPr txBox="1"/>
      </xdr:nvSpPr>
      <xdr:spPr>
        <a:xfrm>
          <a:off x="1842142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5" name="正方形/長方形 70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6" name="正方形/長方形 70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7" name="正方形/長方形 70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8" name="正方形/長方形 70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9" name="正方形/長方形 70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0" name="正方形/長方形 70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1" name="正方形/長方形 71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2" name="正方形/長方形 71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3" name="テキスト ボックス 71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4" name="直線コネクタ 71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5" name="テキスト ボックス 71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16" name="直線コネクタ 71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17" name="テキスト ボックス 71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18" name="直線コネクタ 71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19" name="テキスト ボックス 71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0" name="直線コネクタ 71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21" name="テキスト ボックス 72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22" name="直線コネクタ 72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23" name="テキスト ボックス 72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24" name="直線コネクタ 72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25" name="テキスト ボックス 72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26" name="直線コネクタ 72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27" name="テキスト ボックス 72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8" name="直線コネクタ 72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730" name="直線コネクタ 729"/>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31"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32" name="直線コネクタ 731"/>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733" name="【消防施設】&#10;有形固定資産減価償却率最大値テキスト"/>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734" name="直線コネクタ 733"/>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66964</xdr:rowOff>
    </xdr:from>
    <xdr:ext cx="405111" cy="259045"/>
    <xdr:sp macro="" textlink="">
      <xdr:nvSpPr>
        <xdr:cNvPr id="735" name="【消防施設】&#10;有形固定資産減価償却率平均値テキスト"/>
        <xdr:cNvSpPr txBox="1"/>
      </xdr:nvSpPr>
      <xdr:spPr>
        <a:xfrm>
          <a:off x="16357600" y="1429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736" name="フローチャート: 判断 735"/>
        <xdr:cNvSpPr/>
      </xdr:nvSpPr>
      <xdr:spPr>
        <a:xfrm>
          <a:off x="162687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737" name="フローチャート: 判断 736"/>
        <xdr:cNvSpPr/>
      </xdr:nvSpPr>
      <xdr:spPr>
        <a:xfrm>
          <a:off x="15430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738" name="フローチャート: 判断 737"/>
        <xdr:cNvSpPr/>
      </xdr:nvSpPr>
      <xdr:spPr>
        <a:xfrm>
          <a:off x="14541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739" name="フローチャート: 判断 738"/>
        <xdr:cNvSpPr/>
      </xdr:nvSpPr>
      <xdr:spPr>
        <a:xfrm>
          <a:off x="13652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macro="" textlink="">
      <xdr:nvSpPr>
        <xdr:cNvPr id="740" name="フローチャート: 判断 739"/>
        <xdr:cNvSpPr/>
      </xdr:nvSpPr>
      <xdr:spPr>
        <a:xfrm>
          <a:off x="12763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1" name="テキスト ボックス 74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2" name="テキスト ボックス 74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3" name="テキスト ボックス 74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4" name="テキスト ボックス 74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5" name="テキスト ボックス 74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116295</xdr:rowOff>
    </xdr:from>
    <xdr:to>
      <xdr:col>85</xdr:col>
      <xdr:colOff>177800</xdr:colOff>
      <xdr:row>83</xdr:row>
      <xdr:rowOff>46445</xdr:rowOff>
    </xdr:to>
    <xdr:sp macro="" textlink="">
      <xdr:nvSpPr>
        <xdr:cNvPr id="746" name="楕円 745"/>
        <xdr:cNvSpPr/>
      </xdr:nvSpPr>
      <xdr:spPr>
        <a:xfrm>
          <a:off x="16268700" y="1417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139172</xdr:rowOff>
    </xdr:from>
    <xdr:ext cx="405111" cy="259045"/>
    <xdr:sp macro="" textlink="">
      <xdr:nvSpPr>
        <xdr:cNvPr id="747" name="【消防施設】&#10;有形固定資産減価償却率該当値テキスト"/>
        <xdr:cNvSpPr txBox="1"/>
      </xdr:nvSpPr>
      <xdr:spPr>
        <a:xfrm>
          <a:off x="16357600" y="140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78739</xdr:rowOff>
    </xdr:from>
    <xdr:to>
      <xdr:col>81</xdr:col>
      <xdr:colOff>101600</xdr:colOff>
      <xdr:row>83</xdr:row>
      <xdr:rowOff>8889</xdr:rowOff>
    </xdr:to>
    <xdr:sp macro="" textlink="">
      <xdr:nvSpPr>
        <xdr:cNvPr id="748" name="楕円 747"/>
        <xdr:cNvSpPr/>
      </xdr:nvSpPr>
      <xdr:spPr>
        <a:xfrm>
          <a:off x="15430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129539</xdr:rowOff>
    </xdr:from>
    <xdr:to>
      <xdr:col>85</xdr:col>
      <xdr:colOff>127000</xdr:colOff>
      <xdr:row>82</xdr:row>
      <xdr:rowOff>167095</xdr:rowOff>
    </xdr:to>
    <xdr:cxnSp macro="">
      <xdr:nvCxnSpPr>
        <xdr:cNvPr id="749" name="直線コネクタ 748"/>
        <xdr:cNvCxnSpPr/>
      </xdr:nvCxnSpPr>
      <xdr:spPr>
        <a:xfrm>
          <a:off x="15481300" y="14188439"/>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13426</xdr:rowOff>
    </xdr:from>
    <xdr:to>
      <xdr:col>76</xdr:col>
      <xdr:colOff>165100</xdr:colOff>
      <xdr:row>83</xdr:row>
      <xdr:rowOff>115026</xdr:rowOff>
    </xdr:to>
    <xdr:sp macro="" textlink="">
      <xdr:nvSpPr>
        <xdr:cNvPr id="750" name="楕円 749"/>
        <xdr:cNvSpPr/>
      </xdr:nvSpPr>
      <xdr:spPr>
        <a:xfrm>
          <a:off x="14541500" y="1424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129539</xdr:rowOff>
    </xdr:from>
    <xdr:to>
      <xdr:col>81</xdr:col>
      <xdr:colOff>50800</xdr:colOff>
      <xdr:row>83</xdr:row>
      <xdr:rowOff>64226</xdr:rowOff>
    </xdr:to>
    <xdr:cxnSp macro="">
      <xdr:nvCxnSpPr>
        <xdr:cNvPr id="751" name="直線コネクタ 750"/>
        <xdr:cNvCxnSpPr/>
      </xdr:nvCxnSpPr>
      <xdr:spPr>
        <a:xfrm flipV="1">
          <a:off x="14592300" y="14188439"/>
          <a:ext cx="889000" cy="10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39551</xdr:rowOff>
    </xdr:from>
    <xdr:to>
      <xdr:col>72</xdr:col>
      <xdr:colOff>38100</xdr:colOff>
      <xdr:row>84</xdr:row>
      <xdr:rowOff>141151</xdr:rowOff>
    </xdr:to>
    <xdr:sp macro="" textlink="">
      <xdr:nvSpPr>
        <xdr:cNvPr id="752" name="楕円 751"/>
        <xdr:cNvSpPr/>
      </xdr:nvSpPr>
      <xdr:spPr>
        <a:xfrm>
          <a:off x="13652500" y="1444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64226</xdr:rowOff>
    </xdr:from>
    <xdr:to>
      <xdr:col>76</xdr:col>
      <xdr:colOff>114300</xdr:colOff>
      <xdr:row>84</xdr:row>
      <xdr:rowOff>90351</xdr:rowOff>
    </xdr:to>
    <xdr:cxnSp macro="">
      <xdr:nvCxnSpPr>
        <xdr:cNvPr id="753" name="直線コネクタ 752"/>
        <xdr:cNvCxnSpPr/>
      </xdr:nvCxnSpPr>
      <xdr:spPr>
        <a:xfrm flipV="1">
          <a:off x="13703300" y="14294576"/>
          <a:ext cx="889000" cy="19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8527</xdr:rowOff>
    </xdr:from>
    <xdr:to>
      <xdr:col>67</xdr:col>
      <xdr:colOff>101600</xdr:colOff>
      <xdr:row>84</xdr:row>
      <xdr:rowOff>110127</xdr:rowOff>
    </xdr:to>
    <xdr:sp macro="" textlink="">
      <xdr:nvSpPr>
        <xdr:cNvPr id="754" name="楕円 753"/>
        <xdr:cNvSpPr/>
      </xdr:nvSpPr>
      <xdr:spPr>
        <a:xfrm>
          <a:off x="12763500" y="1441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59327</xdr:rowOff>
    </xdr:from>
    <xdr:to>
      <xdr:col>71</xdr:col>
      <xdr:colOff>177800</xdr:colOff>
      <xdr:row>84</xdr:row>
      <xdr:rowOff>90351</xdr:rowOff>
    </xdr:to>
    <xdr:cxnSp macro="">
      <xdr:nvCxnSpPr>
        <xdr:cNvPr id="755" name="直線コネクタ 754"/>
        <xdr:cNvCxnSpPr/>
      </xdr:nvCxnSpPr>
      <xdr:spPr>
        <a:xfrm>
          <a:off x="12814300" y="1446112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164935</xdr:rowOff>
    </xdr:from>
    <xdr:ext cx="405111" cy="259045"/>
    <xdr:sp macro="" textlink="">
      <xdr:nvSpPr>
        <xdr:cNvPr id="756" name="n_1aveValue【消防施設】&#10;有形固定資産減価償却率"/>
        <xdr:cNvSpPr txBox="1"/>
      </xdr:nvSpPr>
      <xdr:spPr>
        <a:xfrm>
          <a:off x="152660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146975</xdr:rowOff>
    </xdr:from>
    <xdr:ext cx="405111" cy="259045"/>
    <xdr:sp macro="" textlink="">
      <xdr:nvSpPr>
        <xdr:cNvPr id="757" name="n_2aveValue【消防施設】&#10;有形固定資産減価償却率"/>
        <xdr:cNvSpPr txBox="1"/>
      </xdr:nvSpPr>
      <xdr:spPr>
        <a:xfrm>
          <a:off x="143897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40113</xdr:rowOff>
    </xdr:from>
    <xdr:ext cx="405111" cy="259045"/>
    <xdr:sp macro="" textlink="">
      <xdr:nvSpPr>
        <xdr:cNvPr id="758" name="n_3aveValue【消防施設】&#10;有形固定資産減価償却率"/>
        <xdr:cNvSpPr txBox="1"/>
      </xdr:nvSpPr>
      <xdr:spPr>
        <a:xfrm>
          <a:off x="13500744" y="1409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30315</xdr:rowOff>
    </xdr:from>
    <xdr:ext cx="405111" cy="259045"/>
    <xdr:sp macro="" textlink="">
      <xdr:nvSpPr>
        <xdr:cNvPr id="759" name="n_4aveValue【消防施設】&#10;有形固定資産減価償却率"/>
        <xdr:cNvSpPr txBox="1"/>
      </xdr:nvSpPr>
      <xdr:spPr>
        <a:xfrm>
          <a:off x="12611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25416</xdr:rowOff>
    </xdr:from>
    <xdr:ext cx="405111" cy="259045"/>
    <xdr:sp macro="" textlink="">
      <xdr:nvSpPr>
        <xdr:cNvPr id="760" name="n_1mainValue【消防施設】&#10;有形固定資産減価償却率"/>
        <xdr:cNvSpPr txBox="1"/>
      </xdr:nvSpPr>
      <xdr:spPr>
        <a:xfrm>
          <a:off x="15266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131553</xdr:rowOff>
    </xdr:from>
    <xdr:ext cx="405111" cy="259045"/>
    <xdr:sp macro="" textlink="">
      <xdr:nvSpPr>
        <xdr:cNvPr id="761" name="n_2mainValue【消防施設】&#10;有形固定資産減価償却率"/>
        <xdr:cNvSpPr txBox="1"/>
      </xdr:nvSpPr>
      <xdr:spPr>
        <a:xfrm>
          <a:off x="14389744" y="1401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132278</xdr:rowOff>
    </xdr:from>
    <xdr:ext cx="405111" cy="259045"/>
    <xdr:sp macro="" textlink="">
      <xdr:nvSpPr>
        <xdr:cNvPr id="762" name="n_3mainValue【消防施設】&#10;有形固定資産減価償却率"/>
        <xdr:cNvSpPr txBox="1"/>
      </xdr:nvSpPr>
      <xdr:spPr>
        <a:xfrm>
          <a:off x="13500744" y="1453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101254</xdr:rowOff>
    </xdr:from>
    <xdr:ext cx="405111" cy="259045"/>
    <xdr:sp macro="" textlink="">
      <xdr:nvSpPr>
        <xdr:cNvPr id="763" name="n_4mainValue【消防施設】&#10;有形固定資産減価償却率"/>
        <xdr:cNvSpPr txBox="1"/>
      </xdr:nvSpPr>
      <xdr:spPr>
        <a:xfrm>
          <a:off x="12611744" y="1450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4" name="正方形/長方形 76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5" name="正方形/長方形 76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6" name="正方形/長方形 76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7" name="正方形/長方形 76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8" name="正方形/長方形 76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9" name="正方形/長方形 76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0" name="正方形/長方形 76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1" name="正方形/長方形 77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2" name="テキスト ボックス 77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3" name="直線コネクタ 77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74" name="直線コネクタ 77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75" name="テキスト ボックス 77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76" name="直線コネクタ 77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77" name="テキスト ボックス 77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78" name="直線コネクタ 77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79" name="テキスト ボックス 77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0" name="直線コネクタ 77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81" name="テキスト ボックス 78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2" name="直線コネクタ 78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3" name="テキスト ボックス 78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785" name="直線コネクタ 784"/>
        <xdr:cNvCxnSpPr/>
      </xdr:nvCxnSpPr>
      <xdr:spPr>
        <a:xfrm flipV="1">
          <a:off x="22160864" y="1347520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86"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87" name="直線コネクタ 786"/>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788" name="【消防施設】&#10;一人当たり面積最大値テキスト"/>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789" name="直線コネクタ 788"/>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6875</xdr:rowOff>
    </xdr:from>
    <xdr:ext cx="469744" cy="259045"/>
    <xdr:sp macro="" textlink="">
      <xdr:nvSpPr>
        <xdr:cNvPr id="790" name="【消防施設】&#10;一人当たり面積平均値テキスト"/>
        <xdr:cNvSpPr txBox="1"/>
      </xdr:nvSpPr>
      <xdr:spPr>
        <a:xfrm>
          <a:off x="22199600" y="1440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791" name="フローチャート: 判断 790"/>
        <xdr:cNvSpPr/>
      </xdr:nvSpPr>
      <xdr:spPr>
        <a:xfrm>
          <a:off x="221107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792" name="フローチャート: 判断 791"/>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793" name="フローチャート: 判断 792"/>
        <xdr:cNvSpPr/>
      </xdr:nvSpPr>
      <xdr:spPr>
        <a:xfrm>
          <a:off x="20383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794" name="フローチャート: 判断 793"/>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795" name="フローチャート: 判断 794"/>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6" name="テキスト ボックス 79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7" name="テキスト ボックス 79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8" name="テキスト ボックス 79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9" name="テキスト ボックス 79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0" name="テキスト ボックス 79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126746</xdr:rowOff>
    </xdr:from>
    <xdr:to>
      <xdr:col>116</xdr:col>
      <xdr:colOff>114300</xdr:colOff>
      <xdr:row>84</xdr:row>
      <xdr:rowOff>56896</xdr:rowOff>
    </xdr:to>
    <xdr:sp macro="" textlink="">
      <xdr:nvSpPr>
        <xdr:cNvPr id="801" name="楕円 800"/>
        <xdr:cNvSpPr/>
      </xdr:nvSpPr>
      <xdr:spPr>
        <a:xfrm>
          <a:off x="22110700" y="143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149623</xdr:rowOff>
    </xdr:from>
    <xdr:ext cx="469744" cy="259045"/>
    <xdr:sp macro="" textlink="">
      <xdr:nvSpPr>
        <xdr:cNvPr id="802" name="【消防施設】&#10;一人当たり面積該当値テキスト"/>
        <xdr:cNvSpPr txBox="1"/>
      </xdr:nvSpPr>
      <xdr:spPr>
        <a:xfrm>
          <a:off x="22199600" y="1420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126746</xdr:rowOff>
    </xdr:from>
    <xdr:to>
      <xdr:col>112</xdr:col>
      <xdr:colOff>38100</xdr:colOff>
      <xdr:row>84</xdr:row>
      <xdr:rowOff>56896</xdr:rowOff>
    </xdr:to>
    <xdr:sp macro="" textlink="">
      <xdr:nvSpPr>
        <xdr:cNvPr id="803" name="楕円 802"/>
        <xdr:cNvSpPr/>
      </xdr:nvSpPr>
      <xdr:spPr>
        <a:xfrm>
          <a:off x="21272500" y="143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6096</xdr:rowOff>
    </xdr:from>
    <xdr:to>
      <xdr:col>116</xdr:col>
      <xdr:colOff>63500</xdr:colOff>
      <xdr:row>84</xdr:row>
      <xdr:rowOff>6096</xdr:rowOff>
    </xdr:to>
    <xdr:cxnSp macro="">
      <xdr:nvCxnSpPr>
        <xdr:cNvPr id="804" name="直線コネクタ 803"/>
        <xdr:cNvCxnSpPr/>
      </xdr:nvCxnSpPr>
      <xdr:spPr>
        <a:xfrm>
          <a:off x="21323300" y="144078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126746</xdr:rowOff>
    </xdr:from>
    <xdr:to>
      <xdr:col>107</xdr:col>
      <xdr:colOff>101600</xdr:colOff>
      <xdr:row>84</xdr:row>
      <xdr:rowOff>56896</xdr:rowOff>
    </xdr:to>
    <xdr:sp macro="" textlink="">
      <xdr:nvSpPr>
        <xdr:cNvPr id="805" name="楕円 804"/>
        <xdr:cNvSpPr/>
      </xdr:nvSpPr>
      <xdr:spPr>
        <a:xfrm>
          <a:off x="20383500" y="143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6096</xdr:rowOff>
    </xdr:from>
    <xdr:to>
      <xdr:col>111</xdr:col>
      <xdr:colOff>177800</xdr:colOff>
      <xdr:row>84</xdr:row>
      <xdr:rowOff>6096</xdr:rowOff>
    </xdr:to>
    <xdr:cxnSp macro="">
      <xdr:nvCxnSpPr>
        <xdr:cNvPr id="806" name="直線コネクタ 805"/>
        <xdr:cNvCxnSpPr/>
      </xdr:nvCxnSpPr>
      <xdr:spPr>
        <a:xfrm>
          <a:off x="20434300" y="144078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83313</xdr:rowOff>
    </xdr:from>
    <xdr:to>
      <xdr:col>102</xdr:col>
      <xdr:colOff>165100</xdr:colOff>
      <xdr:row>85</xdr:row>
      <xdr:rowOff>13463</xdr:rowOff>
    </xdr:to>
    <xdr:sp macro="" textlink="">
      <xdr:nvSpPr>
        <xdr:cNvPr id="807" name="楕円 806"/>
        <xdr:cNvSpPr/>
      </xdr:nvSpPr>
      <xdr:spPr>
        <a:xfrm>
          <a:off x="19494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6096</xdr:rowOff>
    </xdr:from>
    <xdr:to>
      <xdr:col>107</xdr:col>
      <xdr:colOff>50800</xdr:colOff>
      <xdr:row>84</xdr:row>
      <xdr:rowOff>134113</xdr:rowOff>
    </xdr:to>
    <xdr:cxnSp macro="">
      <xdr:nvCxnSpPr>
        <xdr:cNvPr id="808" name="直線コネクタ 807"/>
        <xdr:cNvCxnSpPr/>
      </xdr:nvCxnSpPr>
      <xdr:spPr>
        <a:xfrm flipV="1">
          <a:off x="19545300" y="14407896"/>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83313</xdr:rowOff>
    </xdr:from>
    <xdr:to>
      <xdr:col>98</xdr:col>
      <xdr:colOff>38100</xdr:colOff>
      <xdr:row>85</xdr:row>
      <xdr:rowOff>13463</xdr:rowOff>
    </xdr:to>
    <xdr:sp macro="" textlink="">
      <xdr:nvSpPr>
        <xdr:cNvPr id="809" name="楕円 808"/>
        <xdr:cNvSpPr/>
      </xdr:nvSpPr>
      <xdr:spPr>
        <a:xfrm>
          <a:off x="18605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134113</xdr:rowOff>
    </xdr:from>
    <xdr:to>
      <xdr:col>102</xdr:col>
      <xdr:colOff>114300</xdr:colOff>
      <xdr:row>84</xdr:row>
      <xdr:rowOff>134113</xdr:rowOff>
    </xdr:to>
    <xdr:cxnSp macro="">
      <xdr:nvCxnSpPr>
        <xdr:cNvPr id="810" name="直線コネクタ 809"/>
        <xdr:cNvCxnSpPr/>
      </xdr:nvCxnSpPr>
      <xdr:spPr>
        <a:xfrm>
          <a:off x="18656300" y="145359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134890</xdr:rowOff>
    </xdr:from>
    <xdr:ext cx="469744" cy="259045"/>
    <xdr:sp macro="" textlink="">
      <xdr:nvSpPr>
        <xdr:cNvPr id="811" name="n_1aveValue【消防施設】&#10;一人当たり面積"/>
        <xdr:cNvSpPr txBox="1"/>
      </xdr:nvSpPr>
      <xdr:spPr>
        <a:xfrm>
          <a:off x="210757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130319</xdr:rowOff>
    </xdr:from>
    <xdr:ext cx="469744" cy="259045"/>
    <xdr:sp macro="" textlink="">
      <xdr:nvSpPr>
        <xdr:cNvPr id="812" name="n_2aveValue【消防施設】&#10;一人当たり面積"/>
        <xdr:cNvSpPr txBox="1"/>
      </xdr:nvSpPr>
      <xdr:spPr>
        <a:xfrm>
          <a:off x="20199427"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813" name="n_3aveValue【消防施設】&#10;一人当たり面積"/>
        <xdr:cNvSpPr txBox="1"/>
      </xdr:nvSpPr>
      <xdr:spPr>
        <a:xfrm>
          <a:off x="19310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814" name="n_4aveValue【消防施設】&#10;一人当たり面積"/>
        <xdr:cNvSpPr txBox="1"/>
      </xdr:nvSpPr>
      <xdr:spPr>
        <a:xfrm>
          <a:off x="18421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73423</xdr:rowOff>
    </xdr:from>
    <xdr:ext cx="469744" cy="259045"/>
    <xdr:sp macro="" textlink="">
      <xdr:nvSpPr>
        <xdr:cNvPr id="815" name="n_1mainValue【消防施設】&#10;一人当たり面積"/>
        <xdr:cNvSpPr txBox="1"/>
      </xdr:nvSpPr>
      <xdr:spPr>
        <a:xfrm>
          <a:off x="210757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73423</xdr:rowOff>
    </xdr:from>
    <xdr:ext cx="469744" cy="259045"/>
    <xdr:sp macro="" textlink="">
      <xdr:nvSpPr>
        <xdr:cNvPr id="816" name="n_2mainValue【消防施設】&#10;一人当たり面積"/>
        <xdr:cNvSpPr txBox="1"/>
      </xdr:nvSpPr>
      <xdr:spPr>
        <a:xfrm>
          <a:off x="201994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4590</xdr:rowOff>
    </xdr:from>
    <xdr:ext cx="469744" cy="259045"/>
    <xdr:sp macro="" textlink="">
      <xdr:nvSpPr>
        <xdr:cNvPr id="817" name="n_3mainValue【消防施設】&#10;一人当たり面積"/>
        <xdr:cNvSpPr txBox="1"/>
      </xdr:nvSpPr>
      <xdr:spPr>
        <a:xfrm>
          <a:off x="193104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4590</xdr:rowOff>
    </xdr:from>
    <xdr:ext cx="469744" cy="259045"/>
    <xdr:sp macro="" textlink="">
      <xdr:nvSpPr>
        <xdr:cNvPr id="818" name="n_4mainValue【消防施設】&#10;一人当たり面積"/>
        <xdr:cNvSpPr txBox="1"/>
      </xdr:nvSpPr>
      <xdr:spPr>
        <a:xfrm>
          <a:off x="184214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9" name="正方形/長方形 81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0" name="正方形/長方形 81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1" name="正方形/長方形 82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2" name="正方形/長方形 82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3" name="正方形/長方形 82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4" name="正方形/長方形 82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5" name="正方形/長方形 82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6" name="正方形/長方形 82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7" name="テキスト ボックス 82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8" name="直線コネクタ 82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9" name="テキスト ボックス 82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0" name="直線コネクタ 82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1" name="テキスト ボックス 83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2" name="直線コネクタ 83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3" name="テキスト ボックス 83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4" name="直線コネクタ 83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35" name="テキスト ボックス 83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36" name="直線コネクタ 83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37" name="テキスト ボックス 83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38" name="直線コネクタ 83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39" name="テキスト ボックス 83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0" name="直線コネクタ 83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1" name="テキスト ボックス 84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2" name="直線コネクタ 84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844" name="直線コネクタ 843"/>
        <xdr:cNvCxnSpPr/>
      </xdr:nvCxnSpPr>
      <xdr:spPr>
        <a:xfrm flipV="1">
          <a:off x="16318864" y="170905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45" name="【庁舎】&#10;有形固定資産減価償却率最小値テキスト"/>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46" name="直線コネクタ 845"/>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47" name="【庁舎】&#10;有形固定資産減価償却率最大値テキスト"/>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48" name="直線コネクタ 847"/>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18885</xdr:rowOff>
    </xdr:from>
    <xdr:ext cx="405111" cy="259045"/>
    <xdr:sp macro="" textlink="">
      <xdr:nvSpPr>
        <xdr:cNvPr id="849" name="【庁舎】&#10;有形固定資産減価償却率平均値テキスト"/>
        <xdr:cNvSpPr txBox="1"/>
      </xdr:nvSpPr>
      <xdr:spPr>
        <a:xfrm>
          <a:off x="16357600" y="17678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850" name="フローチャート: 判断 849"/>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851" name="フローチャート: 判断 850"/>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852" name="フローチャート: 判断 851"/>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853" name="フローチャート: 判断 852"/>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854" name="フローチャート: 判断 853"/>
        <xdr:cNvSpPr/>
      </xdr:nvSpPr>
      <xdr:spPr>
        <a:xfrm>
          <a:off x="12763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5" name="テキスト ボックス 85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6" name="テキスト ボックス 85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7" name="テキスト ボックス 85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8" name="テキスト ボックス 85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9" name="テキスト ボックス 85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131536</xdr:rowOff>
    </xdr:from>
    <xdr:to>
      <xdr:col>85</xdr:col>
      <xdr:colOff>177800</xdr:colOff>
      <xdr:row>108</xdr:row>
      <xdr:rowOff>61686</xdr:rowOff>
    </xdr:to>
    <xdr:sp macro="" textlink="">
      <xdr:nvSpPr>
        <xdr:cNvPr id="860" name="楕円 859"/>
        <xdr:cNvSpPr/>
      </xdr:nvSpPr>
      <xdr:spPr>
        <a:xfrm>
          <a:off x="162687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46463</xdr:rowOff>
    </xdr:from>
    <xdr:ext cx="405111" cy="259045"/>
    <xdr:sp macro="" textlink="">
      <xdr:nvSpPr>
        <xdr:cNvPr id="861" name="【庁舎】&#10;有形固定資産減価償却率該当値テキスト"/>
        <xdr:cNvSpPr txBox="1"/>
      </xdr:nvSpPr>
      <xdr:spPr>
        <a:xfrm>
          <a:off x="16357600" y="18391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92348</xdr:rowOff>
    </xdr:from>
    <xdr:to>
      <xdr:col>81</xdr:col>
      <xdr:colOff>101600</xdr:colOff>
      <xdr:row>108</xdr:row>
      <xdr:rowOff>22498</xdr:rowOff>
    </xdr:to>
    <xdr:sp macro="" textlink="">
      <xdr:nvSpPr>
        <xdr:cNvPr id="862" name="楕円 861"/>
        <xdr:cNvSpPr/>
      </xdr:nvSpPr>
      <xdr:spPr>
        <a:xfrm>
          <a:off x="154305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143148</xdr:rowOff>
    </xdr:from>
    <xdr:to>
      <xdr:col>85</xdr:col>
      <xdr:colOff>127000</xdr:colOff>
      <xdr:row>108</xdr:row>
      <xdr:rowOff>10886</xdr:rowOff>
    </xdr:to>
    <xdr:cxnSp macro="">
      <xdr:nvCxnSpPr>
        <xdr:cNvPr id="863" name="直線コネクタ 862"/>
        <xdr:cNvCxnSpPr/>
      </xdr:nvCxnSpPr>
      <xdr:spPr>
        <a:xfrm>
          <a:off x="15481300" y="18488298"/>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49893</xdr:rowOff>
    </xdr:from>
    <xdr:to>
      <xdr:col>76</xdr:col>
      <xdr:colOff>165100</xdr:colOff>
      <xdr:row>107</xdr:row>
      <xdr:rowOff>151493</xdr:rowOff>
    </xdr:to>
    <xdr:sp macro="" textlink="">
      <xdr:nvSpPr>
        <xdr:cNvPr id="864" name="楕円 863"/>
        <xdr:cNvSpPr/>
      </xdr:nvSpPr>
      <xdr:spPr>
        <a:xfrm>
          <a:off x="14541500" y="183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100693</xdr:rowOff>
    </xdr:from>
    <xdr:to>
      <xdr:col>81</xdr:col>
      <xdr:colOff>50800</xdr:colOff>
      <xdr:row>107</xdr:row>
      <xdr:rowOff>143148</xdr:rowOff>
    </xdr:to>
    <xdr:cxnSp macro="">
      <xdr:nvCxnSpPr>
        <xdr:cNvPr id="865" name="直線コネクタ 864"/>
        <xdr:cNvCxnSpPr/>
      </xdr:nvCxnSpPr>
      <xdr:spPr>
        <a:xfrm>
          <a:off x="14592300" y="18445843"/>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154395</xdr:rowOff>
    </xdr:from>
    <xdr:to>
      <xdr:col>72</xdr:col>
      <xdr:colOff>38100</xdr:colOff>
      <xdr:row>104</xdr:row>
      <xdr:rowOff>84545</xdr:rowOff>
    </xdr:to>
    <xdr:sp macro="" textlink="">
      <xdr:nvSpPr>
        <xdr:cNvPr id="866" name="楕円 865"/>
        <xdr:cNvSpPr/>
      </xdr:nvSpPr>
      <xdr:spPr>
        <a:xfrm>
          <a:off x="13652500" y="178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33745</xdr:rowOff>
    </xdr:from>
    <xdr:to>
      <xdr:col>76</xdr:col>
      <xdr:colOff>114300</xdr:colOff>
      <xdr:row>107</xdr:row>
      <xdr:rowOff>100693</xdr:rowOff>
    </xdr:to>
    <xdr:cxnSp macro="">
      <xdr:nvCxnSpPr>
        <xdr:cNvPr id="867" name="直線コネクタ 866"/>
        <xdr:cNvCxnSpPr/>
      </xdr:nvCxnSpPr>
      <xdr:spPr>
        <a:xfrm>
          <a:off x="13703300" y="17864545"/>
          <a:ext cx="889000" cy="58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136434</xdr:rowOff>
    </xdr:from>
    <xdr:to>
      <xdr:col>67</xdr:col>
      <xdr:colOff>101600</xdr:colOff>
      <xdr:row>104</xdr:row>
      <xdr:rowOff>66584</xdr:rowOff>
    </xdr:to>
    <xdr:sp macro="" textlink="">
      <xdr:nvSpPr>
        <xdr:cNvPr id="868" name="楕円 867"/>
        <xdr:cNvSpPr/>
      </xdr:nvSpPr>
      <xdr:spPr>
        <a:xfrm>
          <a:off x="12763500" y="177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15784</xdr:rowOff>
    </xdr:from>
    <xdr:to>
      <xdr:col>71</xdr:col>
      <xdr:colOff>177800</xdr:colOff>
      <xdr:row>104</xdr:row>
      <xdr:rowOff>33745</xdr:rowOff>
    </xdr:to>
    <xdr:cxnSp macro="">
      <xdr:nvCxnSpPr>
        <xdr:cNvPr id="869" name="直線コネクタ 868"/>
        <xdr:cNvCxnSpPr/>
      </xdr:nvCxnSpPr>
      <xdr:spPr>
        <a:xfrm>
          <a:off x="12814300" y="17846584"/>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138628</xdr:rowOff>
    </xdr:from>
    <xdr:ext cx="405111" cy="259045"/>
    <xdr:sp macro="" textlink="">
      <xdr:nvSpPr>
        <xdr:cNvPr id="870" name="n_1aveValue【庁舎】&#10;有形固定資産減価償却率"/>
        <xdr:cNvSpPr txBox="1"/>
      </xdr:nvSpPr>
      <xdr:spPr>
        <a:xfrm>
          <a:off x="152660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871" name="n_2aveValue【庁舎】&#10;有形固定資産減価償却率"/>
        <xdr:cNvSpPr txBox="1"/>
      </xdr:nvSpPr>
      <xdr:spPr>
        <a:xfrm>
          <a:off x="14389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10358</xdr:rowOff>
    </xdr:from>
    <xdr:ext cx="405111" cy="259045"/>
    <xdr:sp macro="" textlink="">
      <xdr:nvSpPr>
        <xdr:cNvPr id="872" name="n_3aveValue【庁舎】&#10;有形固定資産減価償却率"/>
        <xdr:cNvSpPr txBox="1"/>
      </xdr:nvSpPr>
      <xdr:spPr>
        <a:xfrm>
          <a:off x="135007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13625</xdr:rowOff>
    </xdr:from>
    <xdr:ext cx="405111" cy="259045"/>
    <xdr:sp macro="" textlink="">
      <xdr:nvSpPr>
        <xdr:cNvPr id="873" name="n_4aveValue【庁舎】&#10;有形固定資産減価償却率"/>
        <xdr:cNvSpPr txBox="1"/>
      </xdr:nvSpPr>
      <xdr:spPr>
        <a:xfrm>
          <a:off x="12611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13625</xdr:rowOff>
    </xdr:from>
    <xdr:ext cx="405111" cy="259045"/>
    <xdr:sp macro="" textlink="">
      <xdr:nvSpPr>
        <xdr:cNvPr id="874" name="n_1mainValue【庁舎】&#10;有形固定資産減価償却率"/>
        <xdr:cNvSpPr txBox="1"/>
      </xdr:nvSpPr>
      <xdr:spPr>
        <a:xfrm>
          <a:off x="15266044" y="18530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142620</xdr:rowOff>
    </xdr:from>
    <xdr:ext cx="405111" cy="259045"/>
    <xdr:sp macro="" textlink="">
      <xdr:nvSpPr>
        <xdr:cNvPr id="875" name="n_2mainValue【庁舎】&#10;有形固定資産減価償却率"/>
        <xdr:cNvSpPr txBox="1"/>
      </xdr:nvSpPr>
      <xdr:spPr>
        <a:xfrm>
          <a:off x="14389744" y="1848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101072</xdr:rowOff>
    </xdr:from>
    <xdr:ext cx="405111" cy="259045"/>
    <xdr:sp macro="" textlink="">
      <xdr:nvSpPr>
        <xdr:cNvPr id="876" name="n_3mainValue【庁舎】&#10;有形固定資産減価償却率"/>
        <xdr:cNvSpPr txBox="1"/>
      </xdr:nvSpPr>
      <xdr:spPr>
        <a:xfrm>
          <a:off x="13500744" y="175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83111</xdr:rowOff>
    </xdr:from>
    <xdr:ext cx="405111" cy="259045"/>
    <xdr:sp macro="" textlink="">
      <xdr:nvSpPr>
        <xdr:cNvPr id="877" name="n_4mainValue【庁舎】&#10;有形固定資産減価償却率"/>
        <xdr:cNvSpPr txBox="1"/>
      </xdr:nvSpPr>
      <xdr:spPr>
        <a:xfrm>
          <a:off x="12611744" y="1757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8" name="正方形/長方形 87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9" name="正方形/長方形 87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0" name="正方形/長方形 87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1" name="正方形/長方形 88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2" name="正方形/長方形 88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3" name="正方形/長方形 88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4" name="正方形/長方形 88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5" name="正方形/長方形 88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6" name="テキスト ボックス 88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7" name="直線コネクタ 88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88" name="直線コネクタ 88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89" name="テキスト ボックス 88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0" name="直線コネクタ 88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1" name="テキスト ボックス 89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2" name="直線コネクタ 89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93" name="テキスト ボックス 89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94" name="直線コネクタ 89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95" name="テキスト ボックス 89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96" name="直線コネクタ 89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97" name="テキスト ボックス 89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98" name="直線コネクタ 89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99" name="テキスト ボックス 89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0" name="直線コネクタ 89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1" name="テキスト ボックス 90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903" name="直線コネクタ 902"/>
        <xdr:cNvCxnSpPr/>
      </xdr:nvCxnSpPr>
      <xdr:spPr>
        <a:xfrm flipV="1">
          <a:off x="22160864" y="1702525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904" name="【庁舎】&#10;一人当たり面積最小値テキスト"/>
        <xdr:cNvSpPr txBox="1"/>
      </xdr:nvSpPr>
      <xdr:spPr>
        <a:xfrm>
          <a:off x="2219960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905" name="直線コネクタ 904"/>
        <xdr:cNvCxnSpPr/>
      </xdr:nvCxnSpPr>
      <xdr:spPr>
        <a:xfrm>
          <a:off x="22072600" y="1851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906" name="【庁舎】&#10;一人当たり面積最大値テキスト"/>
        <xdr:cNvSpPr txBox="1"/>
      </xdr:nvSpPr>
      <xdr:spPr>
        <a:xfrm>
          <a:off x="22199600" y="168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907" name="直線コネクタ 906"/>
        <xdr:cNvCxnSpPr/>
      </xdr:nvCxnSpPr>
      <xdr:spPr>
        <a:xfrm>
          <a:off x="22072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66239</xdr:rowOff>
    </xdr:from>
    <xdr:ext cx="469744" cy="259045"/>
    <xdr:sp macro="" textlink="">
      <xdr:nvSpPr>
        <xdr:cNvPr id="908" name="【庁舎】&#10;一人当たり面積平均値テキスト"/>
        <xdr:cNvSpPr txBox="1"/>
      </xdr:nvSpPr>
      <xdr:spPr>
        <a:xfrm>
          <a:off x="22199600" y="17897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909" name="フローチャート: 判断 908"/>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910" name="フローチャート: 判断 909"/>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911" name="フローチャート: 判断 910"/>
        <xdr:cNvSpPr/>
      </xdr:nvSpPr>
      <xdr:spPr>
        <a:xfrm>
          <a:off x="20383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912" name="フローチャート: 判断 911"/>
        <xdr:cNvSpPr/>
      </xdr:nvSpPr>
      <xdr:spPr>
        <a:xfrm>
          <a:off x="19494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913" name="フローチャート: 判断 912"/>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4" name="テキスト ボックス 91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5" name="テキスト ボックス 91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6" name="テキスト ボックス 91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7" name="テキスト ボックス 91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8" name="テキスト ボックス 91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157662</xdr:rowOff>
    </xdr:from>
    <xdr:to>
      <xdr:col>116</xdr:col>
      <xdr:colOff>114300</xdr:colOff>
      <xdr:row>106</xdr:row>
      <xdr:rowOff>87812</xdr:rowOff>
    </xdr:to>
    <xdr:sp macro="" textlink="">
      <xdr:nvSpPr>
        <xdr:cNvPr id="919" name="楕円 918"/>
        <xdr:cNvSpPr/>
      </xdr:nvSpPr>
      <xdr:spPr>
        <a:xfrm>
          <a:off x="22110700" y="1815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136089</xdr:rowOff>
    </xdr:from>
    <xdr:ext cx="469744" cy="259045"/>
    <xdr:sp macro="" textlink="">
      <xdr:nvSpPr>
        <xdr:cNvPr id="920" name="【庁舎】&#10;一人当たり面積該当値テキスト"/>
        <xdr:cNvSpPr txBox="1"/>
      </xdr:nvSpPr>
      <xdr:spPr>
        <a:xfrm>
          <a:off x="22199600" y="1813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154395</xdr:rowOff>
    </xdr:from>
    <xdr:to>
      <xdr:col>112</xdr:col>
      <xdr:colOff>38100</xdr:colOff>
      <xdr:row>106</xdr:row>
      <xdr:rowOff>84545</xdr:rowOff>
    </xdr:to>
    <xdr:sp macro="" textlink="">
      <xdr:nvSpPr>
        <xdr:cNvPr id="921" name="楕円 920"/>
        <xdr:cNvSpPr/>
      </xdr:nvSpPr>
      <xdr:spPr>
        <a:xfrm>
          <a:off x="21272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33745</xdr:rowOff>
    </xdr:from>
    <xdr:to>
      <xdr:col>116</xdr:col>
      <xdr:colOff>63500</xdr:colOff>
      <xdr:row>106</xdr:row>
      <xdr:rowOff>37012</xdr:rowOff>
    </xdr:to>
    <xdr:cxnSp macro="">
      <xdr:nvCxnSpPr>
        <xdr:cNvPr id="922" name="直線コネクタ 921"/>
        <xdr:cNvCxnSpPr/>
      </xdr:nvCxnSpPr>
      <xdr:spPr>
        <a:xfrm>
          <a:off x="21323300" y="18207445"/>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154395</xdr:rowOff>
    </xdr:from>
    <xdr:to>
      <xdr:col>107</xdr:col>
      <xdr:colOff>101600</xdr:colOff>
      <xdr:row>106</xdr:row>
      <xdr:rowOff>84545</xdr:rowOff>
    </xdr:to>
    <xdr:sp macro="" textlink="">
      <xdr:nvSpPr>
        <xdr:cNvPr id="923" name="楕円 922"/>
        <xdr:cNvSpPr/>
      </xdr:nvSpPr>
      <xdr:spPr>
        <a:xfrm>
          <a:off x="20383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33745</xdr:rowOff>
    </xdr:from>
    <xdr:to>
      <xdr:col>111</xdr:col>
      <xdr:colOff>177800</xdr:colOff>
      <xdr:row>106</xdr:row>
      <xdr:rowOff>33745</xdr:rowOff>
    </xdr:to>
    <xdr:cxnSp macro="">
      <xdr:nvCxnSpPr>
        <xdr:cNvPr id="924" name="直線コネクタ 923"/>
        <xdr:cNvCxnSpPr/>
      </xdr:nvCxnSpPr>
      <xdr:spPr>
        <a:xfrm>
          <a:off x="20434300" y="182074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54792</xdr:rowOff>
    </xdr:from>
    <xdr:to>
      <xdr:col>102</xdr:col>
      <xdr:colOff>165100</xdr:colOff>
      <xdr:row>106</xdr:row>
      <xdr:rowOff>156392</xdr:rowOff>
    </xdr:to>
    <xdr:sp macro="" textlink="">
      <xdr:nvSpPr>
        <xdr:cNvPr id="925" name="楕円 924"/>
        <xdr:cNvSpPr/>
      </xdr:nvSpPr>
      <xdr:spPr>
        <a:xfrm>
          <a:off x="19494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33745</xdr:rowOff>
    </xdr:from>
    <xdr:to>
      <xdr:col>107</xdr:col>
      <xdr:colOff>50800</xdr:colOff>
      <xdr:row>106</xdr:row>
      <xdr:rowOff>105592</xdr:rowOff>
    </xdr:to>
    <xdr:cxnSp macro="">
      <xdr:nvCxnSpPr>
        <xdr:cNvPr id="926" name="直線コネクタ 925"/>
        <xdr:cNvCxnSpPr/>
      </xdr:nvCxnSpPr>
      <xdr:spPr>
        <a:xfrm flipV="1">
          <a:off x="19545300" y="18207445"/>
          <a:ext cx="8890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61323</xdr:rowOff>
    </xdr:from>
    <xdr:to>
      <xdr:col>98</xdr:col>
      <xdr:colOff>38100</xdr:colOff>
      <xdr:row>106</xdr:row>
      <xdr:rowOff>162923</xdr:rowOff>
    </xdr:to>
    <xdr:sp macro="" textlink="">
      <xdr:nvSpPr>
        <xdr:cNvPr id="927" name="楕円 926"/>
        <xdr:cNvSpPr/>
      </xdr:nvSpPr>
      <xdr:spPr>
        <a:xfrm>
          <a:off x="18605500" y="182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105592</xdr:rowOff>
    </xdr:from>
    <xdr:to>
      <xdr:col>102</xdr:col>
      <xdr:colOff>114300</xdr:colOff>
      <xdr:row>106</xdr:row>
      <xdr:rowOff>112123</xdr:rowOff>
    </xdr:to>
    <xdr:cxnSp macro="">
      <xdr:nvCxnSpPr>
        <xdr:cNvPr id="928" name="直線コネクタ 927"/>
        <xdr:cNvCxnSpPr/>
      </xdr:nvCxnSpPr>
      <xdr:spPr>
        <a:xfrm flipV="1">
          <a:off x="18656300" y="1827929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macro="" textlink="">
      <xdr:nvSpPr>
        <xdr:cNvPr id="929" name="n_1aveValue【庁舎】&#10;一人当たり面積"/>
        <xdr:cNvSpPr txBox="1"/>
      </xdr:nvSpPr>
      <xdr:spPr>
        <a:xfrm>
          <a:off x="210757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22696</xdr:rowOff>
    </xdr:from>
    <xdr:ext cx="469744" cy="259045"/>
    <xdr:sp macro="" textlink="">
      <xdr:nvSpPr>
        <xdr:cNvPr id="930" name="n_2aveValue【庁舎】&#10;一人当たり面積"/>
        <xdr:cNvSpPr txBox="1"/>
      </xdr:nvSpPr>
      <xdr:spPr>
        <a:xfrm>
          <a:off x="201994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39025</xdr:rowOff>
    </xdr:from>
    <xdr:ext cx="469744" cy="259045"/>
    <xdr:sp macro="" textlink="">
      <xdr:nvSpPr>
        <xdr:cNvPr id="931" name="n_3aveValue【庁舎】&#10;一人当たり面積"/>
        <xdr:cNvSpPr txBox="1"/>
      </xdr:nvSpPr>
      <xdr:spPr>
        <a:xfrm>
          <a:off x="193104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42290</xdr:rowOff>
    </xdr:from>
    <xdr:ext cx="469744" cy="259045"/>
    <xdr:sp macro="" textlink="">
      <xdr:nvSpPr>
        <xdr:cNvPr id="932" name="n_4aveValue【庁舎】&#10;一人当たり面積"/>
        <xdr:cNvSpPr txBox="1"/>
      </xdr:nvSpPr>
      <xdr:spPr>
        <a:xfrm>
          <a:off x="18421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75672</xdr:rowOff>
    </xdr:from>
    <xdr:ext cx="469744" cy="259045"/>
    <xdr:sp macro="" textlink="">
      <xdr:nvSpPr>
        <xdr:cNvPr id="933" name="n_1mainValue【庁舎】&#10;一人当たり面積"/>
        <xdr:cNvSpPr txBox="1"/>
      </xdr:nvSpPr>
      <xdr:spPr>
        <a:xfrm>
          <a:off x="21075727" y="1824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75672</xdr:rowOff>
    </xdr:from>
    <xdr:ext cx="469744" cy="259045"/>
    <xdr:sp macro="" textlink="">
      <xdr:nvSpPr>
        <xdr:cNvPr id="934" name="n_2mainValue【庁舎】&#10;一人当たり面積"/>
        <xdr:cNvSpPr txBox="1"/>
      </xdr:nvSpPr>
      <xdr:spPr>
        <a:xfrm>
          <a:off x="20199427" y="1824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147519</xdr:rowOff>
    </xdr:from>
    <xdr:ext cx="469744" cy="259045"/>
    <xdr:sp macro="" textlink="">
      <xdr:nvSpPr>
        <xdr:cNvPr id="935" name="n_3mainValue【庁舎】&#10;一人当たり面積"/>
        <xdr:cNvSpPr txBox="1"/>
      </xdr:nvSpPr>
      <xdr:spPr>
        <a:xfrm>
          <a:off x="19310427" y="183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154050</xdr:rowOff>
    </xdr:from>
    <xdr:ext cx="469744" cy="259045"/>
    <xdr:sp macro="" textlink="">
      <xdr:nvSpPr>
        <xdr:cNvPr id="936" name="n_4mainValue【庁舎】&#10;一人当たり面積"/>
        <xdr:cNvSpPr txBox="1"/>
      </xdr:nvSpPr>
      <xdr:spPr>
        <a:xfrm>
          <a:off x="18421427" y="1832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7" name="正方形/長方形 93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8" name="正方形/長方形 93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9" name="テキスト ボックス 93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前頁に記載</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北海道千歳市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97,999
96,905
594.50
57,650,756
54,611,913
2,528,620
25,871,731
27,790,213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地方消費税交付金や市町村民税所得割等の増により、基準財政収入額が増加したものの、交付税の再算定等による基準財政需要額の増によって、前年比</a:t>
          </a:r>
          <a:r>
            <a:rPr kumimoji="1" lang="en-US" altLang="ja-JP" sz="1100">
              <a:solidFill>
                <a:schemeClr val="dk1"/>
              </a:solidFill>
              <a:effectLst/>
              <a:latin typeface="+mn-lt"/>
              <a:ea typeface="+mn-ea"/>
              <a:cs typeface="+mn-cs"/>
            </a:rPr>
            <a:t>0.02</a:t>
          </a:r>
          <a:r>
            <a:rPr kumimoji="1" lang="ja-JP" altLang="ja-JP" sz="1100">
              <a:solidFill>
                <a:schemeClr val="dk1"/>
              </a:solidFill>
              <a:effectLst/>
              <a:latin typeface="+mn-lt"/>
              <a:ea typeface="+mn-ea"/>
              <a:cs typeface="+mn-cs"/>
            </a:rPr>
            <a:t>ポイント減少した。</a:t>
          </a:r>
          <a:endParaRPr lang="ja-JP" altLang="ja-JP" sz="1400">
            <a:effectLst/>
          </a:endParaRPr>
        </a:p>
        <a:p>
          <a:r>
            <a:rPr kumimoji="1" lang="ja-JP" altLang="ja-JP" sz="1100">
              <a:solidFill>
                <a:schemeClr val="dk1"/>
              </a:solidFill>
              <a:effectLst/>
              <a:latin typeface="+mn-lt"/>
              <a:ea typeface="+mn-ea"/>
              <a:cs typeface="+mn-cs"/>
            </a:rPr>
            <a:t>　類似団体を上回ってはいるが、引き続き財政健全化対策の取組により改善した収支バランスを維持、継続するため、歳出の削減、効率化を進めるとともに、将来の負担軽減に努めるなど財政運営の健全性の確保と安定的な財政基盤の確立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116417</xdr:rowOff>
    </xdr:to>
    <xdr:cxnSp macro="">
      <xdr:nvCxnSpPr>
        <xdr:cNvPr id="69" name="直線コネクタ 68"/>
        <xdr:cNvCxnSpPr/>
      </xdr:nvCxnSpPr>
      <xdr:spPr>
        <a:xfrm>
          <a:off x="4114800" y="710565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56092</xdr:rowOff>
    </xdr:from>
    <xdr:to>
      <xdr:col>19</xdr:col>
      <xdr:colOff>133350</xdr:colOff>
      <xdr:row>41</xdr:row>
      <xdr:rowOff>76200</xdr:rowOff>
    </xdr:to>
    <xdr:cxnSp macro="">
      <xdr:nvCxnSpPr>
        <xdr:cNvPr id="72" name="直線コネクタ 71"/>
        <xdr:cNvCxnSpPr/>
      </xdr:nvCxnSpPr>
      <xdr:spPr>
        <a:xfrm>
          <a:off x="3225800" y="70855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74" name="テキスト ボックス 73"/>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167217</xdr:rowOff>
    </xdr:from>
    <xdr:to>
      <xdr:col>15</xdr:col>
      <xdr:colOff>82550</xdr:colOff>
      <xdr:row>41</xdr:row>
      <xdr:rowOff>56092</xdr:rowOff>
    </xdr:to>
    <xdr:cxnSp macro="">
      <xdr:nvCxnSpPr>
        <xdr:cNvPr id="75" name="直線コネクタ 74"/>
        <xdr:cNvCxnSpPr/>
      </xdr:nvCxnSpPr>
      <xdr:spPr>
        <a:xfrm>
          <a:off x="2336800" y="702521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147108</xdr:rowOff>
    </xdr:from>
    <xdr:to>
      <xdr:col>11</xdr:col>
      <xdr:colOff>31750</xdr:colOff>
      <xdr:row>40</xdr:row>
      <xdr:rowOff>167217</xdr:rowOff>
    </xdr:to>
    <xdr:cxnSp macro="">
      <xdr:nvCxnSpPr>
        <xdr:cNvPr id="78" name="直線コネクタ 77"/>
        <xdr:cNvCxnSpPr/>
      </xdr:nvCxnSpPr>
      <xdr:spPr>
        <a:xfrm>
          <a:off x="1447800" y="70051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2" name="テキスト ボックス 81"/>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88" name="楕円 87"/>
        <xdr:cNvSpPr/>
      </xdr:nvSpPr>
      <xdr:spPr>
        <a:xfrm>
          <a:off x="4902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82144</xdr:rowOff>
    </xdr:from>
    <xdr:ext cx="762000" cy="259045"/>
    <xdr:sp macro="" textlink="">
      <xdr:nvSpPr>
        <xdr:cNvPr id="89" name="財政力該当値テキスト"/>
        <xdr:cNvSpPr txBox="1"/>
      </xdr:nvSpPr>
      <xdr:spPr>
        <a:xfrm>
          <a:off x="50419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0" name="楕円 89"/>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1" name="テキスト ボックス 90"/>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5292</xdr:rowOff>
    </xdr:from>
    <xdr:to>
      <xdr:col>15</xdr:col>
      <xdr:colOff>133350</xdr:colOff>
      <xdr:row>41</xdr:row>
      <xdr:rowOff>106892</xdr:rowOff>
    </xdr:to>
    <xdr:sp macro="" textlink="">
      <xdr:nvSpPr>
        <xdr:cNvPr id="92" name="楕円 91"/>
        <xdr:cNvSpPr/>
      </xdr:nvSpPr>
      <xdr:spPr>
        <a:xfrm>
          <a:off x="3175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93" name="テキスト ボックス 92"/>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116417</xdr:rowOff>
    </xdr:from>
    <xdr:to>
      <xdr:col>11</xdr:col>
      <xdr:colOff>82550</xdr:colOff>
      <xdr:row>41</xdr:row>
      <xdr:rowOff>46567</xdr:rowOff>
    </xdr:to>
    <xdr:sp macro="" textlink="">
      <xdr:nvSpPr>
        <xdr:cNvPr id="94" name="楕円 93"/>
        <xdr:cNvSpPr/>
      </xdr:nvSpPr>
      <xdr:spPr>
        <a:xfrm>
          <a:off x="2286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95" name="テキスト ボックス 94"/>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96308</xdr:rowOff>
    </xdr:from>
    <xdr:to>
      <xdr:col>7</xdr:col>
      <xdr:colOff>31750</xdr:colOff>
      <xdr:row>41</xdr:row>
      <xdr:rowOff>26458</xdr:rowOff>
    </xdr:to>
    <xdr:sp macro="" textlink="">
      <xdr:nvSpPr>
        <xdr:cNvPr id="96" name="楕円 95"/>
        <xdr:cNvSpPr/>
      </xdr:nvSpPr>
      <xdr:spPr>
        <a:xfrm>
          <a:off x="1397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36635</xdr:rowOff>
    </xdr:from>
    <xdr:ext cx="762000" cy="259045"/>
    <xdr:sp macro="" textlink="">
      <xdr:nvSpPr>
        <xdr:cNvPr id="97" name="テキスト ボックス 96"/>
        <xdr:cNvSpPr txBox="1"/>
      </xdr:nvSpPr>
      <xdr:spPr>
        <a:xfrm>
          <a:off x="1066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地方税や地方交付税等の経常一般財源等が増加したため、</a:t>
          </a:r>
          <a:r>
            <a:rPr kumimoji="1" lang="ja-JP" altLang="ja-JP" sz="1100">
              <a:solidFill>
                <a:schemeClr val="dk1"/>
              </a:solidFill>
              <a:effectLst/>
              <a:latin typeface="+mn-lt"/>
              <a:ea typeface="+mn-ea"/>
              <a:cs typeface="+mn-cs"/>
            </a:rPr>
            <a:t>全体では前年度比</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ポイント減となったところであるが、依然類似団体よりも低い水準で推移しており、令和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年度は類似団体平均を</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ポイント下回った。</a:t>
          </a:r>
          <a:endParaRPr lang="ja-JP" altLang="ja-JP">
            <a:effectLst/>
          </a:endParaRPr>
        </a:p>
        <a:p>
          <a:r>
            <a:rPr kumimoji="1" lang="ja-JP" altLang="ja-JP" sz="1100">
              <a:solidFill>
                <a:schemeClr val="dk1"/>
              </a:solidFill>
              <a:effectLst/>
              <a:latin typeface="+mn-lt"/>
              <a:ea typeface="+mn-ea"/>
              <a:cs typeface="+mn-cs"/>
            </a:rPr>
            <a:t>　今後も引き続き社会保障費など扶助費の義務的経費の増加が見込まれることから、これまで進めてきた人件費抑制や民間委託・指定管理者制度導入等の内部管理経費の抑制と補助金等の歳入確保をより一層進め、経常収支比率の改善に努める。</a:t>
          </a:r>
          <a:endParaRPr lang="ja-JP" altLang="ja-JP">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150876</xdr:rowOff>
    </xdr:from>
    <xdr:to>
      <xdr:col>23</xdr:col>
      <xdr:colOff>133350</xdr:colOff>
      <xdr:row>61</xdr:row>
      <xdr:rowOff>8382</xdr:rowOff>
    </xdr:to>
    <xdr:cxnSp macro="">
      <xdr:nvCxnSpPr>
        <xdr:cNvPr id="130" name="直線コネクタ 129"/>
        <xdr:cNvCxnSpPr/>
      </xdr:nvCxnSpPr>
      <xdr:spPr>
        <a:xfrm flipV="1">
          <a:off x="4114800" y="1043787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18813</xdr:rowOff>
    </xdr:from>
    <xdr:ext cx="762000" cy="259045"/>
    <xdr:sp macro="" textlink="">
      <xdr:nvSpPr>
        <xdr:cNvPr id="131" name="財政構造の弾力性平均値テキスト"/>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64008</xdr:rowOff>
    </xdr:from>
    <xdr:to>
      <xdr:col>19</xdr:col>
      <xdr:colOff>133350</xdr:colOff>
      <xdr:row>61</xdr:row>
      <xdr:rowOff>8382</xdr:rowOff>
    </xdr:to>
    <xdr:cxnSp macro="">
      <xdr:nvCxnSpPr>
        <xdr:cNvPr id="133" name="直線コネクタ 132"/>
        <xdr:cNvCxnSpPr/>
      </xdr:nvCxnSpPr>
      <xdr:spPr>
        <a:xfrm>
          <a:off x="3225800" y="10351008"/>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60723</xdr:rowOff>
    </xdr:from>
    <xdr:ext cx="736600" cy="259045"/>
    <xdr:sp macro="" textlink="">
      <xdr:nvSpPr>
        <xdr:cNvPr id="135" name="テキスト ボックス 134"/>
        <xdr:cNvSpPr txBox="1"/>
      </xdr:nvSpPr>
      <xdr:spPr>
        <a:xfrm>
          <a:off x="3733800" y="10690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64008</xdr:rowOff>
    </xdr:from>
    <xdr:to>
      <xdr:col>15</xdr:col>
      <xdr:colOff>82550</xdr:colOff>
      <xdr:row>61</xdr:row>
      <xdr:rowOff>124206</xdr:rowOff>
    </xdr:to>
    <xdr:cxnSp macro="">
      <xdr:nvCxnSpPr>
        <xdr:cNvPr id="136" name="直線コネクタ 135"/>
        <xdr:cNvCxnSpPr/>
      </xdr:nvCxnSpPr>
      <xdr:spPr>
        <a:xfrm flipV="1">
          <a:off x="2336800" y="10351008"/>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58437</xdr:rowOff>
    </xdr:from>
    <xdr:ext cx="762000" cy="259045"/>
    <xdr:sp macro="" textlink="">
      <xdr:nvSpPr>
        <xdr:cNvPr id="138" name="テキスト ボックス 137"/>
        <xdr:cNvSpPr txBox="1"/>
      </xdr:nvSpPr>
      <xdr:spPr>
        <a:xfrm>
          <a:off x="2844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150876</xdr:rowOff>
    </xdr:from>
    <xdr:to>
      <xdr:col>11</xdr:col>
      <xdr:colOff>31750</xdr:colOff>
      <xdr:row>61</xdr:row>
      <xdr:rowOff>124206</xdr:rowOff>
    </xdr:to>
    <xdr:cxnSp macro="">
      <xdr:nvCxnSpPr>
        <xdr:cNvPr id="139" name="直線コネクタ 138"/>
        <xdr:cNvCxnSpPr/>
      </xdr:nvCxnSpPr>
      <xdr:spPr>
        <a:xfrm>
          <a:off x="1447800" y="10437876"/>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1" name="テキスト ボックス 140"/>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147591</xdr:rowOff>
    </xdr:from>
    <xdr:ext cx="762000" cy="259045"/>
    <xdr:sp macro="" textlink="">
      <xdr:nvSpPr>
        <xdr:cNvPr id="143" name="テキスト ボックス 142"/>
        <xdr:cNvSpPr txBox="1"/>
      </xdr:nvSpPr>
      <xdr:spPr>
        <a:xfrm>
          <a:off x="1066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100076</xdr:rowOff>
    </xdr:from>
    <xdr:to>
      <xdr:col>23</xdr:col>
      <xdr:colOff>184150</xdr:colOff>
      <xdr:row>61</xdr:row>
      <xdr:rowOff>30226</xdr:rowOff>
    </xdr:to>
    <xdr:sp macro="" textlink="">
      <xdr:nvSpPr>
        <xdr:cNvPr id="149" name="楕円 148"/>
        <xdr:cNvSpPr/>
      </xdr:nvSpPr>
      <xdr:spPr>
        <a:xfrm>
          <a:off x="49022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116603</xdr:rowOff>
    </xdr:from>
    <xdr:ext cx="762000" cy="259045"/>
    <xdr:sp macro="" textlink="">
      <xdr:nvSpPr>
        <xdr:cNvPr id="150" name="財政構造の弾力性該当値テキスト"/>
        <xdr:cNvSpPr txBox="1"/>
      </xdr:nvSpPr>
      <xdr:spPr>
        <a:xfrm>
          <a:off x="5041900" y="10232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129032</xdr:rowOff>
    </xdr:from>
    <xdr:to>
      <xdr:col>19</xdr:col>
      <xdr:colOff>184150</xdr:colOff>
      <xdr:row>61</xdr:row>
      <xdr:rowOff>59182</xdr:rowOff>
    </xdr:to>
    <xdr:sp macro="" textlink="">
      <xdr:nvSpPr>
        <xdr:cNvPr id="151" name="楕円 150"/>
        <xdr:cNvSpPr/>
      </xdr:nvSpPr>
      <xdr:spPr>
        <a:xfrm>
          <a:off x="4064000" y="1041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69359</xdr:rowOff>
    </xdr:from>
    <xdr:ext cx="736600" cy="259045"/>
    <xdr:sp macro="" textlink="">
      <xdr:nvSpPr>
        <xdr:cNvPr id="152" name="テキスト ボックス 151"/>
        <xdr:cNvSpPr txBox="1"/>
      </xdr:nvSpPr>
      <xdr:spPr>
        <a:xfrm>
          <a:off x="3733800" y="10184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13208</xdr:rowOff>
    </xdr:from>
    <xdr:to>
      <xdr:col>15</xdr:col>
      <xdr:colOff>133350</xdr:colOff>
      <xdr:row>60</xdr:row>
      <xdr:rowOff>114808</xdr:rowOff>
    </xdr:to>
    <xdr:sp macro="" textlink="">
      <xdr:nvSpPr>
        <xdr:cNvPr id="153" name="楕円 152"/>
        <xdr:cNvSpPr/>
      </xdr:nvSpPr>
      <xdr:spPr>
        <a:xfrm>
          <a:off x="31750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124985</xdr:rowOff>
    </xdr:from>
    <xdr:ext cx="762000" cy="259045"/>
    <xdr:sp macro="" textlink="">
      <xdr:nvSpPr>
        <xdr:cNvPr id="154" name="テキスト ボックス 153"/>
        <xdr:cNvSpPr txBox="1"/>
      </xdr:nvSpPr>
      <xdr:spPr>
        <a:xfrm>
          <a:off x="2844800" y="1006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73406</xdr:rowOff>
    </xdr:from>
    <xdr:to>
      <xdr:col>11</xdr:col>
      <xdr:colOff>82550</xdr:colOff>
      <xdr:row>62</xdr:row>
      <xdr:rowOff>3556</xdr:rowOff>
    </xdr:to>
    <xdr:sp macro="" textlink="">
      <xdr:nvSpPr>
        <xdr:cNvPr id="155" name="楕円 154"/>
        <xdr:cNvSpPr/>
      </xdr:nvSpPr>
      <xdr:spPr>
        <a:xfrm>
          <a:off x="22860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13733</xdr:rowOff>
    </xdr:from>
    <xdr:ext cx="762000" cy="259045"/>
    <xdr:sp macro="" textlink="">
      <xdr:nvSpPr>
        <xdr:cNvPr id="156" name="テキスト ボックス 155"/>
        <xdr:cNvSpPr txBox="1"/>
      </xdr:nvSpPr>
      <xdr:spPr>
        <a:xfrm>
          <a:off x="1955800" y="1030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100076</xdr:rowOff>
    </xdr:from>
    <xdr:to>
      <xdr:col>7</xdr:col>
      <xdr:colOff>31750</xdr:colOff>
      <xdr:row>61</xdr:row>
      <xdr:rowOff>30226</xdr:rowOff>
    </xdr:to>
    <xdr:sp macro="" textlink="">
      <xdr:nvSpPr>
        <xdr:cNvPr id="157" name="楕円 156"/>
        <xdr:cNvSpPr/>
      </xdr:nvSpPr>
      <xdr:spPr>
        <a:xfrm>
          <a:off x="13970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40403</xdr:rowOff>
    </xdr:from>
    <xdr:ext cx="762000" cy="259045"/>
    <xdr:sp macro="" textlink="">
      <xdr:nvSpPr>
        <xdr:cNvPr id="158" name="テキスト ボックス 157"/>
        <xdr:cNvSpPr txBox="1"/>
      </xdr:nvSpPr>
      <xdr:spPr>
        <a:xfrm>
          <a:off x="1066800" y="1015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[190,304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53,971</a:t>
          </a:r>
          <a:r>
            <a:rPr kumimoji="1" lang="ja-JP" altLang="ja-JP" sz="1100">
              <a:solidFill>
                <a:schemeClr val="dk1"/>
              </a:solidFill>
              <a:effectLst/>
              <a:latin typeface="+mn-lt"/>
              <a:ea typeface="+mn-ea"/>
              <a:cs typeface="+mn-cs"/>
            </a:rPr>
            <a:t>円上回っている。人件費、物件費、維持補修費それぞれが類似団体平均を上回っており、中でも維持補修費は、除雪費等の道路維持に係る費用があるため、類似団体平均を大きく上回っている。</a:t>
          </a:r>
          <a:endParaRPr lang="ja-JP" altLang="ja-JP" sz="1400">
            <a:effectLst/>
          </a:endParaRPr>
        </a:p>
        <a:p>
          <a:r>
            <a:rPr kumimoji="1" lang="ja-JP" altLang="ja-JP" sz="1100">
              <a:solidFill>
                <a:schemeClr val="dk1"/>
              </a:solidFill>
              <a:effectLst/>
              <a:latin typeface="+mn-lt"/>
              <a:ea typeface="+mn-ea"/>
              <a:cs typeface="+mn-cs"/>
            </a:rPr>
            <a:t>　今後も引き続き、指定管理者制度の活用、民間移譲等を進めることにより、公共施設の運営に係る委託料及び人件費、維持補修費等のコスト縮減に努める。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118067</xdr:rowOff>
    </xdr:from>
    <xdr:to>
      <xdr:col>23</xdr:col>
      <xdr:colOff>133350</xdr:colOff>
      <xdr:row>86</xdr:row>
      <xdr:rowOff>8013</xdr:rowOff>
    </xdr:to>
    <xdr:cxnSp macro="">
      <xdr:nvCxnSpPr>
        <xdr:cNvPr id="191" name="直線コネクタ 190"/>
        <xdr:cNvCxnSpPr/>
      </xdr:nvCxnSpPr>
      <xdr:spPr>
        <a:xfrm>
          <a:off x="4114800" y="14691317"/>
          <a:ext cx="838200" cy="6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138613</xdr:rowOff>
    </xdr:from>
    <xdr:ext cx="762000" cy="259045"/>
    <xdr:sp macro="" textlink="">
      <xdr:nvSpPr>
        <xdr:cNvPr id="192" name="人件費・物件費等の状況平均値テキスト"/>
        <xdr:cNvSpPr txBox="1"/>
      </xdr:nvSpPr>
      <xdr:spPr>
        <a:xfrm>
          <a:off x="5041900" y="14026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50330</xdr:rowOff>
    </xdr:from>
    <xdr:to>
      <xdr:col>19</xdr:col>
      <xdr:colOff>133350</xdr:colOff>
      <xdr:row>85</xdr:row>
      <xdr:rowOff>118067</xdr:rowOff>
    </xdr:to>
    <xdr:cxnSp macro="">
      <xdr:nvCxnSpPr>
        <xdr:cNvPr id="194" name="直線コネクタ 193"/>
        <xdr:cNvCxnSpPr/>
      </xdr:nvCxnSpPr>
      <xdr:spPr>
        <a:xfrm>
          <a:off x="3225800" y="14623580"/>
          <a:ext cx="889000" cy="6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64874</xdr:rowOff>
    </xdr:from>
    <xdr:ext cx="736600" cy="259045"/>
    <xdr:sp macro="" textlink="">
      <xdr:nvSpPr>
        <xdr:cNvPr id="196" name="テキスト ボックス 195"/>
        <xdr:cNvSpPr txBox="1"/>
      </xdr:nvSpPr>
      <xdr:spPr>
        <a:xfrm>
          <a:off x="3733800" y="13952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48614</xdr:rowOff>
    </xdr:from>
    <xdr:to>
      <xdr:col>15</xdr:col>
      <xdr:colOff>82550</xdr:colOff>
      <xdr:row>85</xdr:row>
      <xdr:rowOff>50330</xdr:rowOff>
    </xdr:to>
    <xdr:cxnSp macro="">
      <xdr:nvCxnSpPr>
        <xdr:cNvPr id="197" name="直線コネクタ 196"/>
        <xdr:cNvCxnSpPr/>
      </xdr:nvCxnSpPr>
      <xdr:spPr>
        <a:xfrm>
          <a:off x="2336800" y="14450414"/>
          <a:ext cx="889000" cy="17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26816</xdr:rowOff>
    </xdr:from>
    <xdr:ext cx="762000" cy="259045"/>
    <xdr:sp macro="" textlink="">
      <xdr:nvSpPr>
        <xdr:cNvPr id="199" name="テキスト ボックス 198"/>
        <xdr:cNvSpPr txBox="1"/>
      </xdr:nvSpPr>
      <xdr:spPr>
        <a:xfrm>
          <a:off x="2844800" y="1391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77205</xdr:rowOff>
    </xdr:from>
    <xdr:to>
      <xdr:col>11</xdr:col>
      <xdr:colOff>31750</xdr:colOff>
      <xdr:row>84</xdr:row>
      <xdr:rowOff>48614</xdr:rowOff>
    </xdr:to>
    <xdr:cxnSp macro="">
      <xdr:nvCxnSpPr>
        <xdr:cNvPr id="200" name="直線コネクタ 199"/>
        <xdr:cNvCxnSpPr/>
      </xdr:nvCxnSpPr>
      <xdr:spPr>
        <a:xfrm>
          <a:off x="1447800" y="14307555"/>
          <a:ext cx="889000" cy="14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120192</xdr:rowOff>
    </xdr:from>
    <xdr:ext cx="762000" cy="259045"/>
    <xdr:sp macro="" textlink="">
      <xdr:nvSpPr>
        <xdr:cNvPr id="202" name="テキスト ボックス 201"/>
        <xdr:cNvSpPr txBox="1"/>
      </xdr:nvSpPr>
      <xdr:spPr>
        <a:xfrm>
          <a:off x="1955800" y="1383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10517</xdr:rowOff>
    </xdr:from>
    <xdr:ext cx="762000" cy="259045"/>
    <xdr:sp macro="" textlink="">
      <xdr:nvSpPr>
        <xdr:cNvPr id="204" name="テキスト ボックス 203"/>
        <xdr:cNvSpPr txBox="1"/>
      </xdr:nvSpPr>
      <xdr:spPr>
        <a:xfrm>
          <a:off x="1066800" y="13726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128663</xdr:rowOff>
    </xdr:from>
    <xdr:to>
      <xdr:col>23</xdr:col>
      <xdr:colOff>184150</xdr:colOff>
      <xdr:row>86</xdr:row>
      <xdr:rowOff>58813</xdr:rowOff>
    </xdr:to>
    <xdr:sp macro="" textlink="">
      <xdr:nvSpPr>
        <xdr:cNvPr id="210" name="楕円 209"/>
        <xdr:cNvSpPr/>
      </xdr:nvSpPr>
      <xdr:spPr>
        <a:xfrm>
          <a:off x="4902200" y="1470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100740</xdr:rowOff>
    </xdr:from>
    <xdr:ext cx="762000" cy="259045"/>
    <xdr:sp macro="" textlink="">
      <xdr:nvSpPr>
        <xdr:cNvPr id="211" name="人件費・物件費等の状況該当値テキスト"/>
        <xdr:cNvSpPr txBox="1"/>
      </xdr:nvSpPr>
      <xdr:spPr>
        <a:xfrm>
          <a:off x="5041900" y="1467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67267</xdr:rowOff>
    </xdr:from>
    <xdr:to>
      <xdr:col>19</xdr:col>
      <xdr:colOff>184150</xdr:colOff>
      <xdr:row>85</xdr:row>
      <xdr:rowOff>168867</xdr:rowOff>
    </xdr:to>
    <xdr:sp macro="" textlink="">
      <xdr:nvSpPr>
        <xdr:cNvPr id="212" name="楕円 211"/>
        <xdr:cNvSpPr/>
      </xdr:nvSpPr>
      <xdr:spPr>
        <a:xfrm>
          <a:off x="4064000" y="1464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153644</xdr:rowOff>
    </xdr:from>
    <xdr:ext cx="736600" cy="259045"/>
    <xdr:sp macro="" textlink="">
      <xdr:nvSpPr>
        <xdr:cNvPr id="213" name="テキスト ボックス 212"/>
        <xdr:cNvSpPr txBox="1"/>
      </xdr:nvSpPr>
      <xdr:spPr>
        <a:xfrm>
          <a:off x="3733800" y="14726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170980</xdr:rowOff>
    </xdr:from>
    <xdr:to>
      <xdr:col>15</xdr:col>
      <xdr:colOff>133350</xdr:colOff>
      <xdr:row>85</xdr:row>
      <xdr:rowOff>101130</xdr:rowOff>
    </xdr:to>
    <xdr:sp macro="" textlink="">
      <xdr:nvSpPr>
        <xdr:cNvPr id="214" name="楕円 213"/>
        <xdr:cNvSpPr/>
      </xdr:nvSpPr>
      <xdr:spPr>
        <a:xfrm>
          <a:off x="3175000" y="1457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85907</xdr:rowOff>
    </xdr:from>
    <xdr:ext cx="762000" cy="259045"/>
    <xdr:sp macro="" textlink="">
      <xdr:nvSpPr>
        <xdr:cNvPr id="215" name="テキスト ボックス 214"/>
        <xdr:cNvSpPr txBox="1"/>
      </xdr:nvSpPr>
      <xdr:spPr>
        <a:xfrm>
          <a:off x="2844800" y="1465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169264</xdr:rowOff>
    </xdr:from>
    <xdr:to>
      <xdr:col>11</xdr:col>
      <xdr:colOff>82550</xdr:colOff>
      <xdr:row>84</xdr:row>
      <xdr:rowOff>99414</xdr:rowOff>
    </xdr:to>
    <xdr:sp macro="" textlink="">
      <xdr:nvSpPr>
        <xdr:cNvPr id="216" name="楕円 215"/>
        <xdr:cNvSpPr/>
      </xdr:nvSpPr>
      <xdr:spPr>
        <a:xfrm>
          <a:off x="2286000" y="1439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84191</xdr:rowOff>
    </xdr:from>
    <xdr:ext cx="762000" cy="259045"/>
    <xdr:sp macro="" textlink="">
      <xdr:nvSpPr>
        <xdr:cNvPr id="217" name="テキスト ボックス 216"/>
        <xdr:cNvSpPr txBox="1"/>
      </xdr:nvSpPr>
      <xdr:spPr>
        <a:xfrm>
          <a:off x="1955800" y="1448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26405</xdr:rowOff>
    </xdr:from>
    <xdr:to>
      <xdr:col>7</xdr:col>
      <xdr:colOff>31750</xdr:colOff>
      <xdr:row>83</xdr:row>
      <xdr:rowOff>128005</xdr:rowOff>
    </xdr:to>
    <xdr:sp macro="" textlink="">
      <xdr:nvSpPr>
        <xdr:cNvPr id="218" name="楕円 217"/>
        <xdr:cNvSpPr/>
      </xdr:nvSpPr>
      <xdr:spPr>
        <a:xfrm>
          <a:off x="1397000" y="1425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112782</xdr:rowOff>
    </xdr:from>
    <xdr:ext cx="762000" cy="259045"/>
    <xdr:sp macro="" textlink="">
      <xdr:nvSpPr>
        <xdr:cNvPr id="219" name="テキスト ボックス 218"/>
        <xdr:cNvSpPr txBox="1"/>
      </xdr:nvSpPr>
      <xdr:spPr>
        <a:xfrm>
          <a:off x="1066800" y="14343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類似団体平均を</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下回るものの、給与構造改革により、年功的な給与上昇を抑制し、職務・職責に応じた給与水準を確立するため、給与表の級構成、号俸構成及び給与カーブの是正を行うことで、引き続き総人件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42334</xdr:rowOff>
    </xdr:from>
    <xdr:to>
      <xdr:col>81</xdr:col>
      <xdr:colOff>44450</xdr:colOff>
      <xdr:row>84</xdr:row>
      <xdr:rowOff>82550</xdr:rowOff>
    </xdr:to>
    <xdr:cxnSp macro="">
      <xdr:nvCxnSpPr>
        <xdr:cNvPr id="253" name="直線コネクタ 252"/>
        <xdr:cNvCxnSpPr/>
      </xdr:nvCxnSpPr>
      <xdr:spPr>
        <a:xfrm flipV="1">
          <a:off x="16179800" y="1444413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13352</xdr:rowOff>
    </xdr:from>
    <xdr:ext cx="762000" cy="259045"/>
    <xdr:sp macro="" textlink="">
      <xdr:nvSpPr>
        <xdr:cNvPr id="254" name="給与水準   （国との比較）平均値テキスト"/>
        <xdr:cNvSpPr txBox="1"/>
      </xdr:nvSpPr>
      <xdr:spPr>
        <a:xfrm>
          <a:off x="17106900" y="1458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153459</xdr:rowOff>
    </xdr:from>
    <xdr:to>
      <xdr:col>77</xdr:col>
      <xdr:colOff>44450</xdr:colOff>
      <xdr:row>84</xdr:row>
      <xdr:rowOff>82550</xdr:rowOff>
    </xdr:to>
    <xdr:cxnSp macro="">
      <xdr:nvCxnSpPr>
        <xdr:cNvPr id="256" name="直線コネクタ 255"/>
        <xdr:cNvCxnSpPr/>
      </xdr:nvCxnSpPr>
      <xdr:spPr>
        <a:xfrm>
          <a:off x="15290800" y="14383809"/>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127652</xdr:rowOff>
    </xdr:from>
    <xdr:ext cx="736600" cy="259045"/>
    <xdr:sp macro="" textlink="">
      <xdr:nvSpPr>
        <xdr:cNvPr id="258" name="テキスト ボックス 257"/>
        <xdr:cNvSpPr txBox="1"/>
      </xdr:nvSpPr>
      <xdr:spPr>
        <a:xfrm>
          <a:off x="15798800" y="1470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153459</xdr:rowOff>
    </xdr:from>
    <xdr:to>
      <xdr:col>72</xdr:col>
      <xdr:colOff>203200</xdr:colOff>
      <xdr:row>84</xdr:row>
      <xdr:rowOff>102659</xdr:rowOff>
    </xdr:to>
    <xdr:cxnSp macro="">
      <xdr:nvCxnSpPr>
        <xdr:cNvPr id="259" name="直線コネクタ 258"/>
        <xdr:cNvCxnSpPr/>
      </xdr:nvCxnSpPr>
      <xdr:spPr>
        <a:xfrm flipV="1">
          <a:off x="14401800" y="1438380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1" name="テキスト ボックス 260"/>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82550</xdr:rowOff>
    </xdr:from>
    <xdr:to>
      <xdr:col>68</xdr:col>
      <xdr:colOff>152400</xdr:colOff>
      <xdr:row>84</xdr:row>
      <xdr:rowOff>102659</xdr:rowOff>
    </xdr:to>
    <xdr:cxnSp macro="">
      <xdr:nvCxnSpPr>
        <xdr:cNvPr id="262" name="直線コネクタ 261"/>
        <xdr:cNvCxnSpPr/>
      </xdr:nvCxnSpPr>
      <xdr:spPr>
        <a:xfrm>
          <a:off x="13512800" y="1448435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4" name="テキスト ボックス 263"/>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66" name="テキスト ボックス 265"/>
        <xdr:cNvSpPr txBox="1"/>
      </xdr:nvSpPr>
      <xdr:spPr>
        <a:xfrm>
          <a:off x="13131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72" name="楕円 271"/>
        <xdr:cNvSpPr/>
      </xdr:nvSpPr>
      <xdr:spPr>
        <a:xfrm>
          <a:off x="169672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8061</xdr:rowOff>
    </xdr:from>
    <xdr:ext cx="762000" cy="259045"/>
    <xdr:sp macro="" textlink="">
      <xdr:nvSpPr>
        <xdr:cNvPr id="273" name="給与水準   （国との比較）該当値テキスト"/>
        <xdr:cNvSpPr txBox="1"/>
      </xdr:nvSpPr>
      <xdr:spPr>
        <a:xfrm>
          <a:off x="17106900" y="1423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4" name="楕円 273"/>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75" name="テキスト ボックス 274"/>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102659</xdr:rowOff>
    </xdr:from>
    <xdr:to>
      <xdr:col>73</xdr:col>
      <xdr:colOff>44450</xdr:colOff>
      <xdr:row>84</xdr:row>
      <xdr:rowOff>32809</xdr:rowOff>
    </xdr:to>
    <xdr:sp macro="" textlink="">
      <xdr:nvSpPr>
        <xdr:cNvPr id="276" name="楕円 275"/>
        <xdr:cNvSpPr/>
      </xdr:nvSpPr>
      <xdr:spPr>
        <a:xfrm>
          <a:off x="15240000" y="143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42986</xdr:rowOff>
    </xdr:from>
    <xdr:ext cx="762000" cy="259045"/>
    <xdr:sp macro="" textlink="">
      <xdr:nvSpPr>
        <xdr:cNvPr id="277" name="テキスト ボックス 276"/>
        <xdr:cNvSpPr txBox="1"/>
      </xdr:nvSpPr>
      <xdr:spPr>
        <a:xfrm>
          <a:off x="14909800" y="14101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51859</xdr:rowOff>
    </xdr:from>
    <xdr:to>
      <xdr:col>68</xdr:col>
      <xdr:colOff>203200</xdr:colOff>
      <xdr:row>84</xdr:row>
      <xdr:rowOff>153459</xdr:rowOff>
    </xdr:to>
    <xdr:sp macro="" textlink="">
      <xdr:nvSpPr>
        <xdr:cNvPr id="278" name="楕円 277"/>
        <xdr:cNvSpPr/>
      </xdr:nvSpPr>
      <xdr:spPr>
        <a:xfrm>
          <a:off x="14351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163636</xdr:rowOff>
    </xdr:from>
    <xdr:ext cx="762000" cy="259045"/>
    <xdr:sp macro="" textlink="">
      <xdr:nvSpPr>
        <xdr:cNvPr id="279" name="テキスト ボックス 278"/>
        <xdr:cNvSpPr txBox="1"/>
      </xdr:nvSpPr>
      <xdr:spPr>
        <a:xfrm>
          <a:off x="14020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80" name="楕円 279"/>
        <xdr:cNvSpPr/>
      </xdr:nvSpPr>
      <xdr:spPr>
        <a:xfrm>
          <a:off x="13462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81" name="テキスト ボックス 280"/>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組織の統廃合、指定管理者制度の活用等の職員数削減の取組を進めているが、消防業務を直営で行っていることや、市町村類型が見直されたことなどの影響により、類似団体平均を</a:t>
          </a:r>
          <a:r>
            <a:rPr kumimoji="1" lang="en-US" altLang="ja-JP" sz="1100">
              <a:solidFill>
                <a:schemeClr val="dk1"/>
              </a:solidFill>
              <a:effectLst/>
              <a:latin typeface="+mn-lt"/>
              <a:ea typeface="+mn-ea"/>
              <a:cs typeface="+mn-cs"/>
            </a:rPr>
            <a:t>0.55</a:t>
          </a:r>
          <a:r>
            <a:rPr kumimoji="1" lang="ja-JP" altLang="ja-JP" sz="1100">
              <a:solidFill>
                <a:schemeClr val="dk1"/>
              </a:solidFill>
              <a:effectLst/>
              <a:latin typeface="+mn-lt"/>
              <a:ea typeface="+mn-ea"/>
              <a:cs typeface="+mn-cs"/>
            </a:rPr>
            <a:t>人上回っている。</a:t>
          </a:r>
          <a:endParaRPr lang="ja-JP" altLang="ja-JP" sz="1400">
            <a:effectLst/>
          </a:endParaRPr>
        </a:p>
        <a:p>
          <a:r>
            <a:rPr kumimoji="1" lang="ja-JP" altLang="ja-JP" sz="1100">
              <a:solidFill>
                <a:schemeClr val="dk1"/>
              </a:solidFill>
              <a:effectLst/>
              <a:latin typeface="+mn-lt"/>
              <a:ea typeface="+mn-ea"/>
              <a:cs typeface="+mn-cs"/>
            </a:rPr>
            <a:t>　今後も、事務・事業の見直し、組織の合理化に努めるとともに、民間活力の活用、非常勤職員化、市民協働の取組等を通じて可能な限り職員数の削減を進め、必要最小限での定員管理に努める。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139488</xdr:rowOff>
    </xdr:from>
    <xdr:to>
      <xdr:col>81</xdr:col>
      <xdr:colOff>44450</xdr:colOff>
      <xdr:row>61</xdr:row>
      <xdr:rowOff>169651</xdr:rowOff>
    </xdr:to>
    <xdr:cxnSp macro="">
      <xdr:nvCxnSpPr>
        <xdr:cNvPr id="316" name="直線コネクタ 315"/>
        <xdr:cNvCxnSpPr/>
      </xdr:nvCxnSpPr>
      <xdr:spPr>
        <a:xfrm>
          <a:off x="16179800" y="10597938"/>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24782</xdr:rowOff>
    </xdr:from>
    <xdr:ext cx="762000" cy="259045"/>
    <xdr:sp macro="" textlink="">
      <xdr:nvSpPr>
        <xdr:cNvPr id="317" name="定員管理の状況平均値テキスト"/>
        <xdr:cNvSpPr txBox="1"/>
      </xdr:nvSpPr>
      <xdr:spPr>
        <a:xfrm>
          <a:off x="17106900" y="10311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137478</xdr:rowOff>
    </xdr:from>
    <xdr:to>
      <xdr:col>77</xdr:col>
      <xdr:colOff>44450</xdr:colOff>
      <xdr:row>61</xdr:row>
      <xdr:rowOff>139488</xdr:rowOff>
    </xdr:to>
    <xdr:cxnSp macro="">
      <xdr:nvCxnSpPr>
        <xdr:cNvPr id="319" name="直線コネクタ 318"/>
        <xdr:cNvCxnSpPr/>
      </xdr:nvCxnSpPr>
      <xdr:spPr>
        <a:xfrm>
          <a:off x="15290800" y="10595928"/>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103946</xdr:rowOff>
    </xdr:from>
    <xdr:ext cx="736600" cy="259045"/>
    <xdr:sp macro="" textlink="">
      <xdr:nvSpPr>
        <xdr:cNvPr id="321" name="テキスト ボックス 320"/>
        <xdr:cNvSpPr txBox="1"/>
      </xdr:nvSpPr>
      <xdr:spPr>
        <a:xfrm>
          <a:off x="15798800" y="10219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133456</xdr:rowOff>
    </xdr:from>
    <xdr:to>
      <xdr:col>72</xdr:col>
      <xdr:colOff>203200</xdr:colOff>
      <xdr:row>61</xdr:row>
      <xdr:rowOff>137478</xdr:rowOff>
    </xdr:to>
    <xdr:cxnSp macro="">
      <xdr:nvCxnSpPr>
        <xdr:cNvPr id="322" name="直線コネクタ 321"/>
        <xdr:cNvCxnSpPr/>
      </xdr:nvCxnSpPr>
      <xdr:spPr>
        <a:xfrm>
          <a:off x="14401800" y="10591906"/>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97913</xdr:rowOff>
    </xdr:from>
    <xdr:ext cx="762000" cy="259045"/>
    <xdr:sp macro="" textlink="">
      <xdr:nvSpPr>
        <xdr:cNvPr id="324" name="テキスト ボックス 323"/>
        <xdr:cNvSpPr txBox="1"/>
      </xdr:nvSpPr>
      <xdr:spPr>
        <a:xfrm>
          <a:off x="14909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133456</xdr:rowOff>
    </xdr:from>
    <xdr:to>
      <xdr:col>68</xdr:col>
      <xdr:colOff>152400</xdr:colOff>
      <xdr:row>61</xdr:row>
      <xdr:rowOff>149543</xdr:rowOff>
    </xdr:to>
    <xdr:cxnSp macro="">
      <xdr:nvCxnSpPr>
        <xdr:cNvPr id="325" name="直線コネクタ 324"/>
        <xdr:cNvCxnSpPr/>
      </xdr:nvCxnSpPr>
      <xdr:spPr>
        <a:xfrm flipV="1">
          <a:off x="13512800" y="1059190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27" name="テキスト ボックス 326"/>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57696</xdr:rowOff>
    </xdr:from>
    <xdr:ext cx="762000" cy="259045"/>
    <xdr:sp macro="" textlink="">
      <xdr:nvSpPr>
        <xdr:cNvPr id="329" name="テキスト ボックス 328"/>
        <xdr:cNvSpPr txBox="1"/>
      </xdr:nvSpPr>
      <xdr:spPr>
        <a:xfrm>
          <a:off x="13131800" y="1017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118851</xdr:rowOff>
    </xdr:from>
    <xdr:to>
      <xdr:col>81</xdr:col>
      <xdr:colOff>95250</xdr:colOff>
      <xdr:row>62</xdr:row>
      <xdr:rowOff>49001</xdr:rowOff>
    </xdr:to>
    <xdr:sp macro="" textlink="">
      <xdr:nvSpPr>
        <xdr:cNvPr id="335" name="楕円 334"/>
        <xdr:cNvSpPr/>
      </xdr:nvSpPr>
      <xdr:spPr>
        <a:xfrm>
          <a:off x="16967200" y="1057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90928</xdr:rowOff>
    </xdr:from>
    <xdr:ext cx="762000" cy="259045"/>
    <xdr:sp macro="" textlink="">
      <xdr:nvSpPr>
        <xdr:cNvPr id="336" name="定員管理の状況該当値テキスト"/>
        <xdr:cNvSpPr txBox="1"/>
      </xdr:nvSpPr>
      <xdr:spPr>
        <a:xfrm>
          <a:off x="17106900" y="10549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88688</xdr:rowOff>
    </xdr:from>
    <xdr:to>
      <xdr:col>77</xdr:col>
      <xdr:colOff>95250</xdr:colOff>
      <xdr:row>62</xdr:row>
      <xdr:rowOff>18838</xdr:rowOff>
    </xdr:to>
    <xdr:sp macro="" textlink="">
      <xdr:nvSpPr>
        <xdr:cNvPr id="337" name="楕円 336"/>
        <xdr:cNvSpPr/>
      </xdr:nvSpPr>
      <xdr:spPr>
        <a:xfrm>
          <a:off x="161290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3615</xdr:rowOff>
    </xdr:from>
    <xdr:ext cx="736600" cy="259045"/>
    <xdr:sp macro="" textlink="">
      <xdr:nvSpPr>
        <xdr:cNvPr id="338" name="テキスト ボックス 337"/>
        <xdr:cNvSpPr txBox="1"/>
      </xdr:nvSpPr>
      <xdr:spPr>
        <a:xfrm>
          <a:off x="15798800" y="10633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86678</xdr:rowOff>
    </xdr:from>
    <xdr:to>
      <xdr:col>73</xdr:col>
      <xdr:colOff>44450</xdr:colOff>
      <xdr:row>62</xdr:row>
      <xdr:rowOff>16828</xdr:rowOff>
    </xdr:to>
    <xdr:sp macro="" textlink="">
      <xdr:nvSpPr>
        <xdr:cNvPr id="339" name="楕円 338"/>
        <xdr:cNvSpPr/>
      </xdr:nvSpPr>
      <xdr:spPr>
        <a:xfrm>
          <a:off x="15240000" y="105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1605</xdr:rowOff>
    </xdr:from>
    <xdr:ext cx="762000" cy="259045"/>
    <xdr:sp macro="" textlink="">
      <xdr:nvSpPr>
        <xdr:cNvPr id="340" name="テキスト ボックス 339"/>
        <xdr:cNvSpPr txBox="1"/>
      </xdr:nvSpPr>
      <xdr:spPr>
        <a:xfrm>
          <a:off x="14909800" y="1063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82656</xdr:rowOff>
    </xdr:from>
    <xdr:to>
      <xdr:col>68</xdr:col>
      <xdr:colOff>203200</xdr:colOff>
      <xdr:row>62</xdr:row>
      <xdr:rowOff>12806</xdr:rowOff>
    </xdr:to>
    <xdr:sp macro="" textlink="">
      <xdr:nvSpPr>
        <xdr:cNvPr id="341" name="楕円 340"/>
        <xdr:cNvSpPr/>
      </xdr:nvSpPr>
      <xdr:spPr>
        <a:xfrm>
          <a:off x="14351000" y="1054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169033</xdr:rowOff>
    </xdr:from>
    <xdr:ext cx="762000" cy="259045"/>
    <xdr:sp macro="" textlink="">
      <xdr:nvSpPr>
        <xdr:cNvPr id="342" name="テキスト ボックス 341"/>
        <xdr:cNvSpPr txBox="1"/>
      </xdr:nvSpPr>
      <xdr:spPr>
        <a:xfrm>
          <a:off x="14020800" y="10627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98743</xdr:rowOff>
    </xdr:from>
    <xdr:to>
      <xdr:col>64</xdr:col>
      <xdr:colOff>152400</xdr:colOff>
      <xdr:row>62</xdr:row>
      <xdr:rowOff>28893</xdr:rowOff>
    </xdr:to>
    <xdr:sp macro="" textlink="">
      <xdr:nvSpPr>
        <xdr:cNvPr id="343" name="楕円 342"/>
        <xdr:cNvSpPr/>
      </xdr:nvSpPr>
      <xdr:spPr>
        <a:xfrm>
          <a:off x="13462000" y="1055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13670</xdr:rowOff>
    </xdr:from>
    <xdr:ext cx="762000" cy="259045"/>
    <xdr:sp macro="" textlink="">
      <xdr:nvSpPr>
        <xdr:cNvPr id="344" name="テキスト ボックス 343"/>
        <xdr:cNvSpPr txBox="1"/>
      </xdr:nvSpPr>
      <xdr:spPr>
        <a:xfrm>
          <a:off x="13131800" y="1064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財政健全化法での早期健全化水準には達していないものの、類似団体平均を</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　公債費の圧縮には、新規地方債の発行抑制が重要であることから、「財政標準化計画」に基づき、地方債発行の抑制を図り、公債費の増嵩による財政圧迫の予防に努める。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148590</xdr:rowOff>
    </xdr:from>
    <xdr:to>
      <xdr:col>81</xdr:col>
      <xdr:colOff>44450</xdr:colOff>
      <xdr:row>41</xdr:row>
      <xdr:rowOff>164677</xdr:rowOff>
    </xdr:to>
    <xdr:cxnSp macro="">
      <xdr:nvCxnSpPr>
        <xdr:cNvPr id="377" name="直線コネクタ 376"/>
        <xdr:cNvCxnSpPr/>
      </xdr:nvCxnSpPr>
      <xdr:spPr>
        <a:xfrm flipV="1">
          <a:off x="16179800" y="717804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78" name="公債費負担の状況平均値テキスト"/>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164677</xdr:rowOff>
    </xdr:from>
    <xdr:to>
      <xdr:col>77</xdr:col>
      <xdr:colOff>44450</xdr:colOff>
      <xdr:row>42</xdr:row>
      <xdr:rowOff>1270</xdr:rowOff>
    </xdr:to>
    <xdr:cxnSp macro="">
      <xdr:nvCxnSpPr>
        <xdr:cNvPr id="380" name="直線コネクタ 379"/>
        <xdr:cNvCxnSpPr/>
      </xdr:nvCxnSpPr>
      <xdr:spPr>
        <a:xfrm flipV="1">
          <a:off x="15290800" y="719412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2" name="テキスト ボックス 381"/>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1270</xdr:rowOff>
    </xdr:from>
    <xdr:to>
      <xdr:col>72</xdr:col>
      <xdr:colOff>203200</xdr:colOff>
      <xdr:row>42</xdr:row>
      <xdr:rowOff>41487</xdr:rowOff>
    </xdr:to>
    <xdr:cxnSp macro="">
      <xdr:nvCxnSpPr>
        <xdr:cNvPr id="383" name="直線コネクタ 382"/>
        <xdr:cNvCxnSpPr/>
      </xdr:nvCxnSpPr>
      <xdr:spPr>
        <a:xfrm flipV="1">
          <a:off x="14401800" y="720217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385" name="テキスト ボックス 384"/>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41487</xdr:rowOff>
    </xdr:from>
    <xdr:to>
      <xdr:col>68</xdr:col>
      <xdr:colOff>152400</xdr:colOff>
      <xdr:row>42</xdr:row>
      <xdr:rowOff>65617</xdr:rowOff>
    </xdr:to>
    <xdr:cxnSp macro="">
      <xdr:nvCxnSpPr>
        <xdr:cNvPr id="386" name="直線コネクタ 385"/>
        <xdr:cNvCxnSpPr/>
      </xdr:nvCxnSpPr>
      <xdr:spPr>
        <a:xfrm flipV="1">
          <a:off x="13512800" y="724238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88" name="テキスト ボックス 387"/>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121090</xdr:rowOff>
    </xdr:from>
    <xdr:ext cx="762000" cy="259045"/>
    <xdr:sp macro="" textlink="">
      <xdr:nvSpPr>
        <xdr:cNvPr id="390" name="テキスト ボックス 389"/>
        <xdr:cNvSpPr txBox="1"/>
      </xdr:nvSpPr>
      <xdr:spPr>
        <a:xfrm>
          <a:off x="13131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96" name="楕円 395"/>
        <xdr:cNvSpPr/>
      </xdr:nvSpPr>
      <xdr:spPr>
        <a:xfrm>
          <a:off x="16967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69867</xdr:rowOff>
    </xdr:from>
    <xdr:ext cx="762000" cy="259045"/>
    <xdr:sp macro="" textlink="">
      <xdr:nvSpPr>
        <xdr:cNvPr id="397" name="公債費負担の状況該当値テキスト"/>
        <xdr:cNvSpPr txBox="1"/>
      </xdr:nvSpPr>
      <xdr:spPr>
        <a:xfrm>
          <a:off x="17106900" y="709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113877</xdr:rowOff>
    </xdr:from>
    <xdr:to>
      <xdr:col>77</xdr:col>
      <xdr:colOff>95250</xdr:colOff>
      <xdr:row>42</xdr:row>
      <xdr:rowOff>44027</xdr:rowOff>
    </xdr:to>
    <xdr:sp macro="" textlink="">
      <xdr:nvSpPr>
        <xdr:cNvPr id="398" name="楕円 397"/>
        <xdr:cNvSpPr/>
      </xdr:nvSpPr>
      <xdr:spPr>
        <a:xfrm>
          <a:off x="16129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28804</xdr:rowOff>
    </xdr:from>
    <xdr:ext cx="736600" cy="259045"/>
    <xdr:sp macro="" textlink="">
      <xdr:nvSpPr>
        <xdr:cNvPr id="399" name="テキスト ボックス 398"/>
        <xdr:cNvSpPr txBox="1"/>
      </xdr:nvSpPr>
      <xdr:spPr>
        <a:xfrm>
          <a:off x="15798800" y="722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121920</xdr:rowOff>
    </xdr:from>
    <xdr:to>
      <xdr:col>73</xdr:col>
      <xdr:colOff>44450</xdr:colOff>
      <xdr:row>42</xdr:row>
      <xdr:rowOff>52070</xdr:rowOff>
    </xdr:to>
    <xdr:sp macro="" textlink="">
      <xdr:nvSpPr>
        <xdr:cNvPr id="400" name="楕円 399"/>
        <xdr:cNvSpPr/>
      </xdr:nvSpPr>
      <xdr:spPr>
        <a:xfrm>
          <a:off x="15240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36847</xdr:rowOff>
    </xdr:from>
    <xdr:ext cx="762000" cy="259045"/>
    <xdr:sp macro="" textlink="">
      <xdr:nvSpPr>
        <xdr:cNvPr id="401" name="テキスト ボックス 400"/>
        <xdr:cNvSpPr txBox="1"/>
      </xdr:nvSpPr>
      <xdr:spPr>
        <a:xfrm>
          <a:off x="14909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162137</xdr:rowOff>
    </xdr:from>
    <xdr:to>
      <xdr:col>68</xdr:col>
      <xdr:colOff>203200</xdr:colOff>
      <xdr:row>42</xdr:row>
      <xdr:rowOff>92287</xdr:rowOff>
    </xdr:to>
    <xdr:sp macro="" textlink="">
      <xdr:nvSpPr>
        <xdr:cNvPr id="402" name="楕円 401"/>
        <xdr:cNvSpPr/>
      </xdr:nvSpPr>
      <xdr:spPr>
        <a:xfrm>
          <a:off x="14351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77064</xdr:rowOff>
    </xdr:from>
    <xdr:ext cx="762000" cy="259045"/>
    <xdr:sp macro="" textlink="">
      <xdr:nvSpPr>
        <xdr:cNvPr id="403" name="テキスト ボックス 402"/>
        <xdr:cNvSpPr txBox="1"/>
      </xdr:nvSpPr>
      <xdr:spPr>
        <a:xfrm>
          <a:off x="14020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14817</xdr:rowOff>
    </xdr:from>
    <xdr:to>
      <xdr:col>64</xdr:col>
      <xdr:colOff>152400</xdr:colOff>
      <xdr:row>42</xdr:row>
      <xdr:rowOff>116417</xdr:rowOff>
    </xdr:to>
    <xdr:sp macro="" textlink="">
      <xdr:nvSpPr>
        <xdr:cNvPr id="404" name="楕円 403"/>
        <xdr:cNvSpPr/>
      </xdr:nvSpPr>
      <xdr:spPr>
        <a:xfrm>
          <a:off x="13462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101194</xdr:rowOff>
    </xdr:from>
    <xdr:ext cx="762000" cy="259045"/>
    <xdr:sp macro="" textlink="">
      <xdr:nvSpPr>
        <xdr:cNvPr id="405" name="テキスト ボックス 404"/>
        <xdr:cNvSpPr txBox="1"/>
      </xdr:nvSpPr>
      <xdr:spPr>
        <a:xfrm>
          <a:off x="13131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地方債残高の減少等により、充当可能財源等が将来負担額を上回ったため、将来負担比率はゼロとなった。</a:t>
          </a:r>
          <a:endParaRPr lang="ja-JP" altLang="ja-JP" sz="1400">
            <a:effectLst/>
          </a:endParaRPr>
        </a:p>
        <a:p>
          <a:r>
            <a:rPr kumimoji="1" lang="ja-JP" altLang="ja-JP" sz="1100">
              <a:solidFill>
                <a:schemeClr val="dk1"/>
              </a:solidFill>
              <a:effectLst/>
              <a:latin typeface="+mn-lt"/>
              <a:ea typeface="+mn-ea"/>
              <a:cs typeface="+mn-cs"/>
            </a:rPr>
            <a:t>　今後も地方債発行を伴う事業の実施にあたっては、世代間負担の公平と公債費負担の中長期的な平準化などの観点から負担を軽減するよう財政の健全化を推進する。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88960</xdr:rowOff>
    </xdr:from>
    <xdr:to>
      <xdr:col>72</xdr:col>
      <xdr:colOff>203200</xdr:colOff>
      <xdr:row>14</xdr:row>
      <xdr:rowOff>103656</xdr:rowOff>
    </xdr:to>
    <xdr:cxnSp macro="">
      <xdr:nvCxnSpPr>
        <xdr:cNvPr id="441" name="直線コネクタ 440"/>
        <xdr:cNvCxnSpPr/>
      </xdr:nvCxnSpPr>
      <xdr:spPr>
        <a:xfrm flipV="1">
          <a:off x="14401800" y="2317810"/>
          <a:ext cx="8890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53901</xdr:rowOff>
    </xdr:from>
    <xdr:ext cx="762000" cy="259045"/>
    <xdr:sp macro="" textlink="">
      <xdr:nvSpPr>
        <xdr:cNvPr id="442" name="将来負担の状況平均値テキスト"/>
        <xdr:cNvSpPr txBox="1"/>
      </xdr:nvSpPr>
      <xdr:spPr>
        <a:xfrm>
          <a:off x="17106900" y="2282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3" name="フローチャート: 判断 442"/>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103656</xdr:rowOff>
    </xdr:from>
    <xdr:to>
      <xdr:col>68</xdr:col>
      <xdr:colOff>152400</xdr:colOff>
      <xdr:row>16</xdr:row>
      <xdr:rowOff>5503</xdr:rowOff>
    </xdr:to>
    <xdr:cxnSp macro="">
      <xdr:nvCxnSpPr>
        <xdr:cNvPr id="444" name="直線コネクタ 443"/>
        <xdr:cNvCxnSpPr/>
      </xdr:nvCxnSpPr>
      <xdr:spPr>
        <a:xfrm flipV="1">
          <a:off x="13512800" y="2503956"/>
          <a:ext cx="889000" cy="24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5" name="フローチャート: 判断 444"/>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6" name="テキスト ボックス 445"/>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162258</xdr:rowOff>
    </xdr:from>
    <xdr:to>
      <xdr:col>73</xdr:col>
      <xdr:colOff>44450</xdr:colOff>
      <xdr:row>14</xdr:row>
      <xdr:rowOff>92408</xdr:rowOff>
    </xdr:to>
    <xdr:sp macro="" textlink="">
      <xdr:nvSpPr>
        <xdr:cNvPr id="447" name="フローチャート: 判断 446"/>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77185</xdr:rowOff>
    </xdr:from>
    <xdr:ext cx="762000" cy="259045"/>
    <xdr:sp macro="" textlink="">
      <xdr:nvSpPr>
        <xdr:cNvPr id="448" name="テキスト ボックス 447"/>
        <xdr:cNvSpPr txBox="1"/>
      </xdr:nvSpPr>
      <xdr:spPr>
        <a:xfrm>
          <a:off x="14909800" y="247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96520</xdr:rowOff>
    </xdr:from>
    <xdr:to>
      <xdr:col>68</xdr:col>
      <xdr:colOff>203200</xdr:colOff>
      <xdr:row>15</xdr:row>
      <xdr:rowOff>26670</xdr:rowOff>
    </xdr:to>
    <xdr:sp macro="" textlink="">
      <xdr:nvSpPr>
        <xdr:cNvPr id="449" name="フローチャート: 判断 448"/>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11447</xdr:rowOff>
    </xdr:from>
    <xdr:ext cx="762000" cy="259045"/>
    <xdr:sp macro="" textlink="">
      <xdr:nvSpPr>
        <xdr:cNvPr id="450" name="テキスト ボックス 449"/>
        <xdr:cNvSpPr txBox="1"/>
      </xdr:nvSpPr>
      <xdr:spPr>
        <a:xfrm>
          <a:off x="14020800" y="258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51" name="フローチャート: 判断 450"/>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macro="" textlink="">
      <xdr:nvSpPr>
        <xdr:cNvPr id="452" name="テキスト ボックス 451"/>
        <xdr:cNvSpPr txBox="1"/>
      </xdr:nvSpPr>
      <xdr:spPr>
        <a:xfrm>
          <a:off x="13131800" y="22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38160</xdr:rowOff>
    </xdr:from>
    <xdr:to>
      <xdr:col>73</xdr:col>
      <xdr:colOff>44450</xdr:colOff>
      <xdr:row>13</xdr:row>
      <xdr:rowOff>139760</xdr:rowOff>
    </xdr:to>
    <xdr:sp macro="" textlink="">
      <xdr:nvSpPr>
        <xdr:cNvPr id="458" name="楕円 457"/>
        <xdr:cNvSpPr/>
      </xdr:nvSpPr>
      <xdr:spPr>
        <a:xfrm>
          <a:off x="15240000" y="226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149937</xdr:rowOff>
    </xdr:from>
    <xdr:ext cx="762000" cy="259045"/>
    <xdr:sp macro="" textlink="">
      <xdr:nvSpPr>
        <xdr:cNvPr id="459" name="テキスト ボックス 458"/>
        <xdr:cNvSpPr txBox="1"/>
      </xdr:nvSpPr>
      <xdr:spPr>
        <a:xfrm>
          <a:off x="14909800" y="203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52856</xdr:rowOff>
    </xdr:from>
    <xdr:to>
      <xdr:col>68</xdr:col>
      <xdr:colOff>203200</xdr:colOff>
      <xdr:row>14</xdr:row>
      <xdr:rowOff>154456</xdr:rowOff>
    </xdr:to>
    <xdr:sp macro="" textlink="">
      <xdr:nvSpPr>
        <xdr:cNvPr id="460" name="楕円 459"/>
        <xdr:cNvSpPr/>
      </xdr:nvSpPr>
      <xdr:spPr>
        <a:xfrm>
          <a:off x="14351000" y="24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164633</xdr:rowOff>
    </xdr:from>
    <xdr:ext cx="762000" cy="259045"/>
    <xdr:sp macro="" textlink="">
      <xdr:nvSpPr>
        <xdr:cNvPr id="461" name="テキスト ボックス 460"/>
        <xdr:cNvSpPr txBox="1"/>
      </xdr:nvSpPr>
      <xdr:spPr>
        <a:xfrm>
          <a:off x="14020800" y="222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126153</xdr:rowOff>
    </xdr:from>
    <xdr:to>
      <xdr:col>64</xdr:col>
      <xdr:colOff>152400</xdr:colOff>
      <xdr:row>16</xdr:row>
      <xdr:rowOff>56303</xdr:rowOff>
    </xdr:to>
    <xdr:sp macro="" textlink="">
      <xdr:nvSpPr>
        <xdr:cNvPr id="462" name="楕円 461"/>
        <xdr:cNvSpPr/>
      </xdr:nvSpPr>
      <xdr:spPr>
        <a:xfrm>
          <a:off x="13462000" y="26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41080</xdr:rowOff>
    </xdr:from>
    <xdr:ext cx="762000" cy="259045"/>
    <xdr:sp macro="" textlink="">
      <xdr:nvSpPr>
        <xdr:cNvPr id="463" name="テキスト ボックス 462"/>
        <xdr:cNvSpPr txBox="1"/>
      </xdr:nvSpPr>
      <xdr:spPr>
        <a:xfrm>
          <a:off x="13131800" y="2784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北海道千歳市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97,999
96,905
594.50
57,650,756
54,611,913
2,528,620
25,871,731
27,790,213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経常収支比率の人件費については、類似団体平均を</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ポイント下回っており、人口一人当たりの人件費（人件費に準じる費用を含む）決算額についても、類似団体平均を</a:t>
          </a:r>
          <a:r>
            <a:rPr kumimoji="1" lang="en-US" altLang="ja-JP" sz="1100">
              <a:solidFill>
                <a:schemeClr val="dk1"/>
              </a:solidFill>
              <a:effectLst/>
              <a:latin typeface="+mn-lt"/>
              <a:ea typeface="+mn-ea"/>
              <a:cs typeface="+mn-cs"/>
            </a:rPr>
            <a:t>7,591</a:t>
          </a:r>
          <a:r>
            <a:rPr kumimoji="1" lang="ja-JP" altLang="ja-JP" sz="1100">
              <a:solidFill>
                <a:schemeClr val="dk1"/>
              </a:solidFill>
              <a:effectLst/>
              <a:latin typeface="+mn-lt"/>
              <a:ea typeface="+mn-ea"/>
              <a:cs typeface="+mn-cs"/>
            </a:rPr>
            <a:t>円下回っている。</a:t>
          </a:r>
          <a:endParaRPr lang="ja-JP" altLang="ja-JP" sz="1400">
            <a:effectLst/>
          </a:endParaRPr>
        </a:p>
        <a:p>
          <a:r>
            <a:rPr kumimoji="1" lang="ja-JP" altLang="ja-JP" sz="1100">
              <a:solidFill>
                <a:schemeClr val="dk1"/>
              </a:solidFill>
              <a:effectLst/>
              <a:latin typeface="+mn-lt"/>
              <a:ea typeface="+mn-ea"/>
              <a:cs typeface="+mn-cs"/>
            </a:rPr>
            <a:t>　今後も職員数の抑制、民間移譲等を進めることにより、人件費の抑制に努める。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159657</xdr:rowOff>
    </xdr:from>
    <xdr:to>
      <xdr:col>24</xdr:col>
      <xdr:colOff>25400</xdr:colOff>
      <xdr:row>35</xdr:row>
      <xdr:rowOff>73116</xdr:rowOff>
    </xdr:to>
    <xdr:cxnSp macro="">
      <xdr:nvCxnSpPr>
        <xdr:cNvPr id="68" name="直線コネクタ 67"/>
        <xdr:cNvCxnSpPr/>
      </xdr:nvCxnSpPr>
      <xdr:spPr>
        <a:xfrm flipV="1">
          <a:off x="3987800" y="5988957"/>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118490</xdr:rowOff>
    </xdr:from>
    <xdr:ext cx="762000" cy="259045"/>
    <xdr:sp macro="" textlink="">
      <xdr:nvSpPr>
        <xdr:cNvPr id="69" name="人件費平均値テキスト"/>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46990</xdr:rowOff>
    </xdr:from>
    <xdr:to>
      <xdr:col>19</xdr:col>
      <xdr:colOff>187325</xdr:colOff>
      <xdr:row>35</xdr:row>
      <xdr:rowOff>73116</xdr:rowOff>
    </xdr:to>
    <xdr:cxnSp macro="">
      <xdr:nvCxnSpPr>
        <xdr:cNvPr id="71" name="直線コネクタ 70"/>
        <xdr:cNvCxnSpPr/>
      </xdr:nvCxnSpPr>
      <xdr:spPr>
        <a:xfrm>
          <a:off x="3098800" y="604774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54808</xdr:rowOff>
    </xdr:from>
    <xdr:ext cx="736600" cy="259045"/>
    <xdr:sp macro="" textlink="">
      <xdr:nvSpPr>
        <xdr:cNvPr id="73" name="テキスト ボックス 72"/>
        <xdr:cNvSpPr txBox="1"/>
      </xdr:nvSpPr>
      <xdr:spPr>
        <a:xfrm>
          <a:off x="3606800" y="6227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46990</xdr:rowOff>
    </xdr:from>
    <xdr:to>
      <xdr:col>15</xdr:col>
      <xdr:colOff>98425</xdr:colOff>
      <xdr:row>36</xdr:row>
      <xdr:rowOff>32294</xdr:rowOff>
    </xdr:to>
    <xdr:cxnSp macro="">
      <xdr:nvCxnSpPr>
        <xdr:cNvPr id="74" name="直線コネクタ 73"/>
        <xdr:cNvCxnSpPr/>
      </xdr:nvCxnSpPr>
      <xdr:spPr>
        <a:xfrm flipV="1">
          <a:off x="2209800" y="6047740"/>
          <a:ext cx="889000" cy="15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151493</xdr:rowOff>
    </xdr:from>
    <xdr:to>
      <xdr:col>11</xdr:col>
      <xdr:colOff>9525</xdr:colOff>
      <xdr:row>36</xdr:row>
      <xdr:rowOff>32294</xdr:rowOff>
    </xdr:to>
    <xdr:cxnSp macro="">
      <xdr:nvCxnSpPr>
        <xdr:cNvPr id="77" name="直線コネクタ 76"/>
        <xdr:cNvCxnSpPr/>
      </xdr:nvCxnSpPr>
      <xdr:spPr>
        <a:xfrm>
          <a:off x="1320800" y="615224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93997</xdr:rowOff>
    </xdr:from>
    <xdr:ext cx="762000" cy="259045"/>
    <xdr:sp macro="" textlink="">
      <xdr:nvSpPr>
        <xdr:cNvPr id="79" name="テキスト ボックス 78"/>
        <xdr:cNvSpPr txBox="1"/>
      </xdr:nvSpPr>
      <xdr:spPr>
        <a:xfrm>
          <a:off x="1828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41020</xdr:rowOff>
    </xdr:from>
    <xdr:ext cx="762000" cy="259045"/>
    <xdr:sp macro="" textlink="">
      <xdr:nvSpPr>
        <xdr:cNvPr id="81" name="テキスト ボックス 80"/>
        <xdr:cNvSpPr txBox="1"/>
      </xdr:nvSpPr>
      <xdr:spPr>
        <a:xfrm>
          <a:off x="939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108857</xdr:rowOff>
    </xdr:from>
    <xdr:to>
      <xdr:col>24</xdr:col>
      <xdr:colOff>76200</xdr:colOff>
      <xdr:row>35</xdr:row>
      <xdr:rowOff>39007</xdr:rowOff>
    </xdr:to>
    <xdr:sp macro="" textlink="">
      <xdr:nvSpPr>
        <xdr:cNvPr id="87" name="楕円 86"/>
        <xdr:cNvSpPr/>
      </xdr:nvSpPr>
      <xdr:spPr>
        <a:xfrm>
          <a:off x="47752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125384</xdr:rowOff>
    </xdr:from>
    <xdr:ext cx="762000" cy="259045"/>
    <xdr:sp macro="" textlink="">
      <xdr:nvSpPr>
        <xdr:cNvPr id="88" name="人件費該当値テキスト"/>
        <xdr:cNvSpPr txBox="1"/>
      </xdr:nvSpPr>
      <xdr:spPr>
        <a:xfrm>
          <a:off x="49149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22316</xdr:rowOff>
    </xdr:from>
    <xdr:to>
      <xdr:col>20</xdr:col>
      <xdr:colOff>38100</xdr:colOff>
      <xdr:row>35</xdr:row>
      <xdr:rowOff>123916</xdr:rowOff>
    </xdr:to>
    <xdr:sp macro="" textlink="">
      <xdr:nvSpPr>
        <xdr:cNvPr id="89" name="楕円 88"/>
        <xdr:cNvSpPr/>
      </xdr:nvSpPr>
      <xdr:spPr>
        <a:xfrm>
          <a:off x="3937000" y="602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134093</xdr:rowOff>
    </xdr:from>
    <xdr:ext cx="736600" cy="259045"/>
    <xdr:sp macro="" textlink="">
      <xdr:nvSpPr>
        <xdr:cNvPr id="90" name="テキスト ボックス 89"/>
        <xdr:cNvSpPr txBox="1"/>
      </xdr:nvSpPr>
      <xdr:spPr>
        <a:xfrm>
          <a:off x="3606800" y="5791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167640</xdr:rowOff>
    </xdr:from>
    <xdr:to>
      <xdr:col>15</xdr:col>
      <xdr:colOff>149225</xdr:colOff>
      <xdr:row>35</xdr:row>
      <xdr:rowOff>97790</xdr:rowOff>
    </xdr:to>
    <xdr:sp macro="" textlink="">
      <xdr:nvSpPr>
        <xdr:cNvPr id="91" name="楕円 90"/>
        <xdr:cNvSpPr/>
      </xdr:nvSpPr>
      <xdr:spPr>
        <a:xfrm>
          <a:off x="3048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107967</xdr:rowOff>
    </xdr:from>
    <xdr:ext cx="762000" cy="259045"/>
    <xdr:sp macro="" textlink="">
      <xdr:nvSpPr>
        <xdr:cNvPr id="92" name="テキスト ボックス 91"/>
        <xdr:cNvSpPr txBox="1"/>
      </xdr:nvSpPr>
      <xdr:spPr>
        <a:xfrm>
          <a:off x="2717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152944</xdr:rowOff>
    </xdr:from>
    <xdr:to>
      <xdr:col>11</xdr:col>
      <xdr:colOff>60325</xdr:colOff>
      <xdr:row>36</xdr:row>
      <xdr:rowOff>83094</xdr:rowOff>
    </xdr:to>
    <xdr:sp macro="" textlink="">
      <xdr:nvSpPr>
        <xdr:cNvPr id="93" name="楕円 92"/>
        <xdr:cNvSpPr/>
      </xdr:nvSpPr>
      <xdr:spPr>
        <a:xfrm>
          <a:off x="2159000" y="615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93271</xdr:rowOff>
    </xdr:from>
    <xdr:ext cx="762000" cy="259045"/>
    <xdr:sp macro="" textlink="">
      <xdr:nvSpPr>
        <xdr:cNvPr id="94" name="テキスト ボックス 93"/>
        <xdr:cNvSpPr txBox="1"/>
      </xdr:nvSpPr>
      <xdr:spPr>
        <a:xfrm>
          <a:off x="1828800" y="5922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95" name="楕円 94"/>
        <xdr:cNvSpPr/>
      </xdr:nvSpPr>
      <xdr:spPr>
        <a:xfrm>
          <a:off x="1270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15620</xdr:rowOff>
    </xdr:from>
    <xdr:ext cx="762000" cy="259045"/>
    <xdr:sp macro="" textlink="">
      <xdr:nvSpPr>
        <xdr:cNvPr id="96" name="テキスト ボックス 95"/>
        <xdr:cNvSpPr txBox="1"/>
      </xdr:nvSpPr>
      <xdr:spPr>
        <a:xfrm>
          <a:off x="939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経常収支比率の物件費については、類似団体平均を</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下回</a:t>
          </a:r>
          <a:r>
            <a:rPr kumimoji="1" lang="ja-JP" altLang="ja-JP" sz="1100">
              <a:solidFill>
                <a:schemeClr val="dk1"/>
              </a:solidFill>
              <a:effectLst/>
              <a:latin typeface="+mn-lt"/>
              <a:ea typeface="+mn-ea"/>
              <a:cs typeface="+mn-cs"/>
            </a:rPr>
            <a:t>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、公共施設の運営に係る委託料等</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ランニングコストの縮減策や公共施設の統廃合を検討するなど、歳出の削減に努める。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113284</xdr:rowOff>
    </xdr:from>
    <xdr:to>
      <xdr:col>82</xdr:col>
      <xdr:colOff>107950</xdr:colOff>
      <xdr:row>16</xdr:row>
      <xdr:rowOff>168148</xdr:rowOff>
    </xdr:to>
    <xdr:cxnSp macro="">
      <xdr:nvCxnSpPr>
        <xdr:cNvPr id="127" name="直線コネクタ 126"/>
        <xdr:cNvCxnSpPr/>
      </xdr:nvCxnSpPr>
      <xdr:spPr>
        <a:xfrm flipV="1">
          <a:off x="15671800" y="285648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107713</xdr:rowOff>
    </xdr:from>
    <xdr:ext cx="762000" cy="259045"/>
    <xdr:sp macro="" textlink="">
      <xdr:nvSpPr>
        <xdr:cNvPr id="128" name="物件費平均値テキスト"/>
        <xdr:cNvSpPr txBox="1"/>
      </xdr:nvSpPr>
      <xdr:spPr>
        <a:xfrm>
          <a:off x="16598900" y="2850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120142</xdr:rowOff>
    </xdr:from>
    <xdr:to>
      <xdr:col>78</xdr:col>
      <xdr:colOff>69850</xdr:colOff>
      <xdr:row>16</xdr:row>
      <xdr:rowOff>168148</xdr:rowOff>
    </xdr:to>
    <xdr:cxnSp macro="">
      <xdr:nvCxnSpPr>
        <xdr:cNvPr id="130" name="直線コネクタ 129"/>
        <xdr:cNvCxnSpPr/>
      </xdr:nvCxnSpPr>
      <xdr:spPr>
        <a:xfrm>
          <a:off x="14782800" y="2691892"/>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32" name="テキスト ボックス 131"/>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120142</xdr:rowOff>
    </xdr:from>
    <xdr:to>
      <xdr:col>73</xdr:col>
      <xdr:colOff>180975</xdr:colOff>
      <xdr:row>16</xdr:row>
      <xdr:rowOff>12700</xdr:rowOff>
    </xdr:to>
    <xdr:cxnSp macro="">
      <xdr:nvCxnSpPr>
        <xdr:cNvPr id="133" name="直線コネクタ 132"/>
        <xdr:cNvCxnSpPr/>
      </xdr:nvCxnSpPr>
      <xdr:spPr>
        <a:xfrm flipV="1">
          <a:off x="13893800" y="26918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macro="" textlink="">
      <xdr:nvSpPr>
        <xdr:cNvPr id="135" name="テキスト ボックス 134"/>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40132</xdr:rowOff>
    </xdr:to>
    <xdr:cxnSp macro="">
      <xdr:nvCxnSpPr>
        <xdr:cNvPr id="136" name="直線コネクタ 135"/>
        <xdr:cNvCxnSpPr/>
      </xdr:nvCxnSpPr>
      <xdr:spPr>
        <a:xfrm flipV="1">
          <a:off x="13004800" y="27559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38" name="テキスト ボックス 137"/>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158005</xdr:rowOff>
    </xdr:from>
    <xdr:ext cx="762000" cy="259045"/>
    <xdr:sp macro="" textlink="">
      <xdr:nvSpPr>
        <xdr:cNvPr id="140" name="テキスト ボックス 139"/>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62484</xdr:rowOff>
    </xdr:from>
    <xdr:to>
      <xdr:col>82</xdr:col>
      <xdr:colOff>158750</xdr:colOff>
      <xdr:row>16</xdr:row>
      <xdr:rowOff>164084</xdr:rowOff>
    </xdr:to>
    <xdr:sp macro="" textlink="">
      <xdr:nvSpPr>
        <xdr:cNvPr id="146" name="楕円 145"/>
        <xdr:cNvSpPr/>
      </xdr:nvSpPr>
      <xdr:spPr>
        <a:xfrm>
          <a:off x="164592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79011</xdr:rowOff>
    </xdr:from>
    <xdr:ext cx="762000" cy="259045"/>
    <xdr:sp macro="" textlink="">
      <xdr:nvSpPr>
        <xdr:cNvPr id="147" name="物件費該当値テキスト"/>
        <xdr:cNvSpPr txBox="1"/>
      </xdr:nvSpPr>
      <xdr:spPr>
        <a:xfrm>
          <a:off x="16598900" y="265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117348</xdr:rowOff>
    </xdr:from>
    <xdr:to>
      <xdr:col>78</xdr:col>
      <xdr:colOff>120650</xdr:colOff>
      <xdr:row>17</xdr:row>
      <xdr:rowOff>47498</xdr:rowOff>
    </xdr:to>
    <xdr:sp macro="" textlink="">
      <xdr:nvSpPr>
        <xdr:cNvPr id="148" name="楕円 147"/>
        <xdr:cNvSpPr/>
      </xdr:nvSpPr>
      <xdr:spPr>
        <a:xfrm>
          <a:off x="156210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32275</xdr:rowOff>
    </xdr:from>
    <xdr:ext cx="736600" cy="259045"/>
    <xdr:sp macro="" textlink="">
      <xdr:nvSpPr>
        <xdr:cNvPr id="149" name="テキスト ボックス 148"/>
        <xdr:cNvSpPr txBox="1"/>
      </xdr:nvSpPr>
      <xdr:spPr>
        <a:xfrm>
          <a:off x="15290800" y="2946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69342</xdr:rowOff>
    </xdr:from>
    <xdr:to>
      <xdr:col>74</xdr:col>
      <xdr:colOff>31750</xdr:colOff>
      <xdr:row>15</xdr:row>
      <xdr:rowOff>170942</xdr:rowOff>
    </xdr:to>
    <xdr:sp macro="" textlink="">
      <xdr:nvSpPr>
        <xdr:cNvPr id="150" name="楕円 149"/>
        <xdr:cNvSpPr/>
      </xdr:nvSpPr>
      <xdr:spPr>
        <a:xfrm>
          <a:off x="147320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9669</xdr:rowOff>
    </xdr:from>
    <xdr:ext cx="762000" cy="259045"/>
    <xdr:sp macro="" textlink="">
      <xdr:nvSpPr>
        <xdr:cNvPr id="151" name="テキスト ボックス 150"/>
        <xdr:cNvSpPr txBox="1"/>
      </xdr:nvSpPr>
      <xdr:spPr>
        <a:xfrm>
          <a:off x="14401800" y="240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2" name="楕円 151"/>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53" name="テキスト ボックス 152"/>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160782</xdr:rowOff>
    </xdr:from>
    <xdr:to>
      <xdr:col>65</xdr:col>
      <xdr:colOff>53975</xdr:colOff>
      <xdr:row>16</xdr:row>
      <xdr:rowOff>90932</xdr:rowOff>
    </xdr:to>
    <xdr:sp macro="" textlink="">
      <xdr:nvSpPr>
        <xdr:cNvPr id="154" name="楕円 153"/>
        <xdr:cNvSpPr/>
      </xdr:nvSpPr>
      <xdr:spPr>
        <a:xfrm>
          <a:off x="12954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101109</xdr:rowOff>
    </xdr:from>
    <xdr:ext cx="762000" cy="259045"/>
    <xdr:sp macro="" textlink="">
      <xdr:nvSpPr>
        <xdr:cNvPr id="155" name="テキスト ボックス 154"/>
        <xdr:cNvSpPr txBox="1"/>
      </xdr:nvSpPr>
      <xdr:spPr>
        <a:xfrm>
          <a:off x="12623800" y="25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経常収支比率の扶助費については、平均年齢の低いまちであることなどにより、類似団体平均を</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ポイント下回っているものの、今後も高齢化の進展などにより社会保障費の増加が見込まれることから、適正な執行に努める。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54610</xdr:rowOff>
    </xdr:from>
    <xdr:to>
      <xdr:col>24</xdr:col>
      <xdr:colOff>25400</xdr:colOff>
      <xdr:row>55</xdr:row>
      <xdr:rowOff>153670</xdr:rowOff>
    </xdr:to>
    <xdr:cxnSp macro="">
      <xdr:nvCxnSpPr>
        <xdr:cNvPr id="188" name="直線コネクタ 187"/>
        <xdr:cNvCxnSpPr/>
      </xdr:nvCxnSpPr>
      <xdr:spPr>
        <a:xfrm>
          <a:off x="3987800" y="948436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25417</xdr:rowOff>
    </xdr:from>
    <xdr:ext cx="762000" cy="259045"/>
    <xdr:sp macro="" textlink="">
      <xdr:nvSpPr>
        <xdr:cNvPr id="189" name="扶助費平均値テキスト"/>
        <xdr:cNvSpPr txBox="1"/>
      </xdr:nvSpPr>
      <xdr:spPr>
        <a:xfrm>
          <a:off x="4914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54610</xdr:rowOff>
    </xdr:from>
    <xdr:to>
      <xdr:col>19</xdr:col>
      <xdr:colOff>187325</xdr:colOff>
      <xdr:row>55</xdr:row>
      <xdr:rowOff>69850</xdr:rowOff>
    </xdr:to>
    <xdr:cxnSp macro="">
      <xdr:nvCxnSpPr>
        <xdr:cNvPr id="191" name="直線コネクタ 190"/>
        <xdr:cNvCxnSpPr/>
      </xdr:nvCxnSpPr>
      <xdr:spPr>
        <a:xfrm flipV="1">
          <a:off x="3098800" y="94843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3" name="テキスト ボックス 192"/>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100330</xdr:rowOff>
    </xdr:to>
    <xdr:cxnSp macro="">
      <xdr:nvCxnSpPr>
        <xdr:cNvPr id="194" name="直線コネクタ 193"/>
        <xdr:cNvCxnSpPr/>
      </xdr:nvCxnSpPr>
      <xdr:spPr>
        <a:xfrm flipV="1">
          <a:off x="2209800" y="9499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40657</xdr:rowOff>
    </xdr:from>
    <xdr:ext cx="762000" cy="259045"/>
    <xdr:sp macro="" textlink="">
      <xdr:nvSpPr>
        <xdr:cNvPr id="196" name="テキスト ボックス 195"/>
        <xdr:cNvSpPr txBox="1"/>
      </xdr:nvSpPr>
      <xdr:spPr>
        <a:xfrm>
          <a:off x="2717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92710</xdr:rowOff>
    </xdr:from>
    <xdr:to>
      <xdr:col>11</xdr:col>
      <xdr:colOff>9525</xdr:colOff>
      <xdr:row>55</xdr:row>
      <xdr:rowOff>100330</xdr:rowOff>
    </xdr:to>
    <xdr:cxnSp macro="">
      <xdr:nvCxnSpPr>
        <xdr:cNvPr id="197" name="直線コネクタ 196"/>
        <xdr:cNvCxnSpPr/>
      </xdr:nvCxnSpPr>
      <xdr:spPr>
        <a:xfrm>
          <a:off x="1320800" y="9522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71137</xdr:rowOff>
    </xdr:from>
    <xdr:ext cx="762000" cy="259045"/>
    <xdr:sp macro="" textlink="">
      <xdr:nvSpPr>
        <xdr:cNvPr id="199" name="テキスト ボックス 198"/>
        <xdr:cNvSpPr txBox="1"/>
      </xdr:nvSpPr>
      <xdr:spPr>
        <a:xfrm>
          <a:off x="1828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116857</xdr:rowOff>
    </xdr:from>
    <xdr:ext cx="762000" cy="259045"/>
    <xdr:sp macro="" textlink="">
      <xdr:nvSpPr>
        <xdr:cNvPr id="201" name="テキスト ボックス 200"/>
        <xdr:cNvSpPr txBox="1"/>
      </xdr:nvSpPr>
      <xdr:spPr>
        <a:xfrm>
          <a:off x="939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102870</xdr:rowOff>
    </xdr:from>
    <xdr:to>
      <xdr:col>24</xdr:col>
      <xdr:colOff>76200</xdr:colOff>
      <xdr:row>56</xdr:row>
      <xdr:rowOff>33020</xdr:rowOff>
    </xdr:to>
    <xdr:sp macro="" textlink="">
      <xdr:nvSpPr>
        <xdr:cNvPr id="207" name="楕円 206"/>
        <xdr:cNvSpPr/>
      </xdr:nvSpPr>
      <xdr:spPr>
        <a:xfrm>
          <a:off x="47752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119397</xdr:rowOff>
    </xdr:from>
    <xdr:ext cx="762000" cy="259045"/>
    <xdr:sp macro="" textlink="">
      <xdr:nvSpPr>
        <xdr:cNvPr id="208" name="扶助費該当値テキスト"/>
        <xdr:cNvSpPr txBox="1"/>
      </xdr:nvSpPr>
      <xdr:spPr>
        <a:xfrm>
          <a:off x="49149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xdr:rowOff>
    </xdr:from>
    <xdr:to>
      <xdr:col>20</xdr:col>
      <xdr:colOff>38100</xdr:colOff>
      <xdr:row>55</xdr:row>
      <xdr:rowOff>105410</xdr:rowOff>
    </xdr:to>
    <xdr:sp macro="" textlink="">
      <xdr:nvSpPr>
        <xdr:cNvPr id="209" name="楕円 208"/>
        <xdr:cNvSpPr/>
      </xdr:nvSpPr>
      <xdr:spPr>
        <a:xfrm>
          <a:off x="3937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115587</xdr:rowOff>
    </xdr:from>
    <xdr:ext cx="736600" cy="259045"/>
    <xdr:sp macro="" textlink="">
      <xdr:nvSpPr>
        <xdr:cNvPr id="210" name="テキスト ボックス 209"/>
        <xdr:cNvSpPr txBox="1"/>
      </xdr:nvSpPr>
      <xdr:spPr>
        <a:xfrm>
          <a:off x="3606800" y="920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11" name="楕円 210"/>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12" name="テキスト ボックス 211"/>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49530</xdr:rowOff>
    </xdr:from>
    <xdr:to>
      <xdr:col>11</xdr:col>
      <xdr:colOff>60325</xdr:colOff>
      <xdr:row>55</xdr:row>
      <xdr:rowOff>151130</xdr:rowOff>
    </xdr:to>
    <xdr:sp macro="" textlink="">
      <xdr:nvSpPr>
        <xdr:cNvPr id="213" name="楕円 212"/>
        <xdr:cNvSpPr/>
      </xdr:nvSpPr>
      <xdr:spPr>
        <a:xfrm>
          <a:off x="2159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161307</xdr:rowOff>
    </xdr:from>
    <xdr:ext cx="762000" cy="259045"/>
    <xdr:sp macro="" textlink="">
      <xdr:nvSpPr>
        <xdr:cNvPr id="214" name="テキスト ボックス 213"/>
        <xdr:cNvSpPr txBox="1"/>
      </xdr:nvSpPr>
      <xdr:spPr>
        <a:xfrm>
          <a:off x="1828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41910</xdr:rowOff>
    </xdr:from>
    <xdr:to>
      <xdr:col>6</xdr:col>
      <xdr:colOff>171450</xdr:colOff>
      <xdr:row>55</xdr:row>
      <xdr:rowOff>143510</xdr:rowOff>
    </xdr:to>
    <xdr:sp macro="" textlink="">
      <xdr:nvSpPr>
        <xdr:cNvPr id="215" name="楕円 214"/>
        <xdr:cNvSpPr/>
      </xdr:nvSpPr>
      <xdr:spPr>
        <a:xfrm>
          <a:off x="1270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153687</xdr:rowOff>
    </xdr:from>
    <xdr:ext cx="762000" cy="259045"/>
    <xdr:sp macro="" textlink="">
      <xdr:nvSpPr>
        <xdr:cNvPr id="216" name="テキスト ボックス 215"/>
        <xdr:cNvSpPr txBox="1"/>
      </xdr:nvSpPr>
      <xdr:spPr>
        <a:xfrm>
          <a:off x="939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経常収支比率のその他については、類似団体平均を</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　主な要因は、繰出金が適正な水準を維持していることなどと考えられるが、高齢化に伴う介護保険特別会計や後期高齢者医療特別会計への繰出金が増加傾向にあり、今後ますます大きな負担となることが危惧されることから、引き続き特別会計も含め適正な執行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99785</xdr:rowOff>
    </xdr:from>
    <xdr:to>
      <xdr:col>82</xdr:col>
      <xdr:colOff>107950</xdr:colOff>
      <xdr:row>56</xdr:row>
      <xdr:rowOff>165100</xdr:rowOff>
    </xdr:to>
    <xdr:cxnSp macro="">
      <xdr:nvCxnSpPr>
        <xdr:cNvPr id="251" name="直線コネクタ 250"/>
        <xdr:cNvCxnSpPr/>
      </xdr:nvCxnSpPr>
      <xdr:spPr>
        <a:xfrm>
          <a:off x="15671800" y="97009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2" name="その他平均値テキスト"/>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99785</xdr:rowOff>
    </xdr:from>
    <xdr:to>
      <xdr:col>78</xdr:col>
      <xdr:colOff>69850</xdr:colOff>
      <xdr:row>57</xdr:row>
      <xdr:rowOff>15422</xdr:rowOff>
    </xdr:to>
    <xdr:cxnSp macro="">
      <xdr:nvCxnSpPr>
        <xdr:cNvPr id="254" name="直線コネクタ 253"/>
        <xdr:cNvCxnSpPr/>
      </xdr:nvCxnSpPr>
      <xdr:spPr>
        <a:xfrm flipV="1">
          <a:off x="14782800" y="97009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7455</xdr:rowOff>
    </xdr:from>
    <xdr:ext cx="736600" cy="259045"/>
    <xdr:sp macro="" textlink="">
      <xdr:nvSpPr>
        <xdr:cNvPr id="256" name="テキスト ボックス 255"/>
        <xdr:cNvSpPr txBox="1"/>
      </xdr:nvSpPr>
      <xdr:spPr>
        <a:xfrm>
          <a:off x="15290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132443</xdr:rowOff>
    </xdr:from>
    <xdr:to>
      <xdr:col>73</xdr:col>
      <xdr:colOff>180975</xdr:colOff>
      <xdr:row>57</xdr:row>
      <xdr:rowOff>15422</xdr:rowOff>
    </xdr:to>
    <xdr:cxnSp macro="">
      <xdr:nvCxnSpPr>
        <xdr:cNvPr id="257" name="直線コネクタ 256"/>
        <xdr:cNvCxnSpPr/>
      </xdr:nvCxnSpPr>
      <xdr:spPr>
        <a:xfrm>
          <a:off x="13893800" y="97336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59" name="テキスト ボックス 258"/>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56243</xdr:rowOff>
    </xdr:from>
    <xdr:to>
      <xdr:col>69</xdr:col>
      <xdr:colOff>92075</xdr:colOff>
      <xdr:row>56</xdr:row>
      <xdr:rowOff>132443</xdr:rowOff>
    </xdr:to>
    <xdr:cxnSp macro="">
      <xdr:nvCxnSpPr>
        <xdr:cNvPr id="260" name="直線コネクタ 259"/>
        <xdr:cNvCxnSpPr/>
      </xdr:nvCxnSpPr>
      <xdr:spPr>
        <a:xfrm>
          <a:off x="13004800" y="96574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62" name="テキスト ボックス 261"/>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94542</xdr:rowOff>
    </xdr:from>
    <xdr:ext cx="762000" cy="259045"/>
    <xdr:sp macro="" textlink="">
      <xdr:nvSpPr>
        <xdr:cNvPr id="264" name="テキスト ボックス 263"/>
        <xdr:cNvSpPr txBox="1"/>
      </xdr:nvSpPr>
      <xdr:spPr>
        <a:xfrm>
          <a:off x="12623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70" name="楕円 269"/>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130827</xdr:rowOff>
    </xdr:from>
    <xdr:ext cx="762000" cy="259045"/>
    <xdr:sp macro="" textlink="">
      <xdr:nvSpPr>
        <xdr:cNvPr id="271" name="その他該当値テキスト"/>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48985</xdr:rowOff>
    </xdr:from>
    <xdr:to>
      <xdr:col>78</xdr:col>
      <xdr:colOff>120650</xdr:colOff>
      <xdr:row>56</xdr:row>
      <xdr:rowOff>150585</xdr:rowOff>
    </xdr:to>
    <xdr:sp macro="" textlink="">
      <xdr:nvSpPr>
        <xdr:cNvPr id="272" name="楕円 271"/>
        <xdr:cNvSpPr/>
      </xdr:nvSpPr>
      <xdr:spPr>
        <a:xfrm>
          <a:off x="15621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160762</xdr:rowOff>
    </xdr:from>
    <xdr:ext cx="736600" cy="259045"/>
    <xdr:sp macro="" textlink="">
      <xdr:nvSpPr>
        <xdr:cNvPr id="273" name="テキスト ボックス 272"/>
        <xdr:cNvSpPr txBox="1"/>
      </xdr:nvSpPr>
      <xdr:spPr>
        <a:xfrm>
          <a:off x="15290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136072</xdr:rowOff>
    </xdr:from>
    <xdr:to>
      <xdr:col>74</xdr:col>
      <xdr:colOff>31750</xdr:colOff>
      <xdr:row>57</xdr:row>
      <xdr:rowOff>66222</xdr:rowOff>
    </xdr:to>
    <xdr:sp macro="" textlink="">
      <xdr:nvSpPr>
        <xdr:cNvPr id="274" name="楕円 273"/>
        <xdr:cNvSpPr/>
      </xdr:nvSpPr>
      <xdr:spPr>
        <a:xfrm>
          <a:off x="14732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50999</xdr:rowOff>
    </xdr:from>
    <xdr:ext cx="762000" cy="259045"/>
    <xdr:sp macro="" textlink="">
      <xdr:nvSpPr>
        <xdr:cNvPr id="275" name="テキスト ボックス 274"/>
        <xdr:cNvSpPr txBox="1"/>
      </xdr:nvSpPr>
      <xdr:spPr>
        <a:xfrm>
          <a:off x="14401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81643</xdr:rowOff>
    </xdr:from>
    <xdr:to>
      <xdr:col>69</xdr:col>
      <xdr:colOff>142875</xdr:colOff>
      <xdr:row>57</xdr:row>
      <xdr:rowOff>11793</xdr:rowOff>
    </xdr:to>
    <xdr:sp macro="" textlink="">
      <xdr:nvSpPr>
        <xdr:cNvPr id="276" name="楕円 275"/>
        <xdr:cNvSpPr/>
      </xdr:nvSpPr>
      <xdr:spPr>
        <a:xfrm>
          <a:off x="13843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21970</xdr:rowOff>
    </xdr:from>
    <xdr:ext cx="762000" cy="259045"/>
    <xdr:sp macro="" textlink="">
      <xdr:nvSpPr>
        <xdr:cNvPr id="277" name="テキスト ボックス 276"/>
        <xdr:cNvSpPr txBox="1"/>
      </xdr:nvSpPr>
      <xdr:spPr>
        <a:xfrm>
          <a:off x="13512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5443</xdr:rowOff>
    </xdr:from>
    <xdr:to>
      <xdr:col>65</xdr:col>
      <xdr:colOff>53975</xdr:colOff>
      <xdr:row>56</xdr:row>
      <xdr:rowOff>107043</xdr:rowOff>
    </xdr:to>
    <xdr:sp macro="" textlink="">
      <xdr:nvSpPr>
        <xdr:cNvPr id="278" name="楕円 277"/>
        <xdr:cNvSpPr/>
      </xdr:nvSpPr>
      <xdr:spPr>
        <a:xfrm>
          <a:off x="12954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117220</xdr:rowOff>
    </xdr:from>
    <xdr:ext cx="762000" cy="259045"/>
    <xdr:sp macro="" textlink="">
      <xdr:nvSpPr>
        <xdr:cNvPr id="279" name="テキスト ボックス 278"/>
        <xdr:cNvSpPr txBox="1"/>
      </xdr:nvSpPr>
      <xdr:spPr>
        <a:xfrm>
          <a:off x="12623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経常収支比率の補助費等については、類似団体平均を</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　特に補助交付金が主な要因となっていることから、今後も外郭団体等に対する補助交付金の必要性等について検証し、不必要な補助金は見直しや廃止を行い、歳出の削減に努める。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46990</xdr:rowOff>
    </xdr:from>
    <xdr:to>
      <xdr:col>82</xdr:col>
      <xdr:colOff>107950</xdr:colOff>
      <xdr:row>39</xdr:row>
      <xdr:rowOff>46990</xdr:rowOff>
    </xdr:to>
    <xdr:cxnSp macro="">
      <xdr:nvCxnSpPr>
        <xdr:cNvPr id="311" name="直線コネクタ 310"/>
        <xdr:cNvCxnSpPr/>
      </xdr:nvCxnSpPr>
      <xdr:spPr>
        <a:xfrm>
          <a:off x="15671800" y="67335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47007</xdr:rowOff>
    </xdr:from>
    <xdr:ext cx="762000" cy="259045"/>
    <xdr:sp macro="" textlink="">
      <xdr:nvSpPr>
        <xdr:cNvPr id="312" name="補助費等平均値テキスト"/>
        <xdr:cNvSpPr txBox="1"/>
      </xdr:nvSpPr>
      <xdr:spPr>
        <a:xfrm>
          <a:off x="16598900" y="6390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24130</xdr:rowOff>
    </xdr:from>
    <xdr:to>
      <xdr:col>78</xdr:col>
      <xdr:colOff>69850</xdr:colOff>
      <xdr:row>39</xdr:row>
      <xdr:rowOff>46990</xdr:rowOff>
    </xdr:to>
    <xdr:cxnSp macro="">
      <xdr:nvCxnSpPr>
        <xdr:cNvPr id="314" name="直線コネクタ 313"/>
        <xdr:cNvCxnSpPr/>
      </xdr:nvCxnSpPr>
      <xdr:spPr>
        <a:xfrm>
          <a:off x="14782800" y="67106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134637</xdr:rowOff>
    </xdr:from>
    <xdr:ext cx="736600" cy="259045"/>
    <xdr:sp macro="" textlink="">
      <xdr:nvSpPr>
        <xdr:cNvPr id="316" name="テキスト ボックス 315"/>
        <xdr:cNvSpPr txBox="1"/>
      </xdr:nvSpPr>
      <xdr:spPr>
        <a:xfrm>
          <a:off x="15290800" y="630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24130</xdr:rowOff>
    </xdr:from>
    <xdr:to>
      <xdr:col>73</xdr:col>
      <xdr:colOff>180975</xdr:colOff>
      <xdr:row>39</xdr:row>
      <xdr:rowOff>130810</xdr:rowOff>
    </xdr:to>
    <xdr:cxnSp macro="">
      <xdr:nvCxnSpPr>
        <xdr:cNvPr id="317" name="直線コネクタ 316"/>
        <xdr:cNvCxnSpPr/>
      </xdr:nvCxnSpPr>
      <xdr:spPr>
        <a:xfrm flipV="1">
          <a:off x="13893800" y="67106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119397</xdr:rowOff>
    </xdr:from>
    <xdr:ext cx="762000" cy="259045"/>
    <xdr:sp macro="" textlink="">
      <xdr:nvSpPr>
        <xdr:cNvPr id="319" name="テキスト ボックス 318"/>
        <xdr:cNvSpPr txBox="1"/>
      </xdr:nvSpPr>
      <xdr:spPr>
        <a:xfrm>
          <a:off x="14401800" y="629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24130</xdr:rowOff>
    </xdr:from>
    <xdr:to>
      <xdr:col>69</xdr:col>
      <xdr:colOff>92075</xdr:colOff>
      <xdr:row>39</xdr:row>
      <xdr:rowOff>130810</xdr:rowOff>
    </xdr:to>
    <xdr:cxnSp macro="">
      <xdr:nvCxnSpPr>
        <xdr:cNvPr id="320" name="直線コネクタ 319"/>
        <xdr:cNvCxnSpPr/>
      </xdr:nvCxnSpPr>
      <xdr:spPr>
        <a:xfrm>
          <a:off x="13004800" y="67106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24147</xdr:rowOff>
    </xdr:from>
    <xdr:ext cx="762000" cy="259045"/>
    <xdr:sp macro="" textlink="">
      <xdr:nvSpPr>
        <xdr:cNvPr id="322" name="テキスト ボックス 321"/>
        <xdr:cNvSpPr txBox="1"/>
      </xdr:nvSpPr>
      <xdr:spPr>
        <a:xfrm>
          <a:off x="13512800" y="636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1287</xdr:rowOff>
    </xdr:from>
    <xdr:ext cx="762000" cy="259045"/>
    <xdr:sp macro="" textlink="">
      <xdr:nvSpPr>
        <xdr:cNvPr id="324" name="テキスト ボックス 323"/>
        <xdr:cNvSpPr txBox="1"/>
      </xdr:nvSpPr>
      <xdr:spPr>
        <a:xfrm>
          <a:off x="12623800" y="634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167640</xdr:rowOff>
    </xdr:from>
    <xdr:to>
      <xdr:col>82</xdr:col>
      <xdr:colOff>158750</xdr:colOff>
      <xdr:row>39</xdr:row>
      <xdr:rowOff>97790</xdr:rowOff>
    </xdr:to>
    <xdr:sp macro="" textlink="">
      <xdr:nvSpPr>
        <xdr:cNvPr id="330" name="楕円 329"/>
        <xdr:cNvSpPr/>
      </xdr:nvSpPr>
      <xdr:spPr>
        <a:xfrm>
          <a:off x="164592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139717</xdr:rowOff>
    </xdr:from>
    <xdr:ext cx="762000" cy="259045"/>
    <xdr:sp macro="" textlink="">
      <xdr:nvSpPr>
        <xdr:cNvPr id="331" name="補助費等該当値テキスト"/>
        <xdr:cNvSpPr txBox="1"/>
      </xdr:nvSpPr>
      <xdr:spPr>
        <a:xfrm>
          <a:off x="165989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167640</xdr:rowOff>
    </xdr:from>
    <xdr:to>
      <xdr:col>78</xdr:col>
      <xdr:colOff>120650</xdr:colOff>
      <xdr:row>39</xdr:row>
      <xdr:rowOff>97790</xdr:rowOff>
    </xdr:to>
    <xdr:sp macro="" textlink="">
      <xdr:nvSpPr>
        <xdr:cNvPr id="332" name="楕円 331"/>
        <xdr:cNvSpPr/>
      </xdr:nvSpPr>
      <xdr:spPr>
        <a:xfrm>
          <a:off x="15621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82567</xdr:rowOff>
    </xdr:from>
    <xdr:ext cx="736600" cy="259045"/>
    <xdr:sp macro="" textlink="">
      <xdr:nvSpPr>
        <xdr:cNvPr id="333" name="テキスト ボックス 332"/>
        <xdr:cNvSpPr txBox="1"/>
      </xdr:nvSpPr>
      <xdr:spPr>
        <a:xfrm>
          <a:off x="15290800" y="676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144780</xdr:rowOff>
    </xdr:from>
    <xdr:to>
      <xdr:col>74</xdr:col>
      <xdr:colOff>31750</xdr:colOff>
      <xdr:row>39</xdr:row>
      <xdr:rowOff>74930</xdr:rowOff>
    </xdr:to>
    <xdr:sp macro="" textlink="">
      <xdr:nvSpPr>
        <xdr:cNvPr id="334" name="楕円 333"/>
        <xdr:cNvSpPr/>
      </xdr:nvSpPr>
      <xdr:spPr>
        <a:xfrm>
          <a:off x="14732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59707</xdr:rowOff>
    </xdr:from>
    <xdr:ext cx="762000" cy="259045"/>
    <xdr:sp macro="" textlink="">
      <xdr:nvSpPr>
        <xdr:cNvPr id="335" name="テキスト ボックス 334"/>
        <xdr:cNvSpPr txBox="1"/>
      </xdr:nvSpPr>
      <xdr:spPr>
        <a:xfrm>
          <a:off x="14401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80010</xdr:rowOff>
    </xdr:from>
    <xdr:to>
      <xdr:col>69</xdr:col>
      <xdr:colOff>142875</xdr:colOff>
      <xdr:row>40</xdr:row>
      <xdr:rowOff>10160</xdr:rowOff>
    </xdr:to>
    <xdr:sp macro="" textlink="">
      <xdr:nvSpPr>
        <xdr:cNvPr id="336" name="楕円 335"/>
        <xdr:cNvSpPr/>
      </xdr:nvSpPr>
      <xdr:spPr>
        <a:xfrm>
          <a:off x="138430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166387</xdr:rowOff>
    </xdr:from>
    <xdr:ext cx="762000" cy="259045"/>
    <xdr:sp macro="" textlink="">
      <xdr:nvSpPr>
        <xdr:cNvPr id="337" name="テキスト ボックス 336"/>
        <xdr:cNvSpPr txBox="1"/>
      </xdr:nvSpPr>
      <xdr:spPr>
        <a:xfrm>
          <a:off x="13512800" y="685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144780</xdr:rowOff>
    </xdr:from>
    <xdr:to>
      <xdr:col>65</xdr:col>
      <xdr:colOff>53975</xdr:colOff>
      <xdr:row>39</xdr:row>
      <xdr:rowOff>74930</xdr:rowOff>
    </xdr:to>
    <xdr:sp macro="" textlink="">
      <xdr:nvSpPr>
        <xdr:cNvPr id="338" name="楕円 337"/>
        <xdr:cNvSpPr/>
      </xdr:nvSpPr>
      <xdr:spPr>
        <a:xfrm>
          <a:off x="12954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59707</xdr:rowOff>
    </xdr:from>
    <xdr:ext cx="762000" cy="259045"/>
    <xdr:sp macro="" textlink="">
      <xdr:nvSpPr>
        <xdr:cNvPr id="339" name="テキスト ボックス 338"/>
        <xdr:cNvSpPr txBox="1"/>
      </xdr:nvSpPr>
      <xdr:spPr>
        <a:xfrm>
          <a:off x="12623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経常収支比率の公債費については、類似団体平均を</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ポイント下回っているが、第三セクター等改革推進債の償還等に伴い、人口一人当たり公債費（公債費に準ずる費用を含む）決算額では類似団体平均を</a:t>
          </a:r>
          <a:r>
            <a:rPr kumimoji="1" lang="en-US" altLang="ja-JP" sz="1100">
              <a:solidFill>
                <a:schemeClr val="dk1"/>
              </a:solidFill>
              <a:effectLst/>
              <a:latin typeface="+mn-lt"/>
              <a:ea typeface="+mn-ea"/>
              <a:cs typeface="+mn-cs"/>
            </a:rPr>
            <a:t>5,726</a:t>
          </a:r>
          <a:r>
            <a:rPr kumimoji="1" lang="ja-JP" altLang="ja-JP" sz="1100">
              <a:solidFill>
                <a:schemeClr val="dk1"/>
              </a:solidFill>
              <a:effectLst/>
              <a:latin typeface="+mn-lt"/>
              <a:ea typeface="+mn-ea"/>
              <a:cs typeface="+mn-cs"/>
            </a:rPr>
            <a:t>円上回っている。</a:t>
          </a:r>
          <a:endParaRPr lang="ja-JP" altLang="ja-JP" sz="1400">
            <a:effectLst/>
          </a:endParaRPr>
        </a:p>
        <a:p>
          <a:r>
            <a:rPr kumimoji="1" lang="ja-JP" altLang="ja-JP" sz="1100">
              <a:solidFill>
                <a:schemeClr val="dk1"/>
              </a:solidFill>
              <a:effectLst/>
              <a:latin typeface="+mn-lt"/>
              <a:ea typeface="+mn-ea"/>
              <a:cs typeface="+mn-cs"/>
            </a:rPr>
            <a:t>　今後も「財政標準化計画」に基づき、投資的経費及び地方債の発行を抑制し、公債費の増嵩による財政圧迫の予防に努める。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xdr:rowOff>
    </xdr:from>
    <xdr:to>
      <xdr:col>24</xdr:col>
      <xdr:colOff>25400</xdr:colOff>
      <xdr:row>76</xdr:row>
      <xdr:rowOff>50800</xdr:rowOff>
    </xdr:to>
    <xdr:cxnSp macro="">
      <xdr:nvCxnSpPr>
        <xdr:cNvPr id="372" name="直線コネクタ 371"/>
        <xdr:cNvCxnSpPr/>
      </xdr:nvCxnSpPr>
      <xdr:spPr>
        <a:xfrm flipV="1">
          <a:off x="3987800" y="130352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3" name="公債費平均値テキスト"/>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27939</xdr:rowOff>
    </xdr:from>
    <xdr:to>
      <xdr:col>19</xdr:col>
      <xdr:colOff>187325</xdr:colOff>
      <xdr:row>76</xdr:row>
      <xdr:rowOff>50800</xdr:rowOff>
    </xdr:to>
    <xdr:cxnSp macro="">
      <xdr:nvCxnSpPr>
        <xdr:cNvPr id="375" name="直線コネクタ 374"/>
        <xdr:cNvCxnSpPr/>
      </xdr:nvCxnSpPr>
      <xdr:spPr>
        <a:xfrm>
          <a:off x="3098800" y="130581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7" name="テキスト ボックス 376"/>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27939</xdr:rowOff>
    </xdr:from>
    <xdr:to>
      <xdr:col>15</xdr:col>
      <xdr:colOff>98425</xdr:colOff>
      <xdr:row>76</xdr:row>
      <xdr:rowOff>58420</xdr:rowOff>
    </xdr:to>
    <xdr:cxnSp macro="">
      <xdr:nvCxnSpPr>
        <xdr:cNvPr id="378" name="直線コネクタ 377"/>
        <xdr:cNvCxnSpPr/>
      </xdr:nvCxnSpPr>
      <xdr:spPr>
        <a:xfrm flipV="1">
          <a:off x="2209800" y="130581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80" name="テキスト ボックス 379"/>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35561</xdr:rowOff>
    </xdr:from>
    <xdr:to>
      <xdr:col>11</xdr:col>
      <xdr:colOff>9525</xdr:colOff>
      <xdr:row>76</xdr:row>
      <xdr:rowOff>58420</xdr:rowOff>
    </xdr:to>
    <xdr:cxnSp macro="">
      <xdr:nvCxnSpPr>
        <xdr:cNvPr id="381" name="直線コネクタ 380"/>
        <xdr:cNvCxnSpPr/>
      </xdr:nvCxnSpPr>
      <xdr:spPr>
        <a:xfrm>
          <a:off x="1320800" y="130657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3" name="テキスト ボックス 382"/>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125730</xdr:rowOff>
    </xdr:from>
    <xdr:to>
      <xdr:col>24</xdr:col>
      <xdr:colOff>76200</xdr:colOff>
      <xdr:row>76</xdr:row>
      <xdr:rowOff>55880</xdr:rowOff>
    </xdr:to>
    <xdr:sp macro="" textlink="">
      <xdr:nvSpPr>
        <xdr:cNvPr id="391" name="楕円 390"/>
        <xdr:cNvSpPr/>
      </xdr:nvSpPr>
      <xdr:spPr>
        <a:xfrm>
          <a:off x="47752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142257</xdr:rowOff>
    </xdr:from>
    <xdr:ext cx="762000" cy="259045"/>
    <xdr:sp macro="" textlink="">
      <xdr:nvSpPr>
        <xdr:cNvPr id="392" name="公債費該当値テキスト"/>
        <xdr:cNvSpPr txBox="1"/>
      </xdr:nvSpPr>
      <xdr:spPr>
        <a:xfrm>
          <a:off x="49149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0</xdr:rowOff>
    </xdr:from>
    <xdr:to>
      <xdr:col>20</xdr:col>
      <xdr:colOff>38100</xdr:colOff>
      <xdr:row>76</xdr:row>
      <xdr:rowOff>101600</xdr:rowOff>
    </xdr:to>
    <xdr:sp macro="" textlink="">
      <xdr:nvSpPr>
        <xdr:cNvPr id="393" name="楕円 392"/>
        <xdr:cNvSpPr/>
      </xdr:nvSpPr>
      <xdr:spPr>
        <a:xfrm>
          <a:off x="3937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111777</xdr:rowOff>
    </xdr:from>
    <xdr:ext cx="736600" cy="259045"/>
    <xdr:sp macro="" textlink="">
      <xdr:nvSpPr>
        <xdr:cNvPr id="394" name="テキスト ボックス 393"/>
        <xdr:cNvSpPr txBox="1"/>
      </xdr:nvSpPr>
      <xdr:spPr>
        <a:xfrm>
          <a:off x="3606800" y="1279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148589</xdr:rowOff>
    </xdr:from>
    <xdr:to>
      <xdr:col>15</xdr:col>
      <xdr:colOff>149225</xdr:colOff>
      <xdr:row>76</xdr:row>
      <xdr:rowOff>78739</xdr:rowOff>
    </xdr:to>
    <xdr:sp macro="" textlink="">
      <xdr:nvSpPr>
        <xdr:cNvPr id="395" name="楕円 394"/>
        <xdr:cNvSpPr/>
      </xdr:nvSpPr>
      <xdr:spPr>
        <a:xfrm>
          <a:off x="3048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88917</xdr:rowOff>
    </xdr:from>
    <xdr:ext cx="762000" cy="259045"/>
    <xdr:sp macro="" textlink="">
      <xdr:nvSpPr>
        <xdr:cNvPr id="396" name="テキスト ボックス 395"/>
        <xdr:cNvSpPr txBox="1"/>
      </xdr:nvSpPr>
      <xdr:spPr>
        <a:xfrm>
          <a:off x="2717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xdr:rowOff>
    </xdr:from>
    <xdr:to>
      <xdr:col>11</xdr:col>
      <xdr:colOff>60325</xdr:colOff>
      <xdr:row>76</xdr:row>
      <xdr:rowOff>109220</xdr:rowOff>
    </xdr:to>
    <xdr:sp macro="" textlink="">
      <xdr:nvSpPr>
        <xdr:cNvPr id="397" name="楕円 396"/>
        <xdr:cNvSpPr/>
      </xdr:nvSpPr>
      <xdr:spPr>
        <a:xfrm>
          <a:off x="2159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119397</xdr:rowOff>
    </xdr:from>
    <xdr:ext cx="762000" cy="259045"/>
    <xdr:sp macro="" textlink="">
      <xdr:nvSpPr>
        <xdr:cNvPr id="398" name="テキスト ボックス 397"/>
        <xdr:cNvSpPr txBox="1"/>
      </xdr:nvSpPr>
      <xdr:spPr>
        <a:xfrm>
          <a:off x="1828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156211</xdr:rowOff>
    </xdr:from>
    <xdr:to>
      <xdr:col>6</xdr:col>
      <xdr:colOff>171450</xdr:colOff>
      <xdr:row>76</xdr:row>
      <xdr:rowOff>86361</xdr:rowOff>
    </xdr:to>
    <xdr:sp macro="" textlink="">
      <xdr:nvSpPr>
        <xdr:cNvPr id="399" name="楕円 398"/>
        <xdr:cNvSpPr/>
      </xdr:nvSpPr>
      <xdr:spPr>
        <a:xfrm>
          <a:off x="1270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96537</xdr:rowOff>
    </xdr:from>
    <xdr:ext cx="762000" cy="259045"/>
    <xdr:sp macro="" textlink="">
      <xdr:nvSpPr>
        <xdr:cNvPr id="400" name="テキスト ボックス 399"/>
        <xdr:cNvSpPr txBox="1"/>
      </xdr:nvSpPr>
      <xdr:spPr>
        <a:xfrm>
          <a:off x="939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経常収支比率の公債費以外については、類似団体平均を</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ポイント下回っているものの、補助費等について類似団体平均を上回っており、今後も扶助費等の社会保障費の増加が見込まれることから、引き続き各費目の歳出削減に努る。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167005</xdr:rowOff>
    </xdr:from>
    <xdr:to>
      <xdr:col>82</xdr:col>
      <xdr:colOff>107950</xdr:colOff>
      <xdr:row>75</xdr:row>
      <xdr:rowOff>167005</xdr:rowOff>
    </xdr:to>
    <xdr:cxnSp macro="">
      <xdr:nvCxnSpPr>
        <xdr:cNvPr id="429" name="直線コネクタ 428"/>
        <xdr:cNvCxnSpPr/>
      </xdr:nvCxnSpPr>
      <xdr:spPr>
        <a:xfrm>
          <a:off x="15671800" y="130257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0" name="公債費以外平均値テキスト"/>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46990</xdr:rowOff>
    </xdr:from>
    <xdr:to>
      <xdr:col>78</xdr:col>
      <xdr:colOff>69850</xdr:colOff>
      <xdr:row>75</xdr:row>
      <xdr:rowOff>167005</xdr:rowOff>
    </xdr:to>
    <xdr:cxnSp macro="">
      <xdr:nvCxnSpPr>
        <xdr:cNvPr id="432" name="直線コネクタ 431"/>
        <xdr:cNvCxnSpPr/>
      </xdr:nvCxnSpPr>
      <xdr:spPr>
        <a:xfrm>
          <a:off x="14782800" y="12905740"/>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34" name="テキスト ボックス 433"/>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46990</xdr:rowOff>
    </xdr:from>
    <xdr:to>
      <xdr:col>73</xdr:col>
      <xdr:colOff>180975</xdr:colOff>
      <xdr:row>76</xdr:row>
      <xdr:rowOff>127000</xdr:rowOff>
    </xdr:to>
    <xdr:cxnSp macro="">
      <xdr:nvCxnSpPr>
        <xdr:cNvPr id="435" name="直線コネクタ 434"/>
        <xdr:cNvCxnSpPr/>
      </xdr:nvCxnSpPr>
      <xdr:spPr>
        <a:xfrm flipV="1">
          <a:off x="13893800" y="1290574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139716</xdr:rowOff>
    </xdr:from>
    <xdr:ext cx="762000" cy="259045"/>
    <xdr:sp macro="" textlink="">
      <xdr:nvSpPr>
        <xdr:cNvPr id="437" name="テキスト ボックス 436"/>
        <xdr:cNvSpPr txBox="1"/>
      </xdr:nvSpPr>
      <xdr:spPr>
        <a:xfrm>
          <a:off x="14401800" y="1299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144145</xdr:rowOff>
    </xdr:from>
    <xdr:to>
      <xdr:col>69</xdr:col>
      <xdr:colOff>92075</xdr:colOff>
      <xdr:row>76</xdr:row>
      <xdr:rowOff>127000</xdr:rowOff>
    </xdr:to>
    <xdr:cxnSp macro="">
      <xdr:nvCxnSpPr>
        <xdr:cNvPr id="438" name="直線コネクタ 437"/>
        <xdr:cNvCxnSpPr/>
      </xdr:nvCxnSpPr>
      <xdr:spPr>
        <a:xfrm>
          <a:off x="13004800" y="13002895"/>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9" name="フローチャート: 判断 438"/>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40" name="テキスト ボックス 439"/>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42" name="テキスト ボックス 441"/>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116205</xdr:rowOff>
    </xdr:from>
    <xdr:to>
      <xdr:col>82</xdr:col>
      <xdr:colOff>158750</xdr:colOff>
      <xdr:row>76</xdr:row>
      <xdr:rowOff>46355</xdr:rowOff>
    </xdr:to>
    <xdr:sp macro="" textlink="">
      <xdr:nvSpPr>
        <xdr:cNvPr id="448" name="楕円 447"/>
        <xdr:cNvSpPr/>
      </xdr:nvSpPr>
      <xdr:spPr>
        <a:xfrm>
          <a:off x="16459200" y="129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132732</xdr:rowOff>
    </xdr:from>
    <xdr:ext cx="762000" cy="259045"/>
    <xdr:sp macro="" textlink="">
      <xdr:nvSpPr>
        <xdr:cNvPr id="449" name="公債費以外該当値テキスト"/>
        <xdr:cNvSpPr txBox="1"/>
      </xdr:nvSpPr>
      <xdr:spPr>
        <a:xfrm>
          <a:off x="16598900" y="1282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116205</xdr:rowOff>
    </xdr:from>
    <xdr:to>
      <xdr:col>78</xdr:col>
      <xdr:colOff>120650</xdr:colOff>
      <xdr:row>76</xdr:row>
      <xdr:rowOff>46355</xdr:rowOff>
    </xdr:to>
    <xdr:sp macro="" textlink="">
      <xdr:nvSpPr>
        <xdr:cNvPr id="450" name="楕円 449"/>
        <xdr:cNvSpPr/>
      </xdr:nvSpPr>
      <xdr:spPr>
        <a:xfrm>
          <a:off x="15621000" y="129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56532</xdr:rowOff>
    </xdr:from>
    <xdr:ext cx="736600" cy="259045"/>
    <xdr:sp macro="" textlink="">
      <xdr:nvSpPr>
        <xdr:cNvPr id="451" name="テキスト ボックス 450"/>
        <xdr:cNvSpPr txBox="1"/>
      </xdr:nvSpPr>
      <xdr:spPr>
        <a:xfrm>
          <a:off x="15290800" y="12743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167640</xdr:rowOff>
    </xdr:from>
    <xdr:to>
      <xdr:col>74</xdr:col>
      <xdr:colOff>31750</xdr:colOff>
      <xdr:row>75</xdr:row>
      <xdr:rowOff>97790</xdr:rowOff>
    </xdr:to>
    <xdr:sp macro="" textlink="">
      <xdr:nvSpPr>
        <xdr:cNvPr id="452" name="楕円 451"/>
        <xdr:cNvSpPr/>
      </xdr:nvSpPr>
      <xdr:spPr>
        <a:xfrm>
          <a:off x="14732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107967</xdr:rowOff>
    </xdr:from>
    <xdr:ext cx="762000" cy="259045"/>
    <xdr:sp macro="" textlink="">
      <xdr:nvSpPr>
        <xdr:cNvPr id="453" name="テキスト ボックス 452"/>
        <xdr:cNvSpPr txBox="1"/>
      </xdr:nvSpPr>
      <xdr:spPr>
        <a:xfrm>
          <a:off x="14401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76200</xdr:rowOff>
    </xdr:from>
    <xdr:to>
      <xdr:col>69</xdr:col>
      <xdr:colOff>142875</xdr:colOff>
      <xdr:row>77</xdr:row>
      <xdr:rowOff>6350</xdr:rowOff>
    </xdr:to>
    <xdr:sp macro="" textlink="">
      <xdr:nvSpPr>
        <xdr:cNvPr id="454" name="楕円 453"/>
        <xdr:cNvSpPr/>
      </xdr:nvSpPr>
      <xdr:spPr>
        <a:xfrm>
          <a:off x="13843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55" name="テキスト ボックス 454"/>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93345</xdr:rowOff>
    </xdr:from>
    <xdr:to>
      <xdr:col>65</xdr:col>
      <xdr:colOff>53975</xdr:colOff>
      <xdr:row>76</xdr:row>
      <xdr:rowOff>23495</xdr:rowOff>
    </xdr:to>
    <xdr:sp macro="" textlink="">
      <xdr:nvSpPr>
        <xdr:cNvPr id="456" name="楕円 455"/>
        <xdr:cNvSpPr/>
      </xdr:nvSpPr>
      <xdr:spPr>
        <a:xfrm>
          <a:off x="12954000" y="1295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33672</xdr:rowOff>
    </xdr:from>
    <xdr:ext cx="762000" cy="259045"/>
    <xdr:sp macro="" textlink="">
      <xdr:nvSpPr>
        <xdr:cNvPr id="457" name="テキスト ボックス 456"/>
        <xdr:cNvSpPr txBox="1"/>
      </xdr:nvSpPr>
      <xdr:spPr>
        <a:xfrm>
          <a:off x="12623800" y="1272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北海道千歳市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116764</xdr:rowOff>
    </xdr:from>
    <xdr:to>
      <xdr:col>29</xdr:col>
      <xdr:colOff>127000</xdr:colOff>
      <xdr:row>17</xdr:row>
      <xdr:rowOff>138659</xdr:rowOff>
    </xdr:to>
    <xdr:cxnSp macro="">
      <xdr:nvCxnSpPr>
        <xdr:cNvPr id="50" name="直線コネクタ 49"/>
        <xdr:cNvCxnSpPr/>
      </xdr:nvCxnSpPr>
      <xdr:spPr bwMode="auto">
        <a:xfrm flipV="1">
          <a:off x="5003800" y="3079039"/>
          <a:ext cx="647700" cy="21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157535</xdr:rowOff>
    </xdr:from>
    <xdr:ext cx="762000" cy="259045"/>
    <xdr:sp macro="" textlink="">
      <xdr:nvSpPr>
        <xdr:cNvPr id="51" name="人口1人当たり決算額の推移平均値テキスト130"/>
        <xdr:cNvSpPr txBox="1"/>
      </xdr:nvSpPr>
      <xdr:spPr>
        <a:xfrm>
          <a:off x="5740400" y="277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125387</xdr:rowOff>
    </xdr:from>
    <xdr:to>
      <xdr:col>26</xdr:col>
      <xdr:colOff>50800</xdr:colOff>
      <xdr:row>17</xdr:row>
      <xdr:rowOff>138659</xdr:rowOff>
    </xdr:to>
    <xdr:cxnSp macro="">
      <xdr:nvCxnSpPr>
        <xdr:cNvPr id="53" name="直線コネクタ 52"/>
        <xdr:cNvCxnSpPr/>
      </xdr:nvCxnSpPr>
      <xdr:spPr bwMode="auto">
        <a:xfrm>
          <a:off x="4305300" y="3087662"/>
          <a:ext cx="698500" cy="132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111269</xdr:rowOff>
    </xdr:from>
    <xdr:ext cx="736600" cy="259045"/>
    <xdr:sp macro="" textlink="">
      <xdr:nvSpPr>
        <xdr:cNvPr id="55" name="テキスト ボックス 54"/>
        <xdr:cNvSpPr txBox="1"/>
      </xdr:nvSpPr>
      <xdr:spPr>
        <a:xfrm>
          <a:off x="4622800" y="2730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102235</xdr:rowOff>
    </xdr:from>
    <xdr:to>
      <xdr:col>22</xdr:col>
      <xdr:colOff>114300</xdr:colOff>
      <xdr:row>17</xdr:row>
      <xdr:rowOff>125387</xdr:rowOff>
    </xdr:to>
    <xdr:cxnSp macro="">
      <xdr:nvCxnSpPr>
        <xdr:cNvPr id="56" name="直線コネクタ 55"/>
        <xdr:cNvCxnSpPr/>
      </xdr:nvCxnSpPr>
      <xdr:spPr bwMode="auto">
        <a:xfrm>
          <a:off x="3606800" y="3064510"/>
          <a:ext cx="698500" cy="231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113491</xdr:rowOff>
    </xdr:from>
    <xdr:ext cx="762000" cy="259045"/>
    <xdr:sp macro="" textlink="">
      <xdr:nvSpPr>
        <xdr:cNvPr id="58" name="テキスト ボックス 57"/>
        <xdr:cNvSpPr txBox="1"/>
      </xdr:nvSpPr>
      <xdr:spPr>
        <a:xfrm>
          <a:off x="3924300" y="273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102235</xdr:rowOff>
    </xdr:from>
    <xdr:to>
      <xdr:col>18</xdr:col>
      <xdr:colOff>177800</xdr:colOff>
      <xdr:row>17</xdr:row>
      <xdr:rowOff>103772</xdr:rowOff>
    </xdr:to>
    <xdr:cxnSp macro="">
      <xdr:nvCxnSpPr>
        <xdr:cNvPr id="59" name="直線コネクタ 58"/>
        <xdr:cNvCxnSpPr/>
      </xdr:nvCxnSpPr>
      <xdr:spPr bwMode="auto">
        <a:xfrm flipV="1">
          <a:off x="2908300" y="3064510"/>
          <a:ext cx="698500" cy="15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132122</xdr:rowOff>
    </xdr:from>
    <xdr:ext cx="762000" cy="259045"/>
    <xdr:sp macro="" textlink="">
      <xdr:nvSpPr>
        <xdr:cNvPr id="61" name="テキスト ボックス 60"/>
        <xdr:cNvSpPr txBox="1"/>
      </xdr:nvSpPr>
      <xdr:spPr>
        <a:xfrm>
          <a:off x="3225800" y="27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154424</xdr:rowOff>
    </xdr:from>
    <xdr:ext cx="762000" cy="259045"/>
    <xdr:sp macro="" textlink="">
      <xdr:nvSpPr>
        <xdr:cNvPr id="63" name="テキスト ボックス 62"/>
        <xdr:cNvSpPr txBox="1"/>
      </xdr:nvSpPr>
      <xdr:spPr>
        <a:xfrm>
          <a:off x="2527300" y="277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65964</xdr:rowOff>
    </xdr:from>
    <xdr:to>
      <xdr:col>29</xdr:col>
      <xdr:colOff>177800</xdr:colOff>
      <xdr:row>17</xdr:row>
      <xdr:rowOff>167564</xdr:rowOff>
    </xdr:to>
    <xdr:sp macro="" textlink="">
      <xdr:nvSpPr>
        <xdr:cNvPr id="69" name="楕円 68"/>
        <xdr:cNvSpPr/>
      </xdr:nvSpPr>
      <xdr:spPr bwMode="auto">
        <a:xfrm>
          <a:off x="5600700" y="3028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38041</xdr:rowOff>
    </xdr:from>
    <xdr:ext cx="762000" cy="259045"/>
    <xdr:sp macro="" textlink="">
      <xdr:nvSpPr>
        <xdr:cNvPr id="70" name="人口1人当たり決算額の推移該当値テキスト130"/>
        <xdr:cNvSpPr txBox="1"/>
      </xdr:nvSpPr>
      <xdr:spPr>
        <a:xfrm>
          <a:off x="5740400" y="300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87859</xdr:rowOff>
    </xdr:from>
    <xdr:to>
      <xdr:col>26</xdr:col>
      <xdr:colOff>101600</xdr:colOff>
      <xdr:row>18</xdr:row>
      <xdr:rowOff>18009</xdr:rowOff>
    </xdr:to>
    <xdr:sp macro="" textlink="">
      <xdr:nvSpPr>
        <xdr:cNvPr id="71" name="楕円 70"/>
        <xdr:cNvSpPr/>
      </xdr:nvSpPr>
      <xdr:spPr bwMode="auto">
        <a:xfrm>
          <a:off x="4953000" y="3050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2786</xdr:rowOff>
    </xdr:from>
    <xdr:ext cx="736600" cy="259045"/>
    <xdr:sp macro="" textlink="">
      <xdr:nvSpPr>
        <xdr:cNvPr id="72" name="テキスト ボックス 71"/>
        <xdr:cNvSpPr txBox="1"/>
      </xdr:nvSpPr>
      <xdr:spPr>
        <a:xfrm>
          <a:off x="4622800" y="3136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74587</xdr:rowOff>
    </xdr:from>
    <xdr:to>
      <xdr:col>22</xdr:col>
      <xdr:colOff>165100</xdr:colOff>
      <xdr:row>18</xdr:row>
      <xdr:rowOff>4737</xdr:rowOff>
    </xdr:to>
    <xdr:sp macro="" textlink="">
      <xdr:nvSpPr>
        <xdr:cNvPr id="73" name="楕円 72"/>
        <xdr:cNvSpPr/>
      </xdr:nvSpPr>
      <xdr:spPr bwMode="auto">
        <a:xfrm>
          <a:off x="4254500" y="3036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160964</xdr:rowOff>
    </xdr:from>
    <xdr:ext cx="762000" cy="259045"/>
    <xdr:sp macro="" textlink="">
      <xdr:nvSpPr>
        <xdr:cNvPr id="74" name="テキスト ボックス 73"/>
        <xdr:cNvSpPr txBox="1"/>
      </xdr:nvSpPr>
      <xdr:spPr>
        <a:xfrm>
          <a:off x="3924300" y="312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51435</xdr:rowOff>
    </xdr:from>
    <xdr:to>
      <xdr:col>19</xdr:col>
      <xdr:colOff>38100</xdr:colOff>
      <xdr:row>17</xdr:row>
      <xdr:rowOff>153035</xdr:rowOff>
    </xdr:to>
    <xdr:sp macro="" textlink="">
      <xdr:nvSpPr>
        <xdr:cNvPr id="75" name="楕円 74"/>
        <xdr:cNvSpPr/>
      </xdr:nvSpPr>
      <xdr:spPr bwMode="auto">
        <a:xfrm>
          <a:off x="3556000" y="3013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137812</xdr:rowOff>
    </xdr:from>
    <xdr:ext cx="762000" cy="259045"/>
    <xdr:sp macro="" textlink="">
      <xdr:nvSpPr>
        <xdr:cNvPr id="76" name="テキスト ボックス 75"/>
        <xdr:cNvSpPr txBox="1"/>
      </xdr:nvSpPr>
      <xdr:spPr>
        <a:xfrm>
          <a:off x="3225800" y="310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52972</xdr:rowOff>
    </xdr:from>
    <xdr:to>
      <xdr:col>15</xdr:col>
      <xdr:colOff>101600</xdr:colOff>
      <xdr:row>17</xdr:row>
      <xdr:rowOff>154572</xdr:rowOff>
    </xdr:to>
    <xdr:sp macro="" textlink="">
      <xdr:nvSpPr>
        <xdr:cNvPr id="77" name="楕円 76"/>
        <xdr:cNvSpPr/>
      </xdr:nvSpPr>
      <xdr:spPr bwMode="auto">
        <a:xfrm>
          <a:off x="2857500" y="3015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139349</xdr:rowOff>
    </xdr:from>
    <xdr:ext cx="762000" cy="259045"/>
    <xdr:sp macro="" textlink="">
      <xdr:nvSpPr>
        <xdr:cNvPr id="78" name="テキスト ボックス 77"/>
        <xdr:cNvSpPr txBox="1"/>
      </xdr:nvSpPr>
      <xdr:spPr>
        <a:xfrm>
          <a:off x="2527300" y="310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89281</xdr:rowOff>
    </xdr:from>
    <xdr:to>
      <xdr:col>29</xdr:col>
      <xdr:colOff>127000</xdr:colOff>
      <xdr:row>35</xdr:row>
      <xdr:rowOff>89705</xdr:rowOff>
    </xdr:to>
    <xdr:cxnSp macro="">
      <xdr:nvCxnSpPr>
        <xdr:cNvPr id="113" name="直線コネクタ 112"/>
        <xdr:cNvCxnSpPr/>
      </xdr:nvCxnSpPr>
      <xdr:spPr bwMode="auto">
        <a:xfrm flipV="1">
          <a:off x="5003800" y="6699631"/>
          <a:ext cx="647700" cy="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197553</xdr:rowOff>
    </xdr:from>
    <xdr:ext cx="762000" cy="259045"/>
    <xdr:sp macro="" textlink="">
      <xdr:nvSpPr>
        <xdr:cNvPr id="114" name="人口1人当たり決算額の推移平均値テキスト445"/>
        <xdr:cNvSpPr txBox="1"/>
      </xdr:nvSpPr>
      <xdr:spPr>
        <a:xfrm>
          <a:off x="5740400" y="6807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89705</xdr:rowOff>
    </xdr:from>
    <xdr:to>
      <xdr:col>26</xdr:col>
      <xdr:colOff>50800</xdr:colOff>
      <xdr:row>35</xdr:row>
      <xdr:rowOff>107014</xdr:rowOff>
    </xdr:to>
    <xdr:cxnSp macro="">
      <xdr:nvCxnSpPr>
        <xdr:cNvPr id="116" name="直線コネクタ 115"/>
        <xdr:cNvCxnSpPr/>
      </xdr:nvCxnSpPr>
      <xdr:spPr bwMode="auto">
        <a:xfrm flipV="1">
          <a:off x="4305300" y="6700055"/>
          <a:ext cx="698500" cy="17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306236</xdr:rowOff>
    </xdr:from>
    <xdr:ext cx="736600" cy="259045"/>
    <xdr:sp macro="" textlink="">
      <xdr:nvSpPr>
        <xdr:cNvPr id="118" name="テキスト ボックス 117"/>
        <xdr:cNvSpPr txBox="1"/>
      </xdr:nvSpPr>
      <xdr:spPr>
        <a:xfrm>
          <a:off x="4622800" y="6916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101201</xdr:rowOff>
    </xdr:from>
    <xdr:to>
      <xdr:col>22</xdr:col>
      <xdr:colOff>114300</xdr:colOff>
      <xdr:row>35</xdr:row>
      <xdr:rowOff>107014</xdr:rowOff>
    </xdr:to>
    <xdr:cxnSp macro="">
      <xdr:nvCxnSpPr>
        <xdr:cNvPr id="119" name="直線コネクタ 118"/>
        <xdr:cNvCxnSpPr/>
      </xdr:nvCxnSpPr>
      <xdr:spPr bwMode="auto">
        <a:xfrm>
          <a:off x="3606800" y="6711551"/>
          <a:ext cx="698500" cy="5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320377</xdr:rowOff>
    </xdr:from>
    <xdr:ext cx="762000" cy="259045"/>
    <xdr:sp macro="" textlink="">
      <xdr:nvSpPr>
        <xdr:cNvPr id="121" name="テキスト ボックス 120"/>
        <xdr:cNvSpPr txBox="1"/>
      </xdr:nvSpPr>
      <xdr:spPr>
        <a:xfrm>
          <a:off x="39243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101201</xdr:rowOff>
    </xdr:from>
    <xdr:to>
      <xdr:col>18</xdr:col>
      <xdr:colOff>177800</xdr:colOff>
      <xdr:row>35</xdr:row>
      <xdr:rowOff>119228</xdr:rowOff>
    </xdr:to>
    <xdr:cxnSp macro="">
      <xdr:nvCxnSpPr>
        <xdr:cNvPr id="122" name="直線コネクタ 121"/>
        <xdr:cNvCxnSpPr/>
      </xdr:nvCxnSpPr>
      <xdr:spPr bwMode="auto">
        <a:xfrm flipV="1">
          <a:off x="2908300" y="6711551"/>
          <a:ext cx="698500" cy="18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325145</xdr:rowOff>
    </xdr:from>
    <xdr:ext cx="762000" cy="259045"/>
    <xdr:sp macro="" textlink="">
      <xdr:nvSpPr>
        <xdr:cNvPr id="124" name="テキスト ボックス 123"/>
        <xdr:cNvSpPr txBox="1"/>
      </xdr:nvSpPr>
      <xdr:spPr>
        <a:xfrm>
          <a:off x="32258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334027</xdr:rowOff>
    </xdr:from>
    <xdr:ext cx="762000" cy="259045"/>
    <xdr:sp macro="" textlink="">
      <xdr:nvSpPr>
        <xdr:cNvPr id="126" name="テキスト ボックス 125"/>
        <xdr:cNvSpPr txBox="1"/>
      </xdr:nvSpPr>
      <xdr:spPr>
        <a:xfrm>
          <a:off x="25273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38481</xdr:rowOff>
    </xdr:from>
    <xdr:to>
      <xdr:col>29</xdr:col>
      <xdr:colOff>177800</xdr:colOff>
      <xdr:row>35</xdr:row>
      <xdr:rowOff>140081</xdr:rowOff>
    </xdr:to>
    <xdr:sp macro="" textlink="">
      <xdr:nvSpPr>
        <xdr:cNvPr id="132" name="楕円 131"/>
        <xdr:cNvSpPr/>
      </xdr:nvSpPr>
      <xdr:spPr bwMode="auto">
        <a:xfrm>
          <a:off x="5600700" y="6648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226458</xdr:rowOff>
    </xdr:from>
    <xdr:ext cx="762000" cy="259045"/>
    <xdr:sp macro="" textlink="">
      <xdr:nvSpPr>
        <xdr:cNvPr id="133" name="人口1人当たり決算額の推移該当値テキスト445"/>
        <xdr:cNvSpPr txBox="1"/>
      </xdr:nvSpPr>
      <xdr:spPr>
        <a:xfrm>
          <a:off x="5740400" y="649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38905</xdr:rowOff>
    </xdr:from>
    <xdr:to>
      <xdr:col>26</xdr:col>
      <xdr:colOff>101600</xdr:colOff>
      <xdr:row>35</xdr:row>
      <xdr:rowOff>140505</xdr:rowOff>
    </xdr:to>
    <xdr:sp macro="" textlink="">
      <xdr:nvSpPr>
        <xdr:cNvPr id="134" name="楕円 133"/>
        <xdr:cNvSpPr/>
      </xdr:nvSpPr>
      <xdr:spPr bwMode="auto">
        <a:xfrm>
          <a:off x="4953000" y="6649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150682</xdr:rowOff>
    </xdr:from>
    <xdr:ext cx="736600" cy="259045"/>
    <xdr:sp macro="" textlink="">
      <xdr:nvSpPr>
        <xdr:cNvPr id="135" name="テキスト ボックス 134"/>
        <xdr:cNvSpPr txBox="1"/>
      </xdr:nvSpPr>
      <xdr:spPr>
        <a:xfrm>
          <a:off x="4622800" y="6418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56214</xdr:rowOff>
    </xdr:from>
    <xdr:to>
      <xdr:col>22</xdr:col>
      <xdr:colOff>165100</xdr:colOff>
      <xdr:row>35</xdr:row>
      <xdr:rowOff>157814</xdr:rowOff>
    </xdr:to>
    <xdr:sp macro="" textlink="">
      <xdr:nvSpPr>
        <xdr:cNvPr id="136" name="楕円 135"/>
        <xdr:cNvSpPr/>
      </xdr:nvSpPr>
      <xdr:spPr bwMode="auto">
        <a:xfrm>
          <a:off x="4254500" y="6666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167991</xdr:rowOff>
    </xdr:from>
    <xdr:ext cx="762000" cy="259045"/>
    <xdr:sp macro="" textlink="">
      <xdr:nvSpPr>
        <xdr:cNvPr id="137" name="テキスト ボックス 136"/>
        <xdr:cNvSpPr txBox="1"/>
      </xdr:nvSpPr>
      <xdr:spPr>
        <a:xfrm>
          <a:off x="3924300" y="643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50401</xdr:rowOff>
    </xdr:from>
    <xdr:to>
      <xdr:col>19</xdr:col>
      <xdr:colOff>38100</xdr:colOff>
      <xdr:row>35</xdr:row>
      <xdr:rowOff>152001</xdr:rowOff>
    </xdr:to>
    <xdr:sp macro="" textlink="">
      <xdr:nvSpPr>
        <xdr:cNvPr id="138" name="楕円 137"/>
        <xdr:cNvSpPr/>
      </xdr:nvSpPr>
      <xdr:spPr bwMode="auto">
        <a:xfrm>
          <a:off x="3556000" y="6660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162178</xdr:rowOff>
    </xdr:from>
    <xdr:ext cx="762000" cy="259045"/>
    <xdr:sp macro="" textlink="">
      <xdr:nvSpPr>
        <xdr:cNvPr id="139" name="テキスト ボックス 138"/>
        <xdr:cNvSpPr txBox="1"/>
      </xdr:nvSpPr>
      <xdr:spPr>
        <a:xfrm>
          <a:off x="3225800" y="6429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68428</xdr:rowOff>
    </xdr:from>
    <xdr:to>
      <xdr:col>15</xdr:col>
      <xdr:colOff>101600</xdr:colOff>
      <xdr:row>35</xdr:row>
      <xdr:rowOff>170028</xdr:rowOff>
    </xdr:to>
    <xdr:sp macro="" textlink="">
      <xdr:nvSpPr>
        <xdr:cNvPr id="140" name="楕円 139"/>
        <xdr:cNvSpPr/>
      </xdr:nvSpPr>
      <xdr:spPr bwMode="auto">
        <a:xfrm>
          <a:off x="2857500" y="6678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180205</xdr:rowOff>
    </xdr:from>
    <xdr:ext cx="762000" cy="259045"/>
    <xdr:sp macro="" textlink="">
      <xdr:nvSpPr>
        <xdr:cNvPr id="141" name="テキスト ボックス 140"/>
        <xdr:cNvSpPr txBox="1"/>
      </xdr:nvSpPr>
      <xdr:spPr>
        <a:xfrm>
          <a:off x="2527300" y="644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北海道千歳市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97,999
96,905
594.50
57,650,756
54,611,913
2,528,620
25,871,731
27,790,213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28620</xdr:rowOff>
    </xdr:from>
    <xdr:to>
      <xdr:col>24</xdr:col>
      <xdr:colOff>63500</xdr:colOff>
      <xdr:row>36</xdr:row>
      <xdr:rowOff>51156</xdr:rowOff>
    </xdr:to>
    <xdr:cxnSp macro="">
      <xdr:nvCxnSpPr>
        <xdr:cNvPr id="61" name="直線コネクタ 60"/>
        <xdr:cNvCxnSpPr/>
      </xdr:nvCxnSpPr>
      <xdr:spPr>
        <a:xfrm>
          <a:off x="3797300" y="6200820"/>
          <a:ext cx="838200" cy="2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153319</xdr:rowOff>
    </xdr:from>
    <xdr:ext cx="534377" cy="259045"/>
    <xdr:sp macro="" textlink="">
      <xdr:nvSpPr>
        <xdr:cNvPr id="62" name="人件費平均値テキスト"/>
        <xdr:cNvSpPr txBox="1"/>
      </xdr:nvSpPr>
      <xdr:spPr>
        <a:xfrm>
          <a:off x="4686300" y="6154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28620</xdr:rowOff>
    </xdr:from>
    <xdr:to>
      <xdr:col>19</xdr:col>
      <xdr:colOff>177800</xdr:colOff>
      <xdr:row>36</xdr:row>
      <xdr:rowOff>34525</xdr:rowOff>
    </xdr:to>
    <xdr:cxnSp macro="">
      <xdr:nvCxnSpPr>
        <xdr:cNvPr id="64" name="直線コネクタ 63"/>
        <xdr:cNvCxnSpPr/>
      </xdr:nvCxnSpPr>
      <xdr:spPr>
        <a:xfrm flipV="1">
          <a:off x="2908300" y="6200820"/>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118457</xdr:rowOff>
    </xdr:from>
    <xdr:ext cx="534377" cy="259045"/>
    <xdr:sp macro="" textlink="">
      <xdr:nvSpPr>
        <xdr:cNvPr id="66" name="テキスト ボックス 65"/>
        <xdr:cNvSpPr txBox="1"/>
      </xdr:nvSpPr>
      <xdr:spPr>
        <a:xfrm>
          <a:off x="3530111" y="629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7950</xdr:rowOff>
    </xdr:from>
    <xdr:to>
      <xdr:col>15</xdr:col>
      <xdr:colOff>50800</xdr:colOff>
      <xdr:row>36</xdr:row>
      <xdr:rowOff>34525</xdr:rowOff>
    </xdr:to>
    <xdr:cxnSp macro="">
      <xdr:nvCxnSpPr>
        <xdr:cNvPr id="67" name="直線コネクタ 66"/>
        <xdr:cNvCxnSpPr/>
      </xdr:nvCxnSpPr>
      <xdr:spPr>
        <a:xfrm>
          <a:off x="2019300" y="6180150"/>
          <a:ext cx="889000" cy="2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124001</xdr:rowOff>
    </xdr:from>
    <xdr:ext cx="534377" cy="259045"/>
    <xdr:sp macro="" textlink="">
      <xdr:nvSpPr>
        <xdr:cNvPr id="69" name="テキスト ボックス 68"/>
        <xdr:cNvSpPr txBox="1"/>
      </xdr:nvSpPr>
      <xdr:spPr>
        <a:xfrm>
          <a:off x="2641111" y="62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7950</xdr:rowOff>
    </xdr:from>
    <xdr:to>
      <xdr:col>10</xdr:col>
      <xdr:colOff>114300</xdr:colOff>
      <xdr:row>36</xdr:row>
      <xdr:rowOff>37935</xdr:rowOff>
    </xdr:to>
    <xdr:cxnSp macro="">
      <xdr:nvCxnSpPr>
        <xdr:cNvPr id="70" name="直線コネクタ 69"/>
        <xdr:cNvCxnSpPr/>
      </xdr:nvCxnSpPr>
      <xdr:spPr>
        <a:xfrm flipV="1">
          <a:off x="1130300" y="6180150"/>
          <a:ext cx="889000" cy="2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156595</xdr:rowOff>
    </xdr:from>
    <xdr:ext cx="534377" cy="259045"/>
    <xdr:sp macro="" textlink="">
      <xdr:nvSpPr>
        <xdr:cNvPr id="72" name="テキスト ボックス 71"/>
        <xdr:cNvSpPr txBox="1"/>
      </xdr:nvSpPr>
      <xdr:spPr>
        <a:xfrm>
          <a:off x="1752111" y="63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91063</xdr:rowOff>
    </xdr:from>
    <xdr:ext cx="534377" cy="259045"/>
    <xdr:sp macro="" textlink="">
      <xdr:nvSpPr>
        <xdr:cNvPr id="74" name="テキスト ボックス 73"/>
        <xdr:cNvSpPr txBox="1"/>
      </xdr:nvSpPr>
      <xdr:spPr>
        <a:xfrm>
          <a:off x="863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356</xdr:rowOff>
    </xdr:from>
    <xdr:to>
      <xdr:col>24</xdr:col>
      <xdr:colOff>114300</xdr:colOff>
      <xdr:row>36</xdr:row>
      <xdr:rowOff>101956</xdr:rowOff>
    </xdr:to>
    <xdr:sp macro="" textlink="">
      <xdr:nvSpPr>
        <xdr:cNvPr id="80" name="楕円 79"/>
        <xdr:cNvSpPr/>
      </xdr:nvSpPr>
      <xdr:spPr>
        <a:xfrm>
          <a:off x="4584700" y="617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23233</xdr:rowOff>
    </xdr:from>
    <xdr:ext cx="534377" cy="259045"/>
    <xdr:sp macro="" textlink="">
      <xdr:nvSpPr>
        <xdr:cNvPr id="81" name="人件費該当値テキスト"/>
        <xdr:cNvSpPr txBox="1"/>
      </xdr:nvSpPr>
      <xdr:spPr>
        <a:xfrm>
          <a:off x="4686300" y="602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149270</xdr:rowOff>
    </xdr:from>
    <xdr:to>
      <xdr:col>20</xdr:col>
      <xdr:colOff>38100</xdr:colOff>
      <xdr:row>36</xdr:row>
      <xdr:rowOff>79420</xdr:rowOff>
    </xdr:to>
    <xdr:sp macro="" textlink="">
      <xdr:nvSpPr>
        <xdr:cNvPr id="82" name="楕円 81"/>
        <xdr:cNvSpPr/>
      </xdr:nvSpPr>
      <xdr:spPr>
        <a:xfrm>
          <a:off x="3746500" y="615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95947</xdr:rowOff>
    </xdr:from>
    <xdr:ext cx="534377" cy="259045"/>
    <xdr:sp macro="" textlink="">
      <xdr:nvSpPr>
        <xdr:cNvPr id="83" name="テキスト ボックス 82"/>
        <xdr:cNvSpPr txBox="1"/>
      </xdr:nvSpPr>
      <xdr:spPr>
        <a:xfrm>
          <a:off x="3530111" y="592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155175</xdr:rowOff>
    </xdr:from>
    <xdr:to>
      <xdr:col>15</xdr:col>
      <xdr:colOff>101600</xdr:colOff>
      <xdr:row>36</xdr:row>
      <xdr:rowOff>85325</xdr:rowOff>
    </xdr:to>
    <xdr:sp macro="" textlink="">
      <xdr:nvSpPr>
        <xdr:cNvPr id="84" name="楕円 83"/>
        <xdr:cNvSpPr/>
      </xdr:nvSpPr>
      <xdr:spPr>
        <a:xfrm>
          <a:off x="2857500" y="615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101852</xdr:rowOff>
    </xdr:from>
    <xdr:ext cx="534377" cy="259045"/>
    <xdr:sp macro="" textlink="">
      <xdr:nvSpPr>
        <xdr:cNvPr id="85" name="テキスト ボックス 84"/>
        <xdr:cNvSpPr txBox="1"/>
      </xdr:nvSpPr>
      <xdr:spPr>
        <a:xfrm>
          <a:off x="2641111" y="593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128600</xdr:rowOff>
    </xdr:from>
    <xdr:to>
      <xdr:col>10</xdr:col>
      <xdr:colOff>165100</xdr:colOff>
      <xdr:row>36</xdr:row>
      <xdr:rowOff>58750</xdr:rowOff>
    </xdr:to>
    <xdr:sp macro="" textlink="">
      <xdr:nvSpPr>
        <xdr:cNvPr id="86" name="楕円 85"/>
        <xdr:cNvSpPr/>
      </xdr:nvSpPr>
      <xdr:spPr>
        <a:xfrm>
          <a:off x="1968500" y="61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75277</xdr:rowOff>
    </xdr:from>
    <xdr:ext cx="534377" cy="259045"/>
    <xdr:sp macro="" textlink="">
      <xdr:nvSpPr>
        <xdr:cNvPr id="87" name="テキスト ボックス 86"/>
        <xdr:cNvSpPr txBox="1"/>
      </xdr:nvSpPr>
      <xdr:spPr>
        <a:xfrm>
          <a:off x="1752111" y="590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158585</xdr:rowOff>
    </xdr:from>
    <xdr:to>
      <xdr:col>6</xdr:col>
      <xdr:colOff>38100</xdr:colOff>
      <xdr:row>36</xdr:row>
      <xdr:rowOff>88735</xdr:rowOff>
    </xdr:to>
    <xdr:sp macro="" textlink="">
      <xdr:nvSpPr>
        <xdr:cNvPr id="88" name="楕円 87"/>
        <xdr:cNvSpPr/>
      </xdr:nvSpPr>
      <xdr:spPr>
        <a:xfrm>
          <a:off x="1079500" y="615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105262</xdr:rowOff>
    </xdr:from>
    <xdr:ext cx="534377" cy="259045"/>
    <xdr:sp macro="" textlink="">
      <xdr:nvSpPr>
        <xdr:cNvPr id="89" name="テキスト ボックス 88"/>
        <xdr:cNvSpPr txBox="1"/>
      </xdr:nvSpPr>
      <xdr:spPr>
        <a:xfrm>
          <a:off x="863111" y="593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90742</xdr:rowOff>
    </xdr:from>
    <xdr:to>
      <xdr:col>24</xdr:col>
      <xdr:colOff>63500</xdr:colOff>
      <xdr:row>53</xdr:row>
      <xdr:rowOff>123520</xdr:rowOff>
    </xdr:to>
    <xdr:cxnSp macro="">
      <xdr:nvCxnSpPr>
        <xdr:cNvPr id="119" name="直線コネクタ 118"/>
        <xdr:cNvCxnSpPr/>
      </xdr:nvCxnSpPr>
      <xdr:spPr>
        <a:xfrm flipV="1">
          <a:off x="3797300" y="9177592"/>
          <a:ext cx="838200" cy="3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16108</xdr:rowOff>
    </xdr:from>
    <xdr:ext cx="534377" cy="259045"/>
    <xdr:sp macro="" textlink="">
      <xdr:nvSpPr>
        <xdr:cNvPr id="120" name="物件費平均値テキスト"/>
        <xdr:cNvSpPr txBox="1"/>
      </xdr:nvSpPr>
      <xdr:spPr>
        <a:xfrm>
          <a:off x="4686300" y="961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123520</xdr:rowOff>
    </xdr:from>
    <xdr:to>
      <xdr:col>19</xdr:col>
      <xdr:colOff>177800</xdr:colOff>
      <xdr:row>54</xdr:row>
      <xdr:rowOff>85572</xdr:rowOff>
    </xdr:to>
    <xdr:cxnSp macro="">
      <xdr:nvCxnSpPr>
        <xdr:cNvPr id="122" name="直線コネクタ 121"/>
        <xdr:cNvCxnSpPr/>
      </xdr:nvCxnSpPr>
      <xdr:spPr>
        <a:xfrm flipV="1">
          <a:off x="2908300" y="9210370"/>
          <a:ext cx="889000" cy="13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97921</xdr:rowOff>
    </xdr:from>
    <xdr:ext cx="534377" cy="259045"/>
    <xdr:sp macro="" textlink="">
      <xdr:nvSpPr>
        <xdr:cNvPr id="124" name="テキスト ボックス 123"/>
        <xdr:cNvSpPr txBox="1"/>
      </xdr:nvSpPr>
      <xdr:spPr>
        <a:xfrm>
          <a:off x="3530111" y="969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85572</xdr:rowOff>
    </xdr:from>
    <xdr:to>
      <xdr:col>15</xdr:col>
      <xdr:colOff>50800</xdr:colOff>
      <xdr:row>55</xdr:row>
      <xdr:rowOff>116713</xdr:rowOff>
    </xdr:to>
    <xdr:cxnSp macro="">
      <xdr:nvCxnSpPr>
        <xdr:cNvPr id="125" name="直線コネクタ 124"/>
        <xdr:cNvCxnSpPr/>
      </xdr:nvCxnSpPr>
      <xdr:spPr>
        <a:xfrm flipV="1">
          <a:off x="2019300" y="9343872"/>
          <a:ext cx="889000" cy="20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145572</xdr:rowOff>
    </xdr:from>
    <xdr:ext cx="534377" cy="259045"/>
    <xdr:sp macro="" textlink="">
      <xdr:nvSpPr>
        <xdr:cNvPr id="127" name="テキスト ボックス 126"/>
        <xdr:cNvSpPr txBox="1"/>
      </xdr:nvSpPr>
      <xdr:spPr>
        <a:xfrm>
          <a:off x="2641111" y="974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116713</xdr:rowOff>
    </xdr:from>
    <xdr:to>
      <xdr:col>10</xdr:col>
      <xdr:colOff>114300</xdr:colOff>
      <xdr:row>56</xdr:row>
      <xdr:rowOff>89509</xdr:rowOff>
    </xdr:to>
    <xdr:cxnSp macro="">
      <xdr:nvCxnSpPr>
        <xdr:cNvPr id="128" name="直線コネクタ 127"/>
        <xdr:cNvCxnSpPr/>
      </xdr:nvCxnSpPr>
      <xdr:spPr>
        <a:xfrm flipV="1">
          <a:off x="1130300" y="9546463"/>
          <a:ext cx="889000" cy="14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57484</xdr:rowOff>
    </xdr:from>
    <xdr:ext cx="534377" cy="259045"/>
    <xdr:sp macro="" textlink="">
      <xdr:nvSpPr>
        <xdr:cNvPr id="130" name="テキスト ボックス 129"/>
        <xdr:cNvSpPr txBox="1"/>
      </xdr:nvSpPr>
      <xdr:spPr>
        <a:xfrm>
          <a:off x="1752111" y="98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118610</xdr:rowOff>
    </xdr:from>
    <xdr:ext cx="534377" cy="259045"/>
    <xdr:sp macro="" textlink="">
      <xdr:nvSpPr>
        <xdr:cNvPr id="132" name="テキスト ボックス 131"/>
        <xdr:cNvSpPr txBox="1"/>
      </xdr:nvSpPr>
      <xdr:spPr>
        <a:xfrm>
          <a:off x="863111" y="98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39942</xdr:rowOff>
    </xdr:from>
    <xdr:to>
      <xdr:col>24</xdr:col>
      <xdr:colOff>114300</xdr:colOff>
      <xdr:row>53</xdr:row>
      <xdr:rowOff>141542</xdr:rowOff>
    </xdr:to>
    <xdr:sp macro="" textlink="">
      <xdr:nvSpPr>
        <xdr:cNvPr id="138" name="楕円 137"/>
        <xdr:cNvSpPr/>
      </xdr:nvSpPr>
      <xdr:spPr>
        <a:xfrm>
          <a:off x="4584700" y="912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62819</xdr:rowOff>
    </xdr:from>
    <xdr:ext cx="599010" cy="259045"/>
    <xdr:sp macro="" textlink="">
      <xdr:nvSpPr>
        <xdr:cNvPr id="139" name="物件費該当値テキスト"/>
        <xdr:cNvSpPr txBox="1"/>
      </xdr:nvSpPr>
      <xdr:spPr>
        <a:xfrm>
          <a:off x="4686300" y="8978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72720</xdr:rowOff>
    </xdr:from>
    <xdr:to>
      <xdr:col>20</xdr:col>
      <xdr:colOff>38100</xdr:colOff>
      <xdr:row>54</xdr:row>
      <xdr:rowOff>2870</xdr:rowOff>
    </xdr:to>
    <xdr:sp macro="" textlink="">
      <xdr:nvSpPr>
        <xdr:cNvPr id="140" name="楕円 139"/>
        <xdr:cNvSpPr/>
      </xdr:nvSpPr>
      <xdr:spPr>
        <a:xfrm>
          <a:off x="3746500" y="915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19397</xdr:rowOff>
    </xdr:from>
    <xdr:ext cx="599010" cy="259045"/>
    <xdr:sp macro="" textlink="">
      <xdr:nvSpPr>
        <xdr:cNvPr id="141" name="テキスト ボックス 140"/>
        <xdr:cNvSpPr txBox="1"/>
      </xdr:nvSpPr>
      <xdr:spPr>
        <a:xfrm>
          <a:off x="3497795" y="8934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34772</xdr:rowOff>
    </xdr:from>
    <xdr:to>
      <xdr:col>15</xdr:col>
      <xdr:colOff>101600</xdr:colOff>
      <xdr:row>54</xdr:row>
      <xdr:rowOff>136372</xdr:rowOff>
    </xdr:to>
    <xdr:sp macro="" textlink="">
      <xdr:nvSpPr>
        <xdr:cNvPr id="142" name="楕円 141"/>
        <xdr:cNvSpPr/>
      </xdr:nvSpPr>
      <xdr:spPr>
        <a:xfrm>
          <a:off x="2857500" y="929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152899</xdr:rowOff>
    </xdr:from>
    <xdr:ext cx="534377" cy="259045"/>
    <xdr:sp macro="" textlink="">
      <xdr:nvSpPr>
        <xdr:cNvPr id="143" name="テキスト ボックス 142"/>
        <xdr:cNvSpPr txBox="1"/>
      </xdr:nvSpPr>
      <xdr:spPr>
        <a:xfrm>
          <a:off x="2641111" y="906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65913</xdr:rowOff>
    </xdr:from>
    <xdr:to>
      <xdr:col>10</xdr:col>
      <xdr:colOff>165100</xdr:colOff>
      <xdr:row>55</xdr:row>
      <xdr:rowOff>167513</xdr:rowOff>
    </xdr:to>
    <xdr:sp macro="" textlink="">
      <xdr:nvSpPr>
        <xdr:cNvPr id="144" name="楕円 143"/>
        <xdr:cNvSpPr/>
      </xdr:nvSpPr>
      <xdr:spPr>
        <a:xfrm>
          <a:off x="1968500" y="949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12590</xdr:rowOff>
    </xdr:from>
    <xdr:ext cx="534377" cy="259045"/>
    <xdr:sp macro="" textlink="">
      <xdr:nvSpPr>
        <xdr:cNvPr id="145" name="テキスト ボックス 144"/>
        <xdr:cNvSpPr txBox="1"/>
      </xdr:nvSpPr>
      <xdr:spPr>
        <a:xfrm>
          <a:off x="1752111" y="927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38709</xdr:rowOff>
    </xdr:from>
    <xdr:to>
      <xdr:col>6</xdr:col>
      <xdr:colOff>38100</xdr:colOff>
      <xdr:row>56</xdr:row>
      <xdr:rowOff>140309</xdr:rowOff>
    </xdr:to>
    <xdr:sp macro="" textlink="">
      <xdr:nvSpPr>
        <xdr:cNvPr id="146" name="楕円 145"/>
        <xdr:cNvSpPr/>
      </xdr:nvSpPr>
      <xdr:spPr>
        <a:xfrm>
          <a:off x="1079500" y="963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156836</xdr:rowOff>
    </xdr:from>
    <xdr:ext cx="534377" cy="259045"/>
    <xdr:sp macro="" textlink="">
      <xdr:nvSpPr>
        <xdr:cNvPr id="147" name="テキスト ボックス 146"/>
        <xdr:cNvSpPr txBox="1"/>
      </xdr:nvSpPr>
      <xdr:spPr>
        <a:xfrm>
          <a:off x="863111" y="941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68376</xdr:rowOff>
    </xdr:from>
    <xdr:to>
      <xdr:col>24</xdr:col>
      <xdr:colOff>63500</xdr:colOff>
      <xdr:row>75</xdr:row>
      <xdr:rowOff>145186</xdr:rowOff>
    </xdr:to>
    <xdr:cxnSp macro="">
      <xdr:nvCxnSpPr>
        <xdr:cNvPr id="176" name="直線コネクタ 175"/>
        <xdr:cNvCxnSpPr/>
      </xdr:nvCxnSpPr>
      <xdr:spPr>
        <a:xfrm flipV="1">
          <a:off x="3797300" y="12927126"/>
          <a:ext cx="838200" cy="7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144212</xdr:rowOff>
    </xdr:from>
    <xdr:ext cx="469744" cy="259045"/>
    <xdr:sp macro="" textlink="">
      <xdr:nvSpPr>
        <xdr:cNvPr id="177" name="維持補修費平均値テキスト"/>
        <xdr:cNvSpPr txBox="1"/>
      </xdr:nvSpPr>
      <xdr:spPr>
        <a:xfrm>
          <a:off x="4686300" y="13345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34125</xdr:rowOff>
    </xdr:from>
    <xdr:to>
      <xdr:col>19</xdr:col>
      <xdr:colOff>177800</xdr:colOff>
      <xdr:row>75</xdr:row>
      <xdr:rowOff>145186</xdr:rowOff>
    </xdr:to>
    <xdr:cxnSp macro="">
      <xdr:nvCxnSpPr>
        <xdr:cNvPr id="179" name="直線コネクタ 178"/>
        <xdr:cNvCxnSpPr/>
      </xdr:nvCxnSpPr>
      <xdr:spPr>
        <a:xfrm>
          <a:off x="2908300" y="12892875"/>
          <a:ext cx="889000" cy="11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93160</xdr:rowOff>
    </xdr:from>
    <xdr:ext cx="469744" cy="259045"/>
    <xdr:sp macro="" textlink="">
      <xdr:nvSpPr>
        <xdr:cNvPr id="181" name="テキスト ボックス 180"/>
        <xdr:cNvSpPr txBox="1"/>
      </xdr:nvSpPr>
      <xdr:spPr>
        <a:xfrm>
          <a:off x="3562428" y="1346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34125</xdr:rowOff>
    </xdr:from>
    <xdr:to>
      <xdr:col>15</xdr:col>
      <xdr:colOff>50800</xdr:colOff>
      <xdr:row>76</xdr:row>
      <xdr:rowOff>25248</xdr:rowOff>
    </xdr:to>
    <xdr:cxnSp macro="">
      <xdr:nvCxnSpPr>
        <xdr:cNvPr id="182" name="直線コネクタ 181"/>
        <xdr:cNvCxnSpPr/>
      </xdr:nvCxnSpPr>
      <xdr:spPr>
        <a:xfrm flipV="1">
          <a:off x="2019300" y="12892875"/>
          <a:ext cx="889000" cy="16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92663</xdr:rowOff>
    </xdr:from>
    <xdr:ext cx="469744" cy="259045"/>
    <xdr:sp macro="" textlink="">
      <xdr:nvSpPr>
        <xdr:cNvPr id="184" name="テキスト ボックス 183"/>
        <xdr:cNvSpPr txBox="1"/>
      </xdr:nvSpPr>
      <xdr:spPr>
        <a:xfrm>
          <a:off x="2673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25248</xdr:rowOff>
    </xdr:from>
    <xdr:to>
      <xdr:col>10</xdr:col>
      <xdr:colOff>114300</xdr:colOff>
      <xdr:row>76</xdr:row>
      <xdr:rowOff>55384</xdr:rowOff>
    </xdr:to>
    <xdr:cxnSp macro="">
      <xdr:nvCxnSpPr>
        <xdr:cNvPr id="185" name="直線コネクタ 184"/>
        <xdr:cNvCxnSpPr/>
      </xdr:nvCxnSpPr>
      <xdr:spPr>
        <a:xfrm flipV="1">
          <a:off x="1130300" y="13055448"/>
          <a:ext cx="889000" cy="3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89197</xdr:rowOff>
    </xdr:from>
    <xdr:ext cx="469744" cy="259045"/>
    <xdr:sp macro="" textlink="">
      <xdr:nvSpPr>
        <xdr:cNvPr id="187" name="テキスト ボックス 186"/>
        <xdr:cNvSpPr txBox="1"/>
      </xdr:nvSpPr>
      <xdr:spPr>
        <a:xfrm>
          <a:off x="1784428" y="1346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116895</xdr:rowOff>
    </xdr:from>
    <xdr:ext cx="469744" cy="259045"/>
    <xdr:sp macro="" textlink="">
      <xdr:nvSpPr>
        <xdr:cNvPr id="189" name="テキスト ボックス 188"/>
        <xdr:cNvSpPr txBox="1"/>
      </xdr:nvSpPr>
      <xdr:spPr>
        <a:xfrm>
          <a:off x="895428" y="1348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17576</xdr:rowOff>
    </xdr:from>
    <xdr:to>
      <xdr:col>24</xdr:col>
      <xdr:colOff>114300</xdr:colOff>
      <xdr:row>75</xdr:row>
      <xdr:rowOff>119176</xdr:rowOff>
    </xdr:to>
    <xdr:sp macro="" textlink="">
      <xdr:nvSpPr>
        <xdr:cNvPr id="195" name="楕円 194"/>
        <xdr:cNvSpPr/>
      </xdr:nvSpPr>
      <xdr:spPr>
        <a:xfrm>
          <a:off x="4584700" y="1287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40453</xdr:rowOff>
    </xdr:from>
    <xdr:ext cx="534377" cy="259045"/>
    <xdr:sp macro="" textlink="">
      <xdr:nvSpPr>
        <xdr:cNvPr id="196" name="維持補修費該当値テキスト"/>
        <xdr:cNvSpPr txBox="1"/>
      </xdr:nvSpPr>
      <xdr:spPr>
        <a:xfrm>
          <a:off x="4686300" y="1272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94386</xdr:rowOff>
    </xdr:from>
    <xdr:to>
      <xdr:col>20</xdr:col>
      <xdr:colOff>38100</xdr:colOff>
      <xdr:row>76</xdr:row>
      <xdr:rowOff>24536</xdr:rowOff>
    </xdr:to>
    <xdr:sp macro="" textlink="">
      <xdr:nvSpPr>
        <xdr:cNvPr id="197" name="楕円 196"/>
        <xdr:cNvSpPr/>
      </xdr:nvSpPr>
      <xdr:spPr>
        <a:xfrm>
          <a:off x="3746500" y="1295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41063</xdr:rowOff>
    </xdr:from>
    <xdr:ext cx="534377" cy="259045"/>
    <xdr:sp macro="" textlink="">
      <xdr:nvSpPr>
        <xdr:cNvPr id="198" name="テキスト ボックス 197"/>
        <xdr:cNvSpPr txBox="1"/>
      </xdr:nvSpPr>
      <xdr:spPr>
        <a:xfrm>
          <a:off x="3530111" y="127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154775</xdr:rowOff>
    </xdr:from>
    <xdr:to>
      <xdr:col>15</xdr:col>
      <xdr:colOff>101600</xdr:colOff>
      <xdr:row>75</xdr:row>
      <xdr:rowOff>84925</xdr:rowOff>
    </xdr:to>
    <xdr:sp macro="" textlink="">
      <xdr:nvSpPr>
        <xdr:cNvPr id="199" name="楕円 198"/>
        <xdr:cNvSpPr/>
      </xdr:nvSpPr>
      <xdr:spPr>
        <a:xfrm>
          <a:off x="2857500" y="1284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101452</xdr:rowOff>
    </xdr:from>
    <xdr:ext cx="534377" cy="259045"/>
    <xdr:sp macro="" textlink="">
      <xdr:nvSpPr>
        <xdr:cNvPr id="200" name="テキスト ボックス 199"/>
        <xdr:cNvSpPr txBox="1"/>
      </xdr:nvSpPr>
      <xdr:spPr>
        <a:xfrm>
          <a:off x="2641111" y="1261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145897</xdr:rowOff>
    </xdr:from>
    <xdr:to>
      <xdr:col>10</xdr:col>
      <xdr:colOff>165100</xdr:colOff>
      <xdr:row>76</xdr:row>
      <xdr:rowOff>76048</xdr:rowOff>
    </xdr:to>
    <xdr:sp macro="" textlink="">
      <xdr:nvSpPr>
        <xdr:cNvPr id="201" name="楕円 200"/>
        <xdr:cNvSpPr/>
      </xdr:nvSpPr>
      <xdr:spPr>
        <a:xfrm>
          <a:off x="1968500" y="130046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92574</xdr:rowOff>
    </xdr:from>
    <xdr:ext cx="534377" cy="259045"/>
    <xdr:sp macro="" textlink="">
      <xdr:nvSpPr>
        <xdr:cNvPr id="202" name="テキスト ボックス 201"/>
        <xdr:cNvSpPr txBox="1"/>
      </xdr:nvSpPr>
      <xdr:spPr>
        <a:xfrm>
          <a:off x="1752111" y="1277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4584</xdr:rowOff>
    </xdr:from>
    <xdr:to>
      <xdr:col>6</xdr:col>
      <xdr:colOff>38100</xdr:colOff>
      <xdr:row>76</xdr:row>
      <xdr:rowOff>106184</xdr:rowOff>
    </xdr:to>
    <xdr:sp macro="" textlink="">
      <xdr:nvSpPr>
        <xdr:cNvPr id="203" name="楕円 202"/>
        <xdr:cNvSpPr/>
      </xdr:nvSpPr>
      <xdr:spPr>
        <a:xfrm>
          <a:off x="1079500" y="1303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122712</xdr:rowOff>
    </xdr:from>
    <xdr:ext cx="534377" cy="259045"/>
    <xdr:sp macro="" textlink="">
      <xdr:nvSpPr>
        <xdr:cNvPr id="204" name="テキスト ボックス 203"/>
        <xdr:cNvSpPr txBox="1"/>
      </xdr:nvSpPr>
      <xdr:spPr>
        <a:xfrm>
          <a:off x="863111" y="1281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30669</xdr:rowOff>
    </xdr:from>
    <xdr:to>
      <xdr:col>24</xdr:col>
      <xdr:colOff>63500</xdr:colOff>
      <xdr:row>95</xdr:row>
      <xdr:rowOff>142193</xdr:rowOff>
    </xdr:to>
    <xdr:cxnSp macro="">
      <xdr:nvCxnSpPr>
        <xdr:cNvPr id="236" name="直線コネクタ 235"/>
        <xdr:cNvCxnSpPr/>
      </xdr:nvCxnSpPr>
      <xdr:spPr>
        <a:xfrm flipV="1">
          <a:off x="3797300" y="16318419"/>
          <a:ext cx="838200" cy="11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35279</xdr:rowOff>
    </xdr:from>
    <xdr:ext cx="599010" cy="259045"/>
    <xdr:sp macro="" textlink="">
      <xdr:nvSpPr>
        <xdr:cNvPr id="237" name="扶助費平均値テキスト"/>
        <xdr:cNvSpPr txBox="1"/>
      </xdr:nvSpPr>
      <xdr:spPr>
        <a:xfrm>
          <a:off x="4686300" y="16323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7896</xdr:rowOff>
    </xdr:from>
    <xdr:to>
      <xdr:col>19</xdr:col>
      <xdr:colOff>177800</xdr:colOff>
      <xdr:row>95</xdr:row>
      <xdr:rowOff>142193</xdr:rowOff>
    </xdr:to>
    <xdr:cxnSp macro="">
      <xdr:nvCxnSpPr>
        <xdr:cNvPr id="239" name="直線コネクタ 238"/>
        <xdr:cNvCxnSpPr/>
      </xdr:nvCxnSpPr>
      <xdr:spPr>
        <a:xfrm>
          <a:off x="2908300" y="16295646"/>
          <a:ext cx="889000" cy="13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68350</xdr:rowOff>
    </xdr:from>
    <xdr:ext cx="599010" cy="259045"/>
    <xdr:sp macro="" textlink="">
      <xdr:nvSpPr>
        <xdr:cNvPr id="241" name="テキスト ボックス 240"/>
        <xdr:cNvSpPr txBox="1"/>
      </xdr:nvSpPr>
      <xdr:spPr>
        <a:xfrm>
          <a:off x="3497795" y="1652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7896</xdr:rowOff>
    </xdr:from>
    <xdr:to>
      <xdr:col>15</xdr:col>
      <xdr:colOff>50800</xdr:colOff>
      <xdr:row>96</xdr:row>
      <xdr:rowOff>139308</xdr:rowOff>
    </xdr:to>
    <xdr:cxnSp macro="">
      <xdr:nvCxnSpPr>
        <xdr:cNvPr id="242" name="直線コネクタ 241"/>
        <xdr:cNvCxnSpPr/>
      </xdr:nvCxnSpPr>
      <xdr:spPr>
        <a:xfrm flipV="1">
          <a:off x="2019300" y="16295646"/>
          <a:ext cx="889000" cy="30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102412</xdr:rowOff>
    </xdr:from>
    <xdr:ext cx="599010" cy="259045"/>
    <xdr:sp macro="" textlink="">
      <xdr:nvSpPr>
        <xdr:cNvPr id="244" name="テキスト ボックス 243"/>
        <xdr:cNvSpPr txBox="1"/>
      </xdr:nvSpPr>
      <xdr:spPr>
        <a:xfrm>
          <a:off x="2608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139308</xdr:rowOff>
    </xdr:from>
    <xdr:to>
      <xdr:col>10</xdr:col>
      <xdr:colOff>114300</xdr:colOff>
      <xdr:row>97</xdr:row>
      <xdr:rowOff>32857</xdr:rowOff>
    </xdr:to>
    <xdr:cxnSp macro="">
      <xdr:nvCxnSpPr>
        <xdr:cNvPr id="245" name="直線コネクタ 244"/>
        <xdr:cNvCxnSpPr/>
      </xdr:nvCxnSpPr>
      <xdr:spPr>
        <a:xfrm flipV="1">
          <a:off x="1130300" y="16598508"/>
          <a:ext cx="889000" cy="6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42246</xdr:rowOff>
    </xdr:from>
    <xdr:ext cx="599010" cy="259045"/>
    <xdr:sp macro="" textlink="">
      <xdr:nvSpPr>
        <xdr:cNvPr id="247" name="テキスト ボックス 246"/>
        <xdr:cNvSpPr txBox="1"/>
      </xdr:nvSpPr>
      <xdr:spPr>
        <a:xfrm>
          <a:off x="1719795" y="166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93049</xdr:rowOff>
    </xdr:from>
    <xdr:ext cx="534377" cy="259045"/>
    <xdr:sp macro="" textlink="">
      <xdr:nvSpPr>
        <xdr:cNvPr id="249" name="テキスト ボックス 248"/>
        <xdr:cNvSpPr txBox="1"/>
      </xdr:nvSpPr>
      <xdr:spPr>
        <a:xfrm>
          <a:off x="863111" y="167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151319</xdr:rowOff>
    </xdr:from>
    <xdr:to>
      <xdr:col>24</xdr:col>
      <xdr:colOff>114300</xdr:colOff>
      <xdr:row>95</xdr:row>
      <xdr:rowOff>81469</xdr:rowOff>
    </xdr:to>
    <xdr:sp macro="" textlink="">
      <xdr:nvSpPr>
        <xdr:cNvPr id="255" name="楕円 254"/>
        <xdr:cNvSpPr/>
      </xdr:nvSpPr>
      <xdr:spPr>
        <a:xfrm>
          <a:off x="4584700" y="1626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2746</xdr:rowOff>
    </xdr:from>
    <xdr:ext cx="599010" cy="259045"/>
    <xdr:sp macro="" textlink="">
      <xdr:nvSpPr>
        <xdr:cNvPr id="256" name="扶助費該当値テキスト"/>
        <xdr:cNvSpPr txBox="1"/>
      </xdr:nvSpPr>
      <xdr:spPr>
        <a:xfrm>
          <a:off x="4686300" y="1611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91393</xdr:rowOff>
    </xdr:from>
    <xdr:to>
      <xdr:col>20</xdr:col>
      <xdr:colOff>38100</xdr:colOff>
      <xdr:row>96</xdr:row>
      <xdr:rowOff>21543</xdr:rowOff>
    </xdr:to>
    <xdr:sp macro="" textlink="">
      <xdr:nvSpPr>
        <xdr:cNvPr id="257" name="楕円 256"/>
        <xdr:cNvSpPr/>
      </xdr:nvSpPr>
      <xdr:spPr>
        <a:xfrm>
          <a:off x="3746500" y="1637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38070</xdr:rowOff>
    </xdr:from>
    <xdr:ext cx="599010" cy="259045"/>
    <xdr:sp macro="" textlink="">
      <xdr:nvSpPr>
        <xdr:cNvPr id="258" name="テキスト ボックス 257"/>
        <xdr:cNvSpPr txBox="1"/>
      </xdr:nvSpPr>
      <xdr:spPr>
        <a:xfrm>
          <a:off x="3497795" y="16154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128546</xdr:rowOff>
    </xdr:from>
    <xdr:to>
      <xdr:col>15</xdr:col>
      <xdr:colOff>101600</xdr:colOff>
      <xdr:row>95</xdr:row>
      <xdr:rowOff>58696</xdr:rowOff>
    </xdr:to>
    <xdr:sp macro="" textlink="">
      <xdr:nvSpPr>
        <xdr:cNvPr id="259" name="楕円 258"/>
        <xdr:cNvSpPr/>
      </xdr:nvSpPr>
      <xdr:spPr>
        <a:xfrm>
          <a:off x="2857500" y="1624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75223</xdr:rowOff>
    </xdr:from>
    <xdr:ext cx="599010" cy="259045"/>
    <xdr:sp macro="" textlink="">
      <xdr:nvSpPr>
        <xdr:cNvPr id="260" name="テキスト ボックス 259"/>
        <xdr:cNvSpPr txBox="1"/>
      </xdr:nvSpPr>
      <xdr:spPr>
        <a:xfrm>
          <a:off x="2608795" y="16020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88508</xdr:rowOff>
    </xdr:from>
    <xdr:to>
      <xdr:col>10</xdr:col>
      <xdr:colOff>165100</xdr:colOff>
      <xdr:row>97</xdr:row>
      <xdr:rowOff>18658</xdr:rowOff>
    </xdr:to>
    <xdr:sp macro="" textlink="">
      <xdr:nvSpPr>
        <xdr:cNvPr id="261" name="楕円 260"/>
        <xdr:cNvSpPr/>
      </xdr:nvSpPr>
      <xdr:spPr>
        <a:xfrm>
          <a:off x="1968500" y="1654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35185</xdr:rowOff>
    </xdr:from>
    <xdr:ext cx="599010" cy="259045"/>
    <xdr:sp macro="" textlink="">
      <xdr:nvSpPr>
        <xdr:cNvPr id="262" name="テキスト ボックス 261"/>
        <xdr:cNvSpPr txBox="1"/>
      </xdr:nvSpPr>
      <xdr:spPr>
        <a:xfrm>
          <a:off x="1719795" y="16322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153507</xdr:rowOff>
    </xdr:from>
    <xdr:to>
      <xdr:col>6</xdr:col>
      <xdr:colOff>38100</xdr:colOff>
      <xdr:row>97</xdr:row>
      <xdr:rowOff>83657</xdr:rowOff>
    </xdr:to>
    <xdr:sp macro="" textlink="">
      <xdr:nvSpPr>
        <xdr:cNvPr id="263" name="楕円 262"/>
        <xdr:cNvSpPr/>
      </xdr:nvSpPr>
      <xdr:spPr>
        <a:xfrm>
          <a:off x="1079500" y="1661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100184</xdr:rowOff>
    </xdr:from>
    <xdr:ext cx="534377" cy="259045"/>
    <xdr:sp macro="" textlink="">
      <xdr:nvSpPr>
        <xdr:cNvPr id="264" name="テキスト ボックス 263"/>
        <xdr:cNvSpPr txBox="1"/>
      </xdr:nvSpPr>
      <xdr:spPr>
        <a:xfrm>
          <a:off x="863111" y="1638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43276</xdr:rowOff>
    </xdr:from>
    <xdr:to>
      <xdr:col>55</xdr:col>
      <xdr:colOff>0</xdr:colOff>
      <xdr:row>35</xdr:row>
      <xdr:rowOff>146063</xdr:rowOff>
    </xdr:to>
    <xdr:cxnSp macro="">
      <xdr:nvCxnSpPr>
        <xdr:cNvPr id="293" name="直線コネクタ 292"/>
        <xdr:cNvCxnSpPr/>
      </xdr:nvCxnSpPr>
      <xdr:spPr>
        <a:xfrm>
          <a:off x="9639300" y="6044026"/>
          <a:ext cx="838200" cy="10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62778</xdr:rowOff>
    </xdr:from>
    <xdr:ext cx="534377" cy="259045"/>
    <xdr:sp macro="" textlink="">
      <xdr:nvSpPr>
        <xdr:cNvPr id="294" name="補助費等平均値テキスト"/>
        <xdr:cNvSpPr txBox="1"/>
      </xdr:nvSpPr>
      <xdr:spPr>
        <a:xfrm>
          <a:off x="10528300" y="6234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132743</xdr:rowOff>
    </xdr:from>
    <xdr:to>
      <xdr:col>50</xdr:col>
      <xdr:colOff>114300</xdr:colOff>
      <xdr:row>35</xdr:row>
      <xdr:rowOff>43276</xdr:rowOff>
    </xdr:to>
    <xdr:cxnSp macro="">
      <xdr:nvCxnSpPr>
        <xdr:cNvPr id="296" name="直線コネクタ 295"/>
        <xdr:cNvCxnSpPr/>
      </xdr:nvCxnSpPr>
      <xdr:spPr>
        <a:xfrm>
          <a:off x="8750300" y="5962043"/>
          <a:ext cx="889000" cy="8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166357</xdr:rowOff>
    </xdr:from>
    <xdr:ext cx="534377" cy="259045"/>
    <xdr:sp macro="" textlink="">
      <xdr:nvSpPr>
        <xdr:cNvPr id="298" name="テキスト ボックス 297"/>
        <xdr:cNvSpPr txBox="1"/>
      </xdr:nvSpPr>
      <xdr:spPr>
        <a:xfrm>
          <a:off x="9372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76545</xdr:rowOff>
    </xdr:from>
    <xdr:to>
      <xdr:col>45</xdr:col>
      <xdr:colOff>177800</xdr:colOff>
      <xdr:row>34</xdr:row>
      <xdr:rowOff>132743</xdr:rowOff>
    </xdr:to>
    <xdr:cxnSp macro="">
      <xdr:nvCxnSpPr>
        <xdr:cNvPr id="299" name="直線コネクタ 298"/>
        <xdr:cNvCxnSpPr/>
      </xdr:nvCxnSpPr>
      <xdr:spPr>
        <a:xfrm>
          <a:off x="7861300" y="5220045"/>
          <a:ext cx="889000" cy="741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34668</xdr:rowOff>
    </xdr:from>
    <xdr:ext cx="534377" cy="259045"/>
    <xdr:sp macro="" textlink="">
      <xdr:nvSpPr>
        <xdr:cNvPr id="301" name="テキスト ボックス 300"/>
        <xdr:cNvSpPr txBox="1"/>
      </xdr:nvSpPr>
      <xdr:spPr>
        <a:xfrm>
          <a:off x="8483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76545</xdr:rowOff>
    </xdr:from>
    <xdr:to>
      <xdr:col>41</xdr:col>
      <xdr:colOff>50800</xdr:colOff>
      <xdr:row>36</xdr:row>
      <xdr:rowOff>60216</xdr:rowOff>
    </xdr:to>
    <xdr:cxnSp macro="">
      <xdr:nvCxnSpPr>
        <xdr:cNvPr id="302" name="直線コネクタ 301"/>
        <xdr:cNvCxnSpPr/>
      </xdr:nvCxnSpPr>
      <xdr:spPr>
        <a:xfrm flipV="1">
          <a:off x="6972300" y="5220045"/>
          <a:ext cx="889000" cy="101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3" name="フローチャート: 判断 302"/>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108780</xdr:rowOff>
    </xdr:from>
    <xdr:ext cx="599010" cy="259045"/>
    <xdr:sp macro="" textlink="">
      <xdr:nvSpPr>
        <xdr:cNvPr id="304" name="テキスト ボックス 303"/>
        <xdr:cNvSpPr txBox="1"/>
      </xdr:nvSpPr>
      <xdr:spPr>
        <a:xfrm>
          <a:off x="7561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5" name="フローチャート: 判断 304"/>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93265</xdr:rowOff>
    </xdr:from>
    <xdr:ext cx="534377" cy="259045"/>
    <xdr:sp macro="" textlink="">
      <xdr:nvSpPr>
        <xdr:cNvPr id="306" name="テキスト ボックス 305"/>
        <xdr:cNvSpPr txBox="1"/>
      </xdr:nvSpPr>
      <xdr:spPr>
        <a:xfrm>
          <a:off x="6705111" y="643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95263</xdr:rowOff>
    </xdr:from>
    <xdr:to>
      <xdr:col>55</xdr:col>
      <xdr:colOff>50800</xdr:colOff>
      <xdr:row>36</xdr:row>
      <xdr:rowOff>25413</xdr:rowOff>
    </xdr:to>
    <xdr:sp macro="" textlink="">
      <xdr:nvSpPr>
        <xdr:cNvPr id="312" name="楕円 311"/>
        <xdr:cNvSpPr/>
      </xdr:nvSpPr>
      <xdr:spPr>
        <a:xfrm>
          <a:off x="10426700" y="609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118140</xdr:rowOff>
    </xdr:from>
    <xdr:ext cx="534377" cy="259045"/>
    <xdr:sp macro="" textlink="">
      <xdr:nvSpPr>
        <xdr:cNvPr id="313" name="補助費等該当値テキスト"/>
        <xdr:cNvSpPr txBox="1"/>
      </xdr:nvSpPr>
      <xdr:spPr>
        <a:xfrm>
          <a:off x="10528300" y="594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163926</xdr:rowOff>
    </xdr:from>
    <xdr:to>
      <xdr:col>50</xdr:col>
      <xdr:colOff>165100</xdr:colOff>
      <xdr:row>35</xdr:row>
      <xdr:rowOff>94076</xdr:rowOff>
    </xdr:to>
    <xdr:sp macro="" textlink="">
      <xdr:nvSpPr>
        <xdr:cNvPr id="314" name="楕円 313"/>
        <xdr:cNvSpPr/>
      </xdr:nvSpPr>
      <xdr:spPr>
        <a:xfrm>
          <a:off x="9588500" y="599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110603</xdr:rowOff>
    </xdr:from>
    <xdr:ext cx="534377" cy="259045"/>
    <xdr:sp macro="" textlink="">
      <xdr:nvSpPr>
        <xdr:cNvPr id="315" name="テキスト ボックス 314"/>
        <xdr:cNvSpPr txBox="1"/>
      </xdr:nvSpPr>
      <xdr:spPr>
        <a:xfrm>
          <a:off x="9372111" y="576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81943</xdr:rowOff>
    </xdr:from>
    <xdr:to>
      <xdr:col>46</xdr:col>
      <xdr:colOff>38100</xdr:colOff>
      <xdr:row>35</xdr:row>
      <xdr:rowOff>12093</xdr:rowOff>
    </xdr:to>
    <xdr:sp macro="" textlink="">
      <xdr:nvSpPr>
        <xdr:cNvPr id="316" name="楕円 315"/>
        <xdr:cNvSpPr/>
      </xdr:nvSpPr>
      <xdr:spPr>
        <a:xfrm>
          <a:off x="8699500" y="591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28620</xdr:rowOff>
    </xdr:from>
    <xdr:ext cx="599010" cy="259045"/>
    <xdr:sp macro="" textlink="">
      <xdr:nvSpPr>
        <xdr:cNvPr id="317" name="テキスト ボックス 316"/>
        <xdr:cNvSpPr txBox="1"/>
      </xdr:nvSpPr>
      <xdr:spPr>
        <a:xfrm>
          <a:off x="8450795" y="5686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25745</xdr:rowOff>
    </xdr:from>
    <xdr:to>
      <xdr:col>41</xdr:col>
      <xdr:colOff>101600</xdr:colOff>
      <xdr:row>30</xdr:row>
      <xdr:rowOff>127345</xdr:rowOff>
    </xdr:to>
    <xdr:sp macro="" textlink="">
      <xdr:nvSpPr>
        <xdr:cNvPr id="318" name="楕円 317"/>
        <xdr:cNvSpPr/>
      </xdr:nvSpPr>
      <xdr:spPr>
        <a:xfrm>
          <a:off x="7810500" y="516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143872</xdr:rowOff>
    </xdr:from>
    <xdr:ext cx="599010" cy="259045"/>
    <xdr:sp macro="" textlink="">
      <xdr:nvSpPr>
        <xdr:cNvPr id="319" name="テキスト ボックス 318"/>
        <xdr:cNvSpPr txBox="1"/>
      </xdr:nvSpPr>
      <xdr:spPr>
        <a:xfrm>
          <a:off x="7561795" y="4944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9416</xdr:rowOff>
    </xdr:from>
    <xdr:to>
      <xdr:col>36</xdr:col>
      <xdr:colOff>165100</xdr:colOff>
      <xdr:row>36</xdr:row>
      <xdr:rowOff>111016</xdr:rowOff>
    </xdr:to>
    <xdr:sp macro="" textlink="">
      <xdr:nvSpPr>
        <xdr:cNvPr id="320" name="楕円 319"/>
        <xdr:cNvSpPr/>
      </xdr:nvSpPr>
      <xdr:spPr>
        <a:xfrm>
          <a:off x="6921500" y="618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127543</xdr:rowOff>
    </xdr:from>
    <xdr:ext cx="534377" cy="259045"/>
    <xdr:sp macro="" textlink="">
      <xdr:nvSpPr>
        <xdr:cNvPr id="321" name="テキスト ボックス 320"/>
        <xdr:cNvSpPr txBox="1"/>
      </xdr:nvSpPr>
      <xdr:spPr>
        <a:xfrm>
          <a:off x="6705111" y="595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107176</xdr:rowOff>
    </xdr:from>
    <xdr:to>
      <xdr:col>55</xdr:col>
      <xdr:colOff>0</xdr:colOff>
      <xdr:row>55</xdr:row>
      <xdr:rowOff>164376</xdr:rowOff>
    </xdr:to>
    <xdr:cxnSp macro="">
      <xdr:nvCxnSpPr>
        <xdr:cNvPr id="350" name="直線コネクタ 349"/>
        <xdr:cNvCxnSpPr/>
      </xdr:nvCxnSpPr>
      <xdr:spPr>
        <a:xfrm flipV="1">
          <a:off x="9639300" y="9536926"/>
          <a:ext cx="838200" cy="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73906</xdr:rowOff>
    </xdr:from>
    <xdr:ext cx="534377" cy="259045"/>
    <xdr:sp macro="" textlink="">
      <xdr:nvSpPr>
        <xdr:cNvPr id="351" name="普通建設事業費平均値テキスト"/>
        <xdr:cNvSpPr txBox="1"/>
      </xdr:nvSpPr>
      <xdr:spPr>
        <a:xfrm>
          <a:off x="10528300" y="9503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5067</xdr:rowOff>
    </xdr:from>
    <xdr:to>
      <xdr:col>50</xdr:col>
      <xdr:colOff>114300</xdr:colOff>
      <xdr:row>55</xdr:row>
      <xdr:rowOff>164376</xdr:rowOff>
    </xdr:to>
    <xdr:cxnSp macro="">
      <xdr:nvCxnSpPr>
        <xdr:cNvPr id="353" name="直線コネクタ 352"/>
        <xdr:cNvCxnSpPr/>
      </xdr:nvCxnSpPr>
      <xdr:spPr>
        <a:xfrm>
          <a:off x="8750300" y="9091917"/>
          <a:ext cx="889000" cy="50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35895</xdr:rowOff>
    </xdr:from>
    <xdr:ext cx="534377" cy="259045"/>
    <xdr:sp macro="" textlink="">
      <xdr:nvSpPr>
        <xdr:cNvPr id="355" name="テキスト ボックス 354"/>
        <xdr:cNvSpPr txBox="1"/>
      </xdr:nvSpPr>
      <xdr:spPr>
        <a:xfrm>
          <a:off x="9372111" y="963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5067</xdr:rowOff>
    </xdr:from>
    <xdr:to>
      <xdr:col>45</xdr:col>
      <xdr:colOff>177800</xdr:colOff>
      <xdr:row>55</xdr:row>
      <xdr:rowOff>81762</xdr:rowOff>
    </xdr:to>
    <xdr:cxnSp macro="">
      <xdr:nvCxnSpPr>
        <xdr:cNvPr id="356" name="直線コネクタ 355"/>
        <xdr:cNvCxnSpPr/>
      </xdr:nvCxnSpPr>
      <xdr:spPr>
        <a:xfrm flipV="1">
          <a:off x="7861300" y="9091917"/>
          <a:ext cx="889000" cy="4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17225</xdr:rowOff>
    </xdr:from>
    <xdr:ext cx="534377" cy="259045"/>
    <xdr:sp macro="" textlink="">
      <xdr:nvSpPr>
        <xdr:cNvPr id="358" name="テキスト ボックス 357"/>
        <xdr:cNvSpPr txBox="1"/>
      </xdr:nvSpPr>
      <xdr:spPr>
        <a:xfrm>
          <a:off x="8483111" y="961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81762</xdr:rowOff>
    </xdr:from>
    <xdr:to>
      <xdr:col>41</xdr:col>
      <xdr:colOff>50800</xdr:colOff>
      <xdr:row>55</xdr:row>
      <xdr:rowOff>126302</xdr:rowOff>
    </xdr:to>
    <xdr:cxnSp macro="">
      <xdr:nvCxnSpPr>
        <xdr:cNvPr id="359" name="直線コネクタ 358"/>
        <xdr:cNvCxnSpPr/>
      </xdr:nvCxnSpPr>
      <xdr:spPr>
        <a:xfrm flipV="1">
          <a:off x="6972300" y="9511512"/>
          <a:ext cx="889000" cy="4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60" name="フローチャート: 判断 359"/>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23093</xdr:rowOff>
    </xdr:from>
    <xdr:ext cx="534377" cy="259045"/>
    <xdr:sp macro="" textlink="">
      <xdr:nvSpPr>
        <xdr:cNvPr id="361" name="テキスト ボックス 360"/>
        <xdr:cNvSpPr txBox="1"/>
      </xdr:nvSpPr>
      <xdr:spPr>
        <a:xfrm>
          <a:off x="7594111" y="962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2" name="フローチャート: 判断 361"/>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21759</xdr:rowOff>
    </xdr:from>
    <xdr:ext cx="534377" cy="259045"/>
    <xdr:sp macro="" textlink="">
      <xdr:nvSpPr>
        <xdr:cNvPr id="363" name="テキスト ボックス 362"/>
        <xdr:cNvSpPr txBox="1"/>
      </xdr:nvSpPr>
      <xdr:spPr>
        <a:xfrm>
          <a:off x="6705111" y="962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56376</xdr:rowOff>
    </xdr:from>
    <xdr:to>
      <xdr:col>55</xdr:col>
      <xdr:colOff>50800</xdr:colOff>
      <xdr:row>55</xdr:row>
      <xdr:rowOff>157976</xdr:rowOff>
    </xdr:to>
    <xdr:sp macro="" textlink="">
      <xdr:nvSpPr>
        <xdr:cNvPr id="369" name="楕円 368"/>
        <xdr:cNvSpPr/>
      </xdr:nvSpPr>
      <xdr:spPr>
        <a:xfrm>
          <a:off x="10426700" y="948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79253</xdr:rowOff>
    </xdr:from>
    <xdr:ext cx="534377" cy="259045"/>
    <xdr:sp macro="" textlink="">
      <xdr:nvSpPr>
        <xdr:cNvPr id="370" name="普通建設事業費該当値テキスト"/>
        <xdr:cNvSpPr txBox="1"/>
      </xdr:nvSpPr>
      <xdr:spPr>
        <a:xfrm>
          <a:off x="10528300" y="933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113576</xdr:rowOff>
    </xdr:from>
    <xdr:to>
      <xdr:col>50</xdr:col>
      <xdr:colOff>165100</xdr:colOff>
      <xdr:row>56</xdr:row>
      <xdr:rowOff>43726</xdr:rowOff>
    </xdr:to>
    <xdr:sp macro="" textlink="">
      <xdr:nvSpPr>
        <xdr:cNvPr id="371" name="楕円 370"/>
        <xdr:cNvSpPr/>
      </xdr:nvSpPr>
      <xdr:spPr>
        <a:xfrm>
          <a:off x="9588500" y="954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60253</xdr:rowOff>
    </xdr:from>
    <xdr:ext cx="534377" cy="259045"/>
    <xdr:sp macro="" textlink="">
      <xdr:nvSpPr>
        <xdr:cNvPr id="372" name="テキスト ボックス 371"/>
        <xdr:cNvSpPr txBox="1"/>
      </xdr:nvSpPr>
      <xdr:spPr>
        <a:xfrm>
          <a:off x="9372111" y="931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125717</xdr:rowOff>
    </xdr:from>
    <xdr:to>
      <xdr:col>46</xdr:col>
      <xdr:colOff>38100</xdr:colOff>
      <xdr:row>53</xdr:row>
      <xdr:rowOff>55867</xdr:rowOff>
    </xdr:to>
    <xdr:sp macro="" textlink="">
      <xdr:nvSpPr>
        <xdr:cNvPr id="373" name="楕円 372"/>
        <xdr:cNvSpPr/>
      </xdr:nvSpPr>
      <xdr:spPr>
        <a:xfrm>
          <a:off x="8699500" y="904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72394</xdr:rowOff>
    </xdr:from>
    <xdr:ext cx="534377" cy="259045"/>
    <xdr:sp macro="" textlink="">
      <xdr:nvSpPr>
        <xdr:cNvPr id="374" name="テキスト ボックス 373"/>
        <xdr:cNvSpPr txBox="1"/>
      </xdr:nvSpPr>
      <xdr:spPr>
        <a:xfrm>
          <a:off x="8483111" y="881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30962</xdr:rowOff>
    </xdr:from>
    <xdr:to>
      <xdr:col>41</xdr:col>
      <xdr:colOff>101600</xdr:colOff>
      <xdr:row>55</xdr:row>
      <xdr:rowOff>132562</xdr:rowOff>
    </xdr:to>
    <xdr:sp macro="" textlink="">
      <xdr:nvSpPr>
        <xdr:cNvPr id="375" name="楕円 374"/>
        <xdr:cNvSpPr/>
      </xdr:nvSpPr>
      <xdr:spPr>
        <a:xfrm>
          <a:off x="7810500" y="946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149089</xdr:rowOff>
    </xdr:from>
    <xdr:ext cx="534377" cy="259045"/>
    <xdr:sp macro="" textlink="">
      <xdr:nvSpPr>
        <xdr:cNvPr id="376" name="テキスト ボックス 375"/>
        <xdr:cNvSpPr txBox="1"/>
      </xdr:nvSpPr>
      <xdr:spPr>
        <a:xfrm>
          <a:off x="7594111" y="923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75502</xdr:rowOff>
    </xdr:from>
    <xdr:to>
      <xdr:col>36</xdr:col>
      <xdr:colOff>165100</xdr:colOff>
      <xdr:row>56</xdr:row>
      <xdr:rowOff>5652</xdr:rowOff>
    </xdr:to>
    <xdr:sp macro="" textlink="">
      <xdr:nvSpPr>
        <xdr:cNvPr id="377" name="楕円 376"/>
        <xdr:cNvSpPr/>
      </xdr:nvSpPr>
      <xdr:spPr>
        <a:xfrm>
          <a:off x="6921500" y="950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22179</xdr:rowOff>
    </xdr:from>
    <xdr:ext cx="534377" cy="259045"/>
    <xdr:sp macro="" textlink="">
      <xdr:nvSpPr>
        <xdr:cNvPr id="378" name="テキスト ボックス 377"/>
        <xdr:cNvSpPr txBox="1"/>
      </xdr:nvSpPr>
      <xdr:spPr>
        <a:xfrm>
          <a:off x="6705111" y="928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88609</xdr:rowOff>
    </xdr:from>
    <xdr:to>
      <xdr:col>55</xdr:col>
      <xdr:colOff>0</xdr:colOff>
      <xdr:row>78</xdr:row>
      <xdr:rowOff>155360</xdr:rowOff>
    </xdr:to>
    <xdr:cxnSp macro="">
      <xdr:nvCxnSpPr>
        <xdr:cNvPr id="407" name="直線コネクタ 406"/>
        <xdr:cNvCxnSpPr/>
      </xdr:nvCxnSpPr>
      <xdr:spPr>
        <a:xfrm>
          <a:off x="9639300" y="13461709"/>
          <a:ext cx="8382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macro="" textlink="">
      <xdr:nvSpPr>
        <xdr:cNvPr id="408" name="普通建設事業費 （ うち新規整備　）平均値テキスト"/>
        <xdr:cNvSpPr txBox="1"/>
      </xdr:nvSpPr>
      <xdr:spPr>
        <a:xfrm>
          <a:off x="10528300" y="131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44393</xdr:rowOff>
    </xdr:from>
    <xdr:to>
      <xdr:col>50</xdr:col>
      <xdr:colOff>114300</xdr:colOff>
      <xdr:row>78</xdr:row>
      <xdr:rowOff>88609</xdr:rowOff>
    </xdr:to>
    <xdr:cxnSp macro="">
      <xdr:nvCxnSpPr>
        <xdr:cNvPr id="410" name="直線コネクタ 409"/>
        <xdr:cNvCxnSpPr/>
      </xdr:nvCxnSpPr>
      <xdr:spPr>
        <a:xfrm>
          <a:off x="8750300" y="12731693"/>
          <a:ext cx="889000" cy="73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macro="" textlink="">
      <xdr:nvSpPr>
        <xdr:cNvPr id="412" name="テキスト ボックス 411"/>
        <xdr:cNvSpPr txBox="1"/>
      </xdr:nvSpPr>
      <xdr:spPr>
        <a:xfrm>
          <a:off x="9372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44393</xdr:rowOff>
    </xdr:from>
    <xdr:to>
      <xdr:col>45</xdr:col>
      <xdr:colOff>177800</xdr:colOff>
      <xdr:row>77</xdr:row>
      <xdr:rowOff>146310</xdr:rowOff>
    </xdr:to>
    <xdr:cxnSp macro="">
      <xdr:nvCxnSpPr>
        <xdr:cNvPr id="413" name="直線コネクタ 412"/>
        <xdr:cNvCxnSpPr/>
      </xdr:nvCxnSpPr>
      <xdr:spPr>
        <a:xfrm flipV="1">
          <a:off x="7861300" y="12731693"/>
          <a:ext cx="889000" cy="61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42715</xdr:rowOff>
    </xdr:from>
    <xdr:ext cx="534377" cy="259045"/>
    <xdr:sp macro="" textlink="">
      <xdr:nvSpPr>
        <xdr:cNvPr id="415" name="テキスト ボックス 414"/>
        <xdr:cNvSpPr txBox="1"/>
      </xdr:nvSpPr>
      <xdr:spPr>
        <a:xfrm>
          <a:off x="8483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146310</xdr:rowOff>
    </xdr:from>
    <xdr:to>
      <xdr:col>41</xdr:col>
      <xdr:colOff>50800</xdr:colOff>
      <xdr:row>78</xdr:row>
      <xdr:rowOff>168675</xdr:rowOff>
    </xdr:to>
    <xdr:cxnSp macro="">
      <xdr:nvCxnSpPr>
        <xdr:cNvPr id="416" name="直線コネクタ 415"/>
        <xdr:cNvCxnSpPr/>
      </xdr:nvCxnSpPr>
      <xdr:spPr>
        <a:xfrm flipV="1">
          <a:off x="6972300" y="13347960"/>
          <a:ext cx="889000" cy="19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7" name="フローチャート: 判断 416"/>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51249</xdr:rowOff>
    </xdr:from>
    <xdr:ext cx="534377" cy="259045"/>
    <xdr:sp macro="" textlink="">
      <xdr:nvSpPr>
        <xdr:cNvPr id="418" name="テキスト ボックス 417"/>
        <xdr:cNvSpPr txBox="1"/>
      </xdr:nvSpPr>
      <xdr:spPr>
        <a:xfrm>
          <a:off x="7594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9" name="フローチャート: 判断 418"/>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23823</xdr:rowOff>
    </xdr:from>
    <xdr:ext cx="534377" cy="259045"/>
    <xdr:sp macro="" textlink="">
      <xdr:nvSpPr>
        <xdr:cNvPr id="420" name="テキスト ボックス 419"/>
        <xdr:cNvSpPr txBox="1"/>
      </xdr:nvSpPr>
      <xdr:spPr>
        <a:xfrm>
          <a:off x="6705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104560</xdr:rowOff>
    </xdr:from>
    <xdr:to>
      <xdr:col>55</xdr:col>
      <xdr:colOff>50800</xdr:colOff>
      <xdr:row>79</xdr:row>
      <xdr:rowOff>34710</xdr:rowOff>
    </xdr:to>
    <xdr:sp macro="" textlink="">
      <xdr:nvSpPr>
        <xdr:cNvPr id="426" name="楕円 425"/>
        <xdr:cNvSpPr/>
      </xdr:nvSpPr>
      <xdr:spPr>
        <a:xfrm>
          <a:off x="10426700" y="134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19487</xdr:rowOff>
    </xdr:from>
    <xdr:ext cx="469744" cy="259045"/>
    <xdr:sp macro="" textlink="">
      <xdr:nvSpPr>
        <xdr:cNvPr id="427" name="普通建設事業費 （ うち新規整備　）該当値テキスト"/>
        <xdr:cNvSpPr txBox="1"/>
      </xdr:nvSpPr>
      <xdr:spPr>
        <a:xfrm>
          <a:off x="10528300" y="1339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37809</xdr:rowOff>
    </xdr:from>
    <xdr:to>
      <xdr:col>50</xdr:col>
      <xdr:colOff>165100</xdr:colOff>
      <xdr:row>78</xdr:row>
      <xdr:rowOff>139409</xdr:rowOff>
    </xdr:to>
    <xdr:sp macro="" textlink="">
      <xdr:nvSpPr>
        <xdr:cNvPr id="428" name="楕円 427"/>
        <xdr:cNvSpPr/>
      </xdr:nvSpPr>
      <xdr:spPr>
        <a:xfrm>
          <a:off x="9588500" y="1341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130536</xdr:rowOff>
    </xdr:from>
    <xdr:ext cx="469744" cy="259045"/>
    <xdr:sp macro="" textlink="">
      <xdr:nvSpPr>
        <xdr:cNvPr id="429" name="テキスト ボックス 428"/>
        <xdr:cNvSpPr txBox="1"/>
      </xdr:nvSpPr>
      <xdr:spPr>
        <a:xfrm>
          <a:off x="9404428" y="13503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165043</xdr:rowOff>
    </xdr:from>
    <xdr:to>
      <xdr:col>46</xdr:col>
      <xdr:colOff>38100</xdr:colOff>
      <xdr:row>74</xdr:row>
      <xdr:rowOff>95193</xdr:rowOff>
    </xdr:to>
    <xdr:sp macro="" textlink="">
      <xdr:nvSpPr>
        <xdr:cNvPr id="430" name="楕円 429"/>
        <xdr:cNvSpPr/>
      </xdr:nvSpPr>
      <xdr:spPr>
        <a:xfrm>
          <a:off x="8699500" y="1268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111720</xdr:rowOff>
    </xdr:from>
    <xdr:ext cx="534377" cy="259045"/>
    <xdr:sp macro="" textlink="">
      <xdr:nvSpPr>
        <xdr:cNvPr id="431" name="テキスト ボックス 430"/>
        <xdr:cNvSpPr txBox="1"/>
      </xdr:nvSpPr>
      <xdr:spPr>
        <a:xfrm>
          <a:off x="8483111" y="1245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95510</xdr:rowOff>
    </xdr:from>
    <xdr:to>
      <xdr:col>41</xdr:col>
      <xdr:colOff>101600</xdr:colOff>
      <xdr:row>78</xdr:row>
      <xdr:rowOff>25660</xdr:rowOff>
    </xdr:to>
    <xdr:sp macro="" textlink="">
      <xdr:nvSpPr>
        <xdr:cNvPr id="432" name="楕円 431"/>
        <xdr:cNvSpPr/>
      </xdr:nvSpPr>
      <xdr:spPr>
        <a:xfrm>
          <a:off x="7810500" y="132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42187</xdr:rowOff>
    </xdr:from>
    <xdr:ext cx="534377" cy="259045"/>
    <xdr:sp macro="" textlink="">
      <xdr:nvSpPr>
        <xdr:cNvPr id="433" name="テキスト ボックス 432"/>
        <xdr:cNvSpPr txBox="1"/>
      </xdr:nvSpPr>
      <xdr:spPr>
        <a:xfrm>
          <a:off x="7594111" y="1307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117875</xdr:rowOff>
    </xdr:from>
    <xdr:to>
      <xdr:col>36</xdr:col>
      <xdr:colOff>165100</xdr:colOff>
      <xdr:row>79</xdr:row>
      <xdr:rowOff>48025</xdr:rowOff>
    </xdr:to>
    <xdr:sp macro="" textlink="">
      <xdr:nvSpPr>
        <xdr:cNvPr id="434" name="楕円 433"/>
        <xdr:cNvSpPr/>
      </xdr:nvSpPr>
      <xdr:spPr>
        <a:xfrm>
          <a:off x="6921500" y="1349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39152</xdr:rowOff>
    </xdr:from>
    <xdr:ext cx="469744" cy="259045"/>
    <xdr:sp macro="" textlink="">
      <xdr:nvSpPr>
        <xdr:cNvPr id="435" name="テキスト ボックス 434"/>
        <xdr:cNvSpPr txBox="1"/>
      </xdr:nvSpPr>
      <xdr:spPr>
        <a:xfrm>
          <a:off x="6737428" y="13583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55494</xdr:rowOff>
    </xdr:from>
    <xdr:to>
      <xdr:col>55</xdr:col>
      <xdr:colOff>0</xdr:colOff>
      <xdr:row>96</xdr:row>
      <xdr:rowOff>8648</xdr:rowOff>
    </xdr:to>
    <xdr:cxnSp macro="">
      <xdr:nvCxnSpPr>
        <xdr:cNvPr id="466" name="直線コネクタ 465"/>
        <xdr:cNvCxnSpPr/>
      </xdr:nvCxnSpPr>
      <xdr:spPr>
        <a:xfrm flipV="1">
          <a:off x="9639300" y="16343244"/>
          <a:ext cx="838200" cy="12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104981</xdr:rowOff>
    </xdr:from>
    <xdr:ext cx="534377" cy="259045"/>
    <xdr:sp macro="" textlink="">
      <xdr:nvSpPr>
        <xdr:cNvPr id="467" name="普通建設事業費 （ うち更新整備　）平均値テキスト"/>
        <xdr:cNvSpPr txBox="1"/>
      </xdr:nvSpPr>
      <xdr:spPr>
        <a:xfrm>
          <a:off x="10528300" y="16564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163866</xdr:rowOff>
    </xdr:from>
    <xdr:to>
      <xdr:col>50</xdr:col>
      <xdr:colOff>114300</xdr:colOff>
      <xdr:row>96</xdr:row>
      <xdr:rowOff>8648</xdr:rowOff>
    </xdr:to>
    <xdr:cxnSp macro="">
      <xdr:nvCxnSpPr>
        <xdr:cNvPr id="469" name="直線コネクタ 468"/>
        <xdr:cNvCxnSpPr/>
      </xdr:nvCxnSpPr>
      <xdr:spPr>
        <a:xfrm>
          <a:off x="8750300" y="16451616"/>
          <a:ext cx="889000" cy="1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54542</xdr:rowOff>
    </xdr:from>
    <xdr:ext cx="534377" cy="259045"/>
    <xdr:sp macro="" textlink="">
      <xdr:nvSpPr>
        <xdr:cNvPr id="471" name="テキスト ボックス 470"/>
        <xdr:cNvSpPr txBox="1"/>
      </xdr:nvSpPr>
      <xdr:spPr>
        <a:xfrm>
          <a:off x="9372111" y="1668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163866</xdr:rowOff>
    </xdr:from>
    <xdr:to>
      <xdr:col>45</xdr:col>
      <xdr:colOff>177800</xdr:colOff>
      <xdr:row>95</xdr:row>
      <xdr:rowOff>171377</xdr:rowOff>
    </xdr:to>
    <xdr:cxnSp macro="">
      <xdr:nvCxnSpPr>
        <xdr:cNvPr id="472" name="直線コネクタ 471"/>
        <xdr:cNvCxnSpPr/>
      </xdr:nvCxnSpPr>
      <xdr:spPr>
        <a:xfrm flipV="1">
          <a:off x="7861300" y="16451616"/>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58576</xdr:rowOff>
    </xdr:from>
    <xdr:ext cx="534377" cy="259045"/>
    <xdr:sp macro="" textlink="">
      <xdr:nvSpPr>
        <xdr:cNvPr id="474" name="テキスト ボックス 473"/>
        <xdr:cNvSpPr txBox="1"/>
      </xdr:nvSpPr>
      <xdr:spPr>
        <a:xfrm>
          <a:off x="8483111" y="1668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62531</xdr:rowOff>
    </xdr:from>
    <xdr:to>
      <xdr:col>41</xdr:col>
      <xdr:colOff>50800</xdr:colOff>
      <xdr:row>95</xdr:row>
      <xdr:rowOff>171377</xdr:rowOff>
    </xdr:to>
    <xdr:cxnSp macro="">
      <xdr:nvCxnSpPr>
        <xdr:cNvPr id="475" name="直線コネクタ 474"/>
        <xdr:cNvCxnSpPr/>
      </xdr:nvCxnSpPr>
      <xdr:spPr>
        <a:xfrm>
          <a:off x="6972300" y="16350281"/>
          <a:ext cx="889000" cy="10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6" name="フローチャート: 判断 475"/>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51554</xdr:rowOff>
    </xdr:from>
    <xdr:ext cx="534377" cy="259045"/>
    <xdr:sp macro="" textlink="">
      <xdr:nvSpPr>
        <xdr:cNvPr id="477" name="テキスト ボックス 476"/>
        <xdr:cNvSpPr txBox="1"/>
      </xdr:nvSpPr>
      <xdr:spPr>
        <a:xfrm>
          <a:off x="7594111" y="1668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8" name="フローチャート: 判断 477"/>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96197</xdr:rowOff>
    </xdr:from>
    <xdr:ext cx="534377" cy="259045"/>
    <xdr:sp macro="" textlink="">
      <xdr:nvSpPr>
        <xdr:cNvPr id="479" name="テキスト ボックス 478"/>
        <xdr:cNvSpPr txBox="1"/>
      </xdr:nvSpPr>
      <xdr:spPr>
        <a:xfrm>
          <a:off x="6705111" y="1672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4694</xdr:rowOff>
    </xdr:from>
    <xdr:to>
      <xdr:col>55</xdr:col>
      <xdr:colOff>50800</xdr:colOff>
      <xdr:row>95</xdr:row>
      <xdr:rowOff>106294</xdr:rowOff>
    </xdr:to>
    <xdr:sp macro="" textlink="">
      <xdr:nvSpPr>
        <xdr:cNvPr id="485" name="楕円 484"/>
        <xdr:cNvSpPr/>
      </xdr:nvSpPr>
      <xdr:spPr>
        <a:xfrm>
          <a:off x="10426700" y="1629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27571</xdr:rowOff>
    </xdr:from>
    <xdr:ext cx="534377" cy="259045"/>
    <xdr:sp macro="" textlink="">
      <xdr:nvSpPr>
        <xdr:cNvPr id="486" name="普通建設事業費 （ うち更新整備　）該当値テキスト"/>
        <xdr:cNvSpPr txBox="1"/>
      </xdr:nvSpPr>
      <xdr:spPr>
        <a:xfrm>
          <a:off x="10528300" y="1614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129298</xdr:rowOff>
    </xdr:from>
    <xdr:to>
      <xdr:col>50</xdr:col>
      <xdr:colOff>165100</xdr:colOff>
      <xdr:row>96</xdr:row>
      <xdr:rowOff>59448</xdr:rowOff>
    </xdr:to>
    <xdr:sp macro="" textlink="">
      <xdr:nvSpPr>
        <xdr:cNvPr id="487" name="楕円 486"/>
        <xdr:cNvSpPr/>
      </xdr:nvSpPr>
      <xdr:spPr>
        <a:xfrm>
          <a:off x="9588500" y="1641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75975</xdr:rowOff>
    </xdr:from>
    <xdr:ext cx="534377" cy="259045"/>
    <xdr:sp macro="" textlink="">
      <xdr:nvSpPr>
        <xdr:cNvPr id="488" name="テキスト ボックス 487"/>
        <xdr:cNvSpPr txBox="1"/>
      </xdr:nvSpPr>
      <xdr:spPr>
        <a:xfrm>
          <a:off x="9372111" y="1619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113066</xdr:rowOff>
    </xdr:from>
    <xdr:to>
      <xdr:col>46</xdr:col>
      <xdr:colOff>38100</xdr:colOff>
      <xdr:row>96</xdr:row>
      <xdr:rowOff>43216</xdr:rowOff>
    </xdr:to>
    <xdr:sp macro="" textlink="">
      <xdr:nvSpPr>
        <xdr:cNvPr id="489" name="楕円 488"/>
        <xdr:cNvSpPr/>
      </xdr:nvSpPr>
      <xdr:spPr>
        <a:xfrm>
          <a:off x="8699500" y="1640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59743</xdr:rowOff>
    </xdr:from>
    <xdr:ext cx="534377" cy="259045"/>
    <xdr:sp macro="" textlink="">
      <xdr:nvSpPr>
        <xdr:cNvPr id="490" name="テキスト ボックス 489"/>
        <xdr:cNvSpPr txBox="1"/>
      </xdr:nvSpPr>
      <xdr:spPr>
        <a:xfrm>
          <a:off x="8483111" y="1617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120577</xdr:rowOff>
    </xdr:from>
    <xdr:to>
      <xdr:col>41</xdr:col>
      <xdr:colOff>101600</xdr:colOff>
      <xdr:row>96</xdr:row>
      <xdr:rowOff>50727</xdr:rowOff>
    </xdr:to>
    <xdr:sp macro="" textlink="">
      <xdr:nvSpPr>
        <xdr:cNvPr id="491" name="楕円 490"/>
        <xdr:cNvSpPr/>
      </xdr:nvSpPr>
      <xdr:spPr>
        <a:xfrm>
          <a:off x="7810500" y="1640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67254</xdr:rowOff>
    </xdr:from>
    <xdr:ext cx="534377" cy="259045"/>
    <xdr:sp macro="" textlink="">
      <xdr:nvSpPr>
        <xdr:cNvPr id="492" name="テキスト ボックス 491"/>
        <xdr:cNvSpPr txBox="1"/>
      </xdr:nvSpPr>
      <xdr:spPr>
        <a:xfrm>
          <a:off x="7594111" y="1618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11731</xdr:rowOff>
    </xdr:from>
    <xdr:to>
      <xdr:col>36</xdr:col>
      <xdr:colOff>165100</xdr:colOff>
      <xdr:row>95</xdr:row>
      <xdr:rowOff>113331</xdr:rowOff>
    </xdr:to>
    <xdr:sp macro="" textlink="">
      <xdr:nvSpPr>
        <xdr:cNvPr id="493" name="楕円 492"/>
        <xdr:cNvSpPr/>
      </xdr:nvSpPr>
      <xdr:spPr>
        <a:xfrm>
          <a:off x="6921500" y="1629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129858</xdr:rowOff>
    </xdr:from>
    <xdr:ext cx="534377" cy="259045"/>
    <xdr:sp macro="" textlink="">
      <xdr:nvSpPr>
        <xdr:cNvPr id="494" name="テキスト ボックス 493"/>
        <xdr:cNvSpPr txBox="1"/>
      </xdr:nvSpPr>
      <xdr:spPr>
        <a:xfrm>
          <a:off x="6705111" y="1607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90917</xdr:rowOff>
    </xdr:from>
    <xdr:to>
      <xdr:col>85</xdr:col>
      <xdr:colOff>127000</xdr:colOff>
      <xdr:row>38</xdr:row>
      <xdr:rowOff>130647</xdr:rowOff>
    </xdr:to>
    <xdr:cxnSp macro="">
      <xdr:nvCxnSpPr>
        <xdr:cNvPr id="521" name="直線コネクタ 520"/>
        <xdr:cNvCxnSpPr/>
      </xdr:nvCxnSpPr>
      <xdr:spPr>
        <a:xfrm>
          <a:off x="15481300" y="6606017"/>
          <a:ext cx="838200" cy="39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90917</xdr:rowOff>
    </xdr:from>
    <xdr:to>
      <xdr:col>81</xdr:col>
      <xdr:colOff>50800</xdr:colOff>
      <xdr:row>38</xdr:row>
      <xdr:rowOff>139700</xdr:rowOff>
    </xdr:to>
    <xdr:cxnSp macro="">
      <xdr:nvCxnSpPr>
        <xdr:cNvPr id="524" name="直線コネクタ 523"/>
        <xdr:cNvCxnSpPr/>
      </xdr:nvCxnSpPr>
      <xdr:spPr>
        <a:xfrm flipV="1">
          <a:off x="14592300" y="6606017"/>
          <a:ext cx="889000" cy="4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134444</xdr:rowOff>
    </xdr:from>
    <xdr:ext cx="469744" cy="259045"/>
    <xdr:sp macro="" textlink="">
      <xdr:nvSpPr>
        <xdr:cNvPr id="526" name="テキスト ボックス 525"/>
        <xdr:cNvSpPr txBox="1"/>
      </xdr:nvSpPr>
      <xdr:spPr>
        <a:xfrm>
          <a:off x="15246428" y="664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7" name="直線コネクタ 526"/>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114417</xdr:rowOff>
    </xdr:from>
    <xdr:to>
      <xdr:col>71</xdr:col>
      <xdr:colOff>177800</xdr:colOff>
      <xdr:row>38</xdr:row>
      <xdr:rowOff>139700</xdr:rowOff>
    </xdr:to>
    <xdr:cxnSp macro="">
      <xdr:nvCxnSpPr>
        <xdr:cNvPr id="530" name="直線コネクタ 529"/>
        <xdr:cNvCxnSpPr/>
      </xdr:nvCxnSpPr>
      <xdr:spPr>
        <a:xfrm>
          <a:off x="12814300" y="6629517"/>
          <a:ext cx="889000" cy="2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1" name="フローチャート: 判断 530"/>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161581</xdr:rowOff>
    </xdr:from>
    <xdr:ext cx="378565" cy="259045"/>
    <xdr:sp macro="" textlink="">
      <xdr:nvSpPr>
        <xdr:cNvPr id="532" name="テキスト ボックス 531"/>
        <xdr:cNvSpPr txBox="1"/>
      </xdr:nvSpPr>
      <xdr:spPr>
        <a:xfrm>
          <a:off x="13514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3" name="フローチャート: 判断 532"/>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148048</xdr:rowOff>
    </xdr:from>
    <xdr:ext cx="469744" cy="259045"/>
    <xdr:sp macro="" textlink="">
      <xdr:nvSpPr>
        <xdr:cNvPr id="534" name="テキスト ボックス 533"/>
        <xdr:cNvSpPr txBox="1"/>
      </xdr:nvSpPr>
      <xdr:spPr>
        <a:xfrm>
          <a:off x="12579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79847</xdr:rowOff>
    </xdr:from>
    <xdr:to>
      <xdr:col>85</xdr:col>
      <xdr:colOff>177800</xdr:colOff>
      <xdr:row>39</xdr:row>
      <xdr:rowOff>9997</xdr:rowOff>
    </xdr:to>
    <xdr:sp macro="" textlink="">
      <xdr:nvSpPr>
        <xdr:cNvPr id="540" name="楕円 539"/>
        <xdr:cNvSpPr/>
      </xdr:nvSpPr>
      <xdr:spPr>
        <a:xfrm>
          <a:off x="16268700" y="659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378565" cy="259045"/>
    <xdr:sp macro="" textlink="">
      <xdr:nvSpPr>
        <xdr:cNvPr id="541" name="災害復旧事業費該当値テキスト"/>
        <xdr:cNvSpPr txBox="1"/>
      </xdr:nvSpPr>
      <xdr:spPr>
        <a:xfrm>
          <a:off x="16370300" y="6538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40117</xdr:rowOff>
    </xdr:from>
    <xdr:to>
      <xdr:col>81</xdr:col>
      <xdr:colOff>101600</xdr:colOff>
      <xdr:row>38</xdr:row>
      <xdr:rowOff>141717</xdr:rowOff>
    </xdr:to>
    <xdr:sp macro="" textlink="">
      <xdr:nvSpPr>
        <xdr:cNvPr id="542" name="楕円 541"/>
        <xdr:cNvSpPr/>
      </xdr:nvSpPr>
      <xdr:spPr>
        <a:xfrm>
          <a:off x="15430500" y="655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158244</xdr:rowOff>
    </xdr:from>
    <xdr:ext cx="469744" cy="259045"/>
    <xdr:sp macro="" textlink="">
      <xdr:nvSpPr>
        <xdr:cNvPr id="543" name="テキスト ボックス 542"/>
        <xdr:cNvSpPr txBox="1"/>
      </xdr:nvSpPr>
      <xdr:spPr>
        <a:xfrm>
          <a:off x="15246428" y="6330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5" name="テキスト ボックス 544"/>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6" name="楕円 545"/>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7" name="テキスト ボックス 546"/>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63617</xdr:rowOff>
    </xdr:from>
    <xdr:to>
      <xdr:col>67</xdr:col>
      <xdr:colOff>101600</xdr:colOff>
      <xdr:row>38</xdr:row>
      <xdr:rowOff>165217</xdr:rowOff>
    </xdr:to>
    <xdr:sp macro="" textlink="">
      <xdr:nvSpPr>
        <xdr:cNvPr id="548" name="楕円 547"/>
        <xdr:cNvSpPr/>
      </xdr:nvSpPr>
      <xdr:spPr>
        <a:xfrm>
          <a:off x="12763500" y="657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156344</xdr:rowOff>
    </xdr:from>
    <xdr:ext cx="378565" cy="259045"/>
    <xdr:sp macro="" textlink="">
      <xdr:nvSpPr>
        <xdr:cNvPr id="549" name="テキスト ボックス 548"/>
        <xdr:cNvSpPr txBox="1"/>
      </xdr:nvSpPr>
      <xdr:spPr>
        <a:xfrm>
          <a:off x="12625017" y="6671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102464</xdr:rowOff>
    </xdr:from>
    <xdr:to>
      <xdr:col>85</xdr:col>
      <xdr:colOff>127000</xdr:colOff>
      <xdr:row>76</xdr:row>
      <xdr:rowOff>117260</xdr:rowOff>
    </xdr:to>
    <xdr:cxnSp macro="">
      <xdr:nvCxnSpPr>
        <xdr:cNvPr id="627" name="直線コネクタ 626"/>
        <xdr:cNvCxnSpPr/>
      </xdr:nvCxnSpPr>
      <xdr:spPr>
        <a:xfrm>
          <a:off x="15481300" y="13132664"/>
          <a:ext cx="838200" cy="1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78884</xdr:rowOff>
    </xdr:from>
    <xdr:ext cx="534377" cy="259045"/>
    <xdr:sp macro="" textlink="">
      <xdr:nvSpPr>
        <xdr:cNvPr id="628" name="公債費平均値テキスト"/>
        <xdr:cNvSpPr txBox="1"/>
      </xdr:nvSpPr>
      <xdr:spPr>
        <a:xfrm>
          <a:off x="16370300" y="1293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133210</xdr:rowOff>
    </xdr:from>
    <xdr:to>
      <xdr:col>81</xdr:col>
      <xdr:colOff>50800</xdr:colOff>
      <xdr:row>76</xdr:row>
      <xdr:rowOff>102464</xdr:rowOff>
    </xdr:to>
    <xdr:cxnSp macro="">
      <xdr:nvCxnSpPr>
        <xdr:cNvPr id="630" name="直線コネクタ 629"/>
        <xdr:cNvCxnSpPr/>
      </xdr:nvCxnSpPr>
      <xdr:spPr>
        <a:xfrm>
          <a:off x="14592300" y="12991960"/>
          <a:ext cx="889000" cy="14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166781</xdr:rowOff>
    </xdr:from>
    <xdr:ext cx="534377" cy="259045"/>
    <xdr:sp macro="" textlink="">
      <xdr:nvSpPr>
        <xdr:cNvPr id="632" name="テキスト ボックス 631"/>
        <xdr:cNvSpPr txBox="1"/>
      </xdr:nvSpPr>
      <xdr:spPr>
        <a:xfrm>
          <a:off x="15214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65545</xdr:rowOff>
    </xdr:from>
    <xdr:to>
      <xdr:col>76</xdr:col>
      <xdr:colOff>114300</xdr:colOff>
      <xdr:row>75</xdr:row>
      <xdr:rowOff>133210</xdr:rowOff>
    </xdr:to>
    <xdr:cxnSp macro="">
      <xdr:nvCxnSpPr>
        <xdr:cNvPr id="633" name="直線コネクタ 632"/>
        <xdr:cNvCxnSpPr/>
      </xdr:nvCxnSpPr>
      <xdr:spPr>
        <a:xfrm>
          <a:off x="13703300" y="12924295"/>
          <a:ext cx="889000" cy="6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145814</xdr:rowOff>
    </xdr:from>
    <xdr:ext cx="534377" cy="259045"/>
    <xdr:sp macro="" textlink="">
      <xdr:nvSpPr>
        <xdr:cNvPr id="635" name="テキスト ボックス 634"/>
        <xdr:cNvSpPr txBox="1"/>
      </xdr:nvSpPr>
      <xdr:spPr>
        <a:xfrm>
          <a:off x="14325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65545</xdr:rowOff>
    </xdr:from>
    <xdr:to>
      <xdr:col>71</xdr:col>
      <xdr:colOff>177800</xdr:colOff>
      <xdr:row>76</xdr:row>
      <xdr:rowOff>109716</xdr:rowOff>
    </xdr:to>
    <xdr:cxnSp macro="">
      <xdr:nvCxnSpPr>
        <xdr:cNvPr id="636" name="直線コネクタ 635"/>
        <xdr:cNvCxnSpPr/>
      </xdr:nvCxnSpPr>
      <xdr:spPr>
        <a:xfrm flipV="1">
          <a:off x="12814300" y="12924295"/>
          <a:ext cx="889000" cy="2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7" name="フローチャート: 判断 636"/>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142245</xdr:rowOff>
    </xdr:from>
    <xdr:ext cx="534377" cy="259045"/>
    <xdr:sp macro="" textlink="">
      <xdr:nvSpPr>
        <xdr:cNvPr id="638" name="テキスト ボックス 637"/>
        <xdr:cNvSpPr txBox="1"/>
      </xdr:nvSpPr>
      <xdr:spPr>
        <a:xfrm>
          <a:off x="13436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9" name="フローチャート: 判断 638"/>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5580</xdr:rowOff>
    </xdr:from>
    <xdr:ext cx="534377" cy="259045"/>
    <xdr:sp macro="" textlink="">
      <xdr:nvSpPr>
        <xdr:cNvPr id="640" name="テキスト ボックス 639"/>
        <xdr:cNvSpPr txBox="1"/>
      </xdr:nvSpPr>
      <xdr:spPr>
        <a:xfrm>
          <a:off x="12547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66460</xdr:rowOff>
    </xdr:from>
    <xdr:to>
      <xdr:col>85</xdr:col>
      <xdr:colOff>177800</xdr:colOff>
      <xdr:row>76</xdr:row>
      <xdr:rowOff>168060</xdr:rowOff>
    </xdr:to>
    <xdr:sp macro="" textlink="">
      <xdr:nvSpPr>
        <xdr:cNvPr id="646" name="楕円 645"/>
        <xdr:cNvSpPr/>
      </xdr:nvSpPr>
      <xdr:spPr>
        <a:xfrm>
          <a:off x="16268700" y="130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44887</xdr:rowOff>
    </xdr:from>
    <xdr:ext cx="534377" cy="259045"/>
    <xdr:sp macro="" textlink="">
      <xdr:nvSpPr>
        <xdr:cNvPr id="647" name="公債費該当値テキスト"/>
        <xdr:cNvSpPr txBox="1"/>
      </xdr:nvSpPr>
      <xdr:spPr>
        <a:xfrm>
          <a:off x="16370300" y="1307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51664</xdr:rowOff>
    </xdr:from>
    <xdr:to>
      <xdr:col>81</xdr:col>
      <xdr:colOff>101600</xdr:colOff>
      <xdr:row>76</xdr:row>
      <xdr:rowOff>153264</xdr:rowOff>
    </xdr:to>
    <xdr:sp macro="" textlink="">
      <xdr:nvSpPr>
        <xdr:cNvPr id="648" name="楕円 647"/>
        <xdr:cNvSpPr/>
      </xdr:nvSpPr>
      <xdr:spPr>
        <a:xfrm>
          <a:off x="15430500" y="1308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144391</xdr:rowOff>
    </xdr:from>
    <xdr:ext cx="534377" cy="259045"/>
    <xdr:sp macro="" textlink="">
      <xdr:nvSpPr>
        <xdr:cNvPr id="649" name="テキスト ボックス 648"/>
        <xdr:cNvSpPr txBox="1"/>
      </xdr:nvSpPr>
      <xdr:spPr>
        <a:xfrm>
          <a:off x="15214111" y="1317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82410</xdr:rowOff>
    </xdr:from>
    <xdr:to>
      <xdr:col>76</xdr:col>
      <xdr:colOff>165100</xdr:colOff>
      <xdr:row>76</xdr:row>
      <xdr:rowOff>12560</xdr:rowOff>
    </xdr:to>
    <xdr:sp macro="" textlink="">
      <xdr:nvSpPr>
        <xdr:cNvPr id="650" name="楕円 649"/>
        <xdr:cNvSpPr/>
      </xdr:nvSpPr>
      <xdr:spPr>
        <a:xfrm>
          <a:off x="14541500" y="129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29087</xdr:rowOff>
    </xdr:from>
    <xdr:ext cx="534377" cy="259045"/>
    <xdr:sp macro="" textlink="">
      <xdr:nvSpPr>
        <xdr:cNvPr id="651" name="テキスト ボックス 650"/>
        <xdr:cNvSpPr txBox="1"/>
      </xdr:nvSpPr>
      <xdr:spPr>
        <a:xfrm>
          <a:off x="14325111" y="12716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14745</xdr:rowOff>
    </xdr:from>
    <xdr:to>
      <xdr:col>72</xdr:col>
      <xdr:colOff>38100</xdr:colOff>
      <xdr:row>75</xdr:row>
      <xdr:rowOff>116345</xdr:rowOff>
    </xdr:to>
    <xdr:sp macro="" textlink="">
      <xdr:nvSpPr>
        <xdr:cNvPr id="652" name="楕円 651"/>
        <xdr:cNvSpPr/>
      </xdr:nvSpPr>
      <xdr:spPr>
        <a:xfrm>
          <a:off x="13652500" y="1287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132872</xdr:rowOff>
    </xdr:from>
    <xdr:ext cx="534377" cy="259045"/>
    <xdr:sp macro="" textlink="">
      <xdr:nvSpPr>
        <xdr:cNvPr id="653" name="テキスト ボックス 652"/>
        <xdr:cNvSpPr txBox="1"/>
      </xdr:nvSpPr>
      <xdr:spPr>
        <a:xfrm>
          <a:off x="13436111" y="1264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58916</xdr:rowOff>
    </xdr:from>
    <xdr:to>
      <xdr:col>67</xdr:col>
      <xdr:colOff>101600</xdr:colOff>
      <xdr:row>76</xdr:row>
      <xdr:rowOff>160516</xdr:rowOff>
    </xdr:to>
    <xdr:sp macro="" textlink="">
      <xdr:nvSpPr>
        <xdr:cNvPr id="654" name="楕円 653"/>
        <xdr:cNvSpPr/>
      </xdr:nvSpPr>
      <xdr:spPr>
        <a:xfrm>
          <a:off x="12763500" y="1308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151643</xdr:rowOff>
    </xdr:from>
    <xdr:ext cx="534377" cy="259045"/>
    <xdr:sp macro="" textlink="">
      <xdr:nvSpPr>
        <xdr:cNvPr id="655" name="テキスト ボックス 654"/>
        <xdr:cNvSpPr txBox="1"/>
      </xdr:nvSpPr>
      <xdr:spPr>
        <a:xfrm>
          <a:off x="12547111" y="1318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125811</xdr:rowOff>
    </xdr:from>
    <xdr:to>
      <xdr:col>85</xdr:col>
      <xdr:colOff>127000</xdr:colOff>
      <xdr:row>97</xdr:row>
      <xdr:rowOff>34544</xdr:rowOff>
    </xdr:to>
    <xdr:cxnSp macro="">
      <xdr:nvCxnSpPr>
        <xdr:cNvPr id="682" name="直線コネクタ 681"/>
        <xdr:cNvCxnSpPr/>
      </xdr:nvCxnSpPr>
      <xdr:spPr>
        <a:xfrm flipV="1">
          <a:off x="15481300" y="16585011"/>
          <a:ext cx="838200" cy="8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62974</xdr:rowOff>
    </xdr:from>
    <xdr:ext cx="534377" cy="259045"/>
    <xdr:sp macro="" textlink="">
      <xdr:nvSpPr>
        <xdr:cNvPr id="683" name="積立金平均値テキスト"/>
        <xdr:cNvSpPr txBox="1"/>
      </xdr:nvSpPr>
      <xdr:spPr>
        <a:xfrm>
          <a:off x="16370300" y="16693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165697</xdr:rowOff>
    </xdr:from>
    <xdr:to>
      <xdr:col>81</xdr:col>
      <xdr:colOff>50800</xdr:colOff>
      <xdr:row>97</xdr:row>
      <xdr:rowOff>34544</xdr:rowOff>
    </xdr:to>
    <xdr:cxnSp macro="">
      <xdr:nvCxnSpPr>
        <xdr:cNvPr id="685" name="直線コネクタ 684"/>
        <xdr:cNvCxnSpPr/>
      </xdr:nvCxnSpPr>
      <xdr:spPr>
        <a:xfrm>
          <a:off x="14592300" y="16624897"/>
          <a:ext cx="889000" cy="4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162681</xdr:rowOff>
    </xdr:from>
    <xdr:ext cx="534377" cy="259045"/>
    <xdr:sp macro="" textlink="">
      <xdr:nvSpPr>
        <xdr:cNvPr id="687" name="テキスト ボックス 686"/>
        <xdr:cNvSpPr txBox="1"/>
      </xdr:nvSpPr>
      <xdr:spPr>
        <a:xfrm>
          <a:off x="15214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46084</xdr:rowOff>
    </xdr:from>
    <xdr:to>
      <xdr:col>76</xdr:col>
      <xdr:colOff>114300</xdr:colOff>
      <xdr:row>96</xdr:row>
      <xdr:rowOff>165697</xdr:rowOff>
    </xdr:to>
    <xdr:cxnSp macro="">
      <xdr:nvCxnSpPr>
        <xdr:cNvPr id="688" name="直線コネクタ 687"/>
        <xdr:cNvCxnSpPr/>
      </xdr:nvCxnSpPr>
      <xdr:spPr>
        <a:xfrm>
          <a:off x="13703300" y="16333834"/>
          <a:ext cx="889000" cy="291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145215</xdr:rowOff>
    </xdr:from>
    <xdr:ext cx="534377" cy="259045"/>
    <xdr:sp macro="" textlink="">
      <xdr:nvSpPr>
        <xdr:cNvPr id="690" name="テキスト ボックス 689"/>
        <xdr:cNvSpPr txBox="1"/>
      </xdr:nvSpPr>
      <xdr:spPr>
        <a:xfrm>
          <a:off x="14325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46084</xdr:rowOff>
    </xdr:from>
    <xdr:to>
      <xdr:col>71</xdr:col>
      <xdr:colOff>177800</xdr:colOff>
      <xdr:row>96</xdr:row>
      <xdr:rowOff>39546</xdr:rowOff>
    </xdr:to>
    <xdr:cxnSp macro="">
      <xdr:nvCxnSpPr>
        <xdr:cNvPr id="691" name="直線コネクタ 690"/>
        <xdr:cNvCxnSpPr/>
      </xdr:nvCxnSpPr>
      <xdr:spPr>
        <a:xfrm flipV="1">
          <a:off x="12814300" y="16333834"/>
          <a:ext cx="889000" cy="164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2" name="フローチャート: 判断 691"/>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41907</xdr:rowOff>
    </xdr:from>
    <xdr:ext cx="534377" cy="259045"/>
    <xdr:sp macro="" textlink="">
      <xdr:nvSpPr>
        <xdr:cNvPr id="693" name="テキスト ボックス 692"/>
        <xdr:cNvSpPr txBox="1"/>
      </xdr:nvSpPr>
      <xdr:spPr>
        <a:xfrm>
          <a:off x="13436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4" name="フローチャート: 判断 693"/>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78629</xdr:rowOff>
    </xdr:from>
    <xdr:ext cx="534377" cy="259045"/>
    <xdr:sp macro="" textlink="">
      <xdr:nvSpPr>
        <xdr:cNvPr id="695" name="テキスト ボックス 694"/>
        <xdr:cNvSpPr txBox="1"/>
      </xdr:nvSpPr>
      <xdr:spPr>
        <a:xfrm>
          <a:off x="12547111" y="1688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75011</xdr:rowOff>
    </xdr:from>
    <xdr:to>
      <xdr:col>85</xdr:col>
      <xdr:colOff>177800</xdr:colOff>
      <xdr:row>97</xdr:row>
      <xdr:rowOff>5161</xdr:rowOff>
    </xdr:to>
    <xdr:sp macro="" textlink="">
      <xdr:nvSpPr>
        <xdr:cNvPr id="701" name="楕円 700"/>
        <xdr:cNvSpPr/>
      </xdr:nvSpPr>
      <xdr:spPr>
        <a:xfrm>
          <a:off x="16268700" y="1653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97888</xdr:rowOff>
    </xdr:from>
    <xdr:ext cx="534377" cy="259045"/>
    <xdr:sp macro="" textlink="">
      <xdr:nvSpPr>
        <xdr:cNvPr id="702" name="積立金該当値テキスト"/>
        <xdr:cNvSpPr txBox="1"/>
      </xdr:nvSpPr>
      <xdr:spPr>
        <a:xfrm>
          <a:off x="16370300" y="1638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155194</xdr:rowOff>
    </xdr:from>
    <xdr:to>
      <xdr:col>81</xdr:col>
      <xdr:colOff>101600</xdr:colOff>
      <xdr:row>97</xdr:row>
      <xdr:rowOff>85344</xdr:rowOff>
    </xdr:to>
    <xdr:sp macro="" textlink="">
      <xdr:nvSpPr>
        <xdr:cNvPr id="703" name="楕円 702"/>
        <xdr:cNvSpPr/>
      </xdr:nvSpPr>
      <xdr:spPr>
        <a:xfrm>
          <a:off x="15430500" y="1661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101871</xdr:rowOff>
    </xdr:from>
    <xdr:ext cx="534377" cy="259045"/>
    <xdr:sp macro="" textlink="">
      <xdr:nvSpPr>
        <xdr:cNvPr id="704" name="テキスト ボックス 703"/>
        <xdr:cNvSpPr txBox="1"/>
      </xdr:nvSpPr>
      <xdr:spPr>
        <a:xfrm>
          <a:off x="15214111" y="1638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114897</xdr:rowOff>
    </xdr:from>
    <xdr:to>
      <xdr:col>76</xdr:col>
      <xdr:colOff>165100</xdr:colOff>
      <xdr:row>97</xdr:row>
      <xdr:rowOff>45047</xdr:rowOff>
    </xdr:to>
    <xdr:sp macro="" textlink="">
      <xdr:nvSpPr>
        <xdr:cNvPr id="705" name="楕円 704"/>
        <xdr:cNvSpPr/>
      </xdr:nvSpPr>
      <xdr:spPr>
        <a:xfrm>
          <a:off x="14541500" y="1657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61574</xdr:rowOff>
    </xdr:from>
    <xdr:ext cx="534377" cy="259045"/>
    <xdr:sp macro="" textlink="">
      <xdr:nvSpPr>
        <xdr:cNvPr id="706" name="テキスト ボックス 705"/>
        <xdr:cNvSpPr txBox="1"/>
      </xdr:nvSpPr>
      <xdr:spPr>
        <a:xfrm>
          <a:off x="14325111" y="1634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166734</xdr:rowOff>
    </xdr:from>
    <xdr:to>
      <xdr:col>72</xdr:col>
      <xdr:colOff>38100</xdr:colOff>
      <xdr:row>95</xdr:row>
      <xdr:rowOff>96884</xdr:rowOff>
    </xdr:to>
    <xdr:sp macro="" textlink="">
      <xdr:nvSpPr>
        <xdr:cNvPr id="707" name="楕円 706"/>
        <xdr:cNvSpPr/>
      </xdr:nvSpPr>
      <xdr:spPr>
        <a:xfrm>
          <a:off x="13652500" y="1628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113411</xdr:rowOff>
    </xdr:from>
    <xdr:ext cx="534377" cy="259045"/>
    <xdr:sp macro="" textlink="">
      <xdr:nvSpPr>
        <xdr:cNvPr id="708" name="テキスト ボックス 707"/>
        <xdr:cNvSpPr txBox="1"/>
      </xdr:nvSpPr>
      <xdr:spPr>
        <a:xfrm>
          <a:off x="13436111" y="1605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160196</xdr:rowOff>
    </xdr:from>
    <xdr:to>
      <xdr:col>67</xdr:col>
      <xdr:colOff>101600</xdr:colOff>
      <xdr:row>96</xdr:row>
      <xdr:rowOff>90346</xdr:rowOff>
    </xdr:to>
    <xdr:sp macro="" textlink="">
      <xdr:nvSpPr>
        <xdr:cNvPr id="709" name="楕円 708"/>
        <xdr:cNvSpPr/>
      </xdr:nvSpPr>
      <xdr:spPr>
        <a:xfrm>
          <a:off x="12763500" y="1644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106873</xdr:rowOff>
    </xdr:from>
    <xdr:ext cx="534377" cy="259045"/>
    <xdr:sp macro="" textlink="">
      <xdr:nvSpPr>
        <xdr:cNvPr id="710" name="テキスト ボックス 709"/>
        <xdr:cNvSpPr txBox="1"/>
      </xdr:nvSpPr>
      <xdr:spPr>
        <a:xfrm>
          <a:off x="12547111" y="1622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13843</xdr:rowOff>
    </xdr:from>
    <xdr:to>
      <xdr:col>116</xdr:col>
      <xdr:colOff>63500</xdr:colOff>
      <xdr:row>39</xdr:row>
      <xdr:rowOff>24130</xdr:rowOff>
    </xdr:to>
    <xdr:cxnSp macro="">
      <xdr:nvCxnSpPr>
        <xdr:cNvPr id="739" name="直線コネクタ 738"/>
        <xdr:cNvCxnSpPr/>
      </xdr:nvCxnSpPr>
      <xdr:spPr>
        <a:xfrm>
          <a:off x="21323300" y="6700393"/>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macro="" textlink="">
      <xdr:nvSpPr>
        <xdr:cNvPr id="740" name="投資及び出資金平均値テキスト"/>
        <xdr:cNvSpPr txBox="1"/>
      </xdr:nvSpPr>
      <xdr:spPr>
        <a:xfrm>
          <a:off x="22212300" y="6372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163195</xdr:rowOff>
    </xdr:from>
    <xdr:to>
      <xdr:col>111</xdr:col>
      <xdr:colOff>177800</xdr:colOff>
      <xdr:row>39</xdr:row>
      <xdr:rowOff>13843</xdr:rowOff>
    </xdr:to>
    <xdr:cxnSp macro="">
      <xdr:nvCxnSpPr>
        <xdr:cNvPr id="742" name="直線コネクタ 741"/>
        <xdr:cNvCxnSpPr/>
      </xdr:nvCxnSpPr>
      <xdr:spPr>
        <a:xfrm>
          <a:off x="20434300" y="6678295"/>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122826</xdr:rowOff>
    </xdr:from>
    <xdr:ext cx="469744" cy="259045"/>
    <xdr:sp macro="" textlink="">
      <xdr:nvSpPr>
        <xdr:cNvPr id="744" name="テキスト ボックス 743"/>
        <xdr:cNvSpPr txBox="1"/>
      </xdr:nvSpPr>
      <xdr:spPr>
        <a:xfrm>
          <a:off x="21088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163195</xdr:rowOff>
    </xdr:from>
    <xdr:to>
      <xdr:col>107</xdr:col>
      <xdr:colOff>50800</xdr:colOff>
      <xdr:row>39</xdr:row>
      <xdr:rowOff>0</xdr:rowOff>
    </xdr:to>
    <xdr:cxnSp macro="">
      <xdr:nvCxnSpPr>
        <xdr:cNvPr id="745" name="直線コネクタ 744"/>
        <xdr:cNvCxnSpPr/>
      </xdr:nvCxnSpPr>
      <xdr:spPr>
        <a:xfrm flipV="1">
          <a:off x="19545300" y="6678295"/>
          <a:ext cx="88900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macro="" textlink="">
      <xdr:nvSpPr>
        <xdr:cNvPr id="747" name="テキスト ボックス 746"/>
        <xdr:cNvSpPr txBox="1"/>
      </xdr:nvSpPr>
      <xdr:spPr>
        <a:xfrm>
          <a:off x="20199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169291</xdr:rowOff>
    </xdr:from>
    <xdr:to>
      <xdr:col>102</xdr:col>
      <xdr:colOff>114300</xdr:colOff>
      <xdr:row>39</xdr:row>
      <xdr:rowOff>0</xdr:rowOff>
    </xdr:to>
    <xdr:cxnSp macro="">
      <xdr:nvCxnSpPr>
        <xdr:cNvPr id="748" name="直線コネクタ 747"/>
        <xdr:cNvCxnSpPr/>
      </xdr:nvCxnSpPr>
      <xdr:spPr>
        <a:xfrm>
          <a:off x="18656300" y="6684391"/>
          <a:ext cx="889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9" name="フローチャート: 判断 748"/>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123334</xdr:rowOff>
    </xdr:from>
    <xdr:ext cx="469744" cy="259045"/>
    <xdr:sp macro="" textlink="">
      <xdr:nvSpPr>
        <xdr:cNvPr id="750" name="テキスト ボックス 749"/>
        <xdr:cNvSpPr txBox="1"/>
      </xdr:nvSpPr>
      <xdr:spPr>
        <a:xfrm>
          <a:off x="19310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51" name="フローチャート: 判断 750"/>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163085</xdr:rowOff>
    </xdr:from>
    <xdr:ext cx="378565" cy="259045"/>
    <xdr:sp macro="" textlink="">
      <xdr:nvSpPr>
        <xdr:cNvPr id="752" name="テキスト ボックス 751"/>
        <xdr:cNvSpPr txBox="1"/>
      </xdr:nvSpPr>
      <xdr:spPr>
        <a:xfrm>
          <a:off x="18467017" y="63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144780</xdr:rowOff>
    </xdr:from>
    <xdr:to>
      <xdr:col>116</xdr:col>
      <xdr:colOff>114300</xdr:colOff>
      <xdr:row>39</xdr:row>
      <xdr:rowOff>74930</xdr:rowOff>
    </xdr:to>
    <xdr:sp macro="" textlink="">
      <xdr:nvSpPr>
        <xdr:cNvPr id="758" name="楕円 757"/>
        <xdr:cNvSpPr/>
      </xdr:nvSpPr>
      <xdr:spPr>
        <a:xfrm>
          <a:off x="221107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59707</xdr:rowOff>
    </xdr:from>
    <xdr:ext cx="378565" cy="259045"/>
    <xdr:sp macro="" textlink="">
      <xdr:nvSpPr>
        <xdr:cNvPr id="759" name="投資及び出資金該当値テキスト"/>
        <xdr:cNvSpPr txBox="1"/>
      </xdr:nvSpPr>
      <xdr:spPr>
        <a:xfrm>
          <a:off x="22212300" y="6574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134493</xdr:rowOff>
    </xdr:from>
    <xdr:to>
      <xdr:col>112</xdr:col>
      <xdr:colOff>38100</xdr:colOff>
      <xdr:row>39</xdr:row>
      <xdr:rowOff>64643</xdr:rowOff>
    </xdr:to>
    <xdr:sp macro="" textlink="">
      <xdr:nvSpPr>
        <xdr:cNvPr id="760" name="楕円 759"/>
        <xdr:cNvSpPr/>
      </xdr:nvSpPr>
      <xdr:spPr>
        <a:xfrm>
          <a:off x="21272500" y="664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55770</xdr:rowOff>
    </xdr:from>
    <xdr:ext cx="378565" cy="259045"/>
    <xdr:sp macro="" textlink="">
      <xdr:nvSpPr>
        <xdr:cNvPr id="761" name="テキスト ボックス 760"/>
        <xdr:cNvSpPr txBox="1"/>
      </xdr:nvSpPr>
      <xdr:spPr>
        <a:xfrm>
          <a:off x="21134017" y="6742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112395</xdr:rowOff>
    </xdr:from>
    <xdr:to>
      <xdr:col>107</xdr:col>
      <xdr:colOff>101600</xdr:colOff>
      <xdr:row>39</xdr:row>
      <xdr:rowOff>42545</xdr:rowOff>
    </xdr:to>
    <xdr:sp macro="" textlink="">
      <xdr:nvSpPr>
        <xdr:cNvPr id="762" name="楕円 761"/>
        <xdr:cNvSpPr/>
      </xdr:nvSpPr>
      <xdr:spPr>
        <a:xfrm>
          <a:off x="20383500" y="662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33672</xdr:rowOff>
    </xdr:from>
    <xdr:ext cx="378565" cy="259045"/>
    <xdr:sp macro="" textlink="">
      <xdr:nvSpPr>
        <xdr:cNvPr id="763" name="テキスト ボックス 762"/>
        <xdr:cNvSpPr txBox="1"/>
      </xdr:nvSpPr>
      <xdr:spPr>
        <a:xfrm>
          <a:off x="20245017" y="6720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120650</xdr:rowOff>
    </xdr:from>
    <xdr:to>
      <xdr:col>102</xdr:col>
      <xdr:colOff>165100</xdr:colOff>
      <xdr:row>39</xdr:row>
      <xdr:rowOff>50800</xdr:rowOff>
    </xdr:to>
    <xdr:sp macro="" textlink="">
      <xdr:nvSpPr>
        <xdr:cNvPr id="764" name="楕円 763"/>
        <xdr:cNvSpPr/>
      </xdr:nvSpPr>
      <xdr:spPr>
        <a:xfrm>
          <a:off x="194945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41927</xdr:rowOff>
    </xdr:from>
    <xdr:ext cx="378565" cy="259045"/>
    <xdr:sp macro="" textlink="">
      <xdr:nvSpPr>
        <xdr:cNvPr id="765" name="テキスト ボックス 764"/>
        <xdr:cNvSpPr txBox="1"/>
      </xdr:nvSpPr>
      <xdr:spPr>
        <a:xfrm>
          <a:off x="19356017" y="6728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118491</xdr:rowOff>
    </xdr:from>
    <xdr:to>
      <xdr:col>98</xdr:col>
      <xdr:colOff>38100</xdr:colOff>
      <xdr:row>39</xdr:row>
      <xdr:rowOff>48641</xdr:rowOff>
    </xdr:to>
    <xdr:sp macro="" textlink="">
      <xdr:nvSpPr>
        <xdr:cNvPr id="766" name="楕円 765"/>
        <xdr:cNvSpPr/>
      </xdr:nvSpPr>
      <xdr:spPr>
        <a:xfrm>
          <a:off x="18605500" y="663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39768</xdr:rowOff>
    </xdr:from>
    <xdr:ext cx="378565" cy="259045"/>
    <xdr:sp macro="" textlink="">
      <xdr:nvSpPr>
        <xdr:cNvPr id="767" name="テキスト ボックス 766"/>
        <xdr:cNvSpPr txBox="1"/>
      </xdr:nvSpPr>
      <xdr:spPr>
        <a:xfrm>
          <a:off x="18467017" y="6726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152082</xdr:rowOff>
    </xdr:from>
    <xdr:to>
      <xdr:col>116</xdr:col>
      <xdr:colOff>63500</xdr:colOff>
      <xdr:row>57</xdr:row>
      <xdr:rowOff>153454</xdr:rowOff>
    </xdr:to>
    <xdr:cxnSp macro="">
      <xdr:nvCxnSpPr>
        <xdr:cNvPr id="796" name="直線コネクタ 795"/>
        <xdr:cNvCxnSpPr/>
      </xdr:nvCxnSpPr>
      <xdr:spPr>
        <a:xfrm>
          <a:off x="21323300" y="9924732"/>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61727</xdr:rowOff>
    </xdr:from>
    <xdr:ext cx="469744" cy="259045"/>
    <xdr:sp macro="" textlink="">
      <xdr:nvSpPr>
        <xdr:cNvPr id="797" name="貸付金平均値テキスト"/>
        <xdr:cNvSpPr txBox="1"/>
      </xdr:nvSpPr>
      <xdr:spPr>
        <a:xfrm>
          <a:off x="22212300" y="1000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152082</xdr:rowOff>
    </xdr:from>
    <xdr:to>
      <xdr:col>111</xdr:col>
      <xdr:colOff>177800</xdr:colOff>
      <xdr:row>57</xdr:row>
      <xdr:rowOff>152311</xdr:rowOff>
    </xdr:to>
    <xdr:cxnSp macro="">
      <xdr:nvCxnSpPr>
        <xdr:cNvPr id="799" name="直線コネクタ 798"/>
        <xdr:cNvCxnSpPr/>
      </xdr:nvCxnSpPr>
      <xdr:spPr>
        <a:xfrm flipV="1">
          <a:off x="20434300" y="9924732"/>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7358</xdr:rowOff>
    </xdr:from>
    <xdr:ext cx="469744" cy="259045"/>
    <xdr:sp macro="" textlink="">
      <xdr:nvSpPr>
        <xdr:cNvPr id="801" name="テキスト ボックス 800"/>
        <xdr:cNvSpPr txBox="1"/>
      </xdr:nvSpPr>
      <xdr:spPr>
        <a:xfrm>
          <a:off x="21088428" y="1012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82131</xdr:rowOff>
    </xdr:from>
    <xdr:to>
      <xdr:col>107</xdr:col>
      <xdr:colOff>50800</xdr:colOff>
      <xdr:row>57</xdr:row>
      <xdr:rowOff>152311</xdr:rowOff>
    </xdr:to>
    <xdr:cxnSp macro="">
      <xdr:nvCxnSpPr>
        <xdr:cNvPr id="802" name="直線コネクタ 801"/>
        <xdr:cNvCxnSpPr/>
      </xdr:nvCxnSpPr>
      <xdr:spPr>
        <a:xfrm>
          <a:off x="19545300" y="9340431"/>
          <a:ext cx="889000" cy="58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43</xdr:rowOff>
    </xdr:from>
    <xdr:ext cx="469744" cy="259045"/>
    <xdr:sp macro="" textlink="">
      <xdr:nvSpPr>
        <xdr:cNvPr id="804" name="テキスト ボックス 803"/>
        <xdr:cNvSpPr txBox="1"/>
      </xdr:nvSpPr>
      <xdr:spPr>
        <a:xfrm>
          <a:off x="20199428" y="1011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82131</xdr:rowOff>
    </xdr:from>
    <xdr:to>
      <xdr:col>102</xdr:col>
      <xdr:colOff>114300</xdr:colOff>
      <xdr:row>57</xdr:row>
      <xdr:rowOff>140881</xdr:rowOff>
    </xdr:to>
    <xdr:cxnSp macro="">
      <xdr:nvCxnSpPr>
        <xdr:cNvPr id="805" name="直線コネクタ 804"/>
        <xdr:cNvCxnSpPr/>
      </xdr:nvCxnSpPr>
      <xdr:spPr>
        <a:xfrm flipV="1">
          <a:off x="18656300" y="9340431"/>
          <a:ext cx="889000" cy="57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6" name="フローチャート: 判断 805"/>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152176</xdr:rowOff>
    </xdr:from>
    <xdr:ext cx="469744" cy="259045"/>
    <xdr:sp macro="" textlink="">
      <xdr:nvSpPr>
        <xdr:cNvPr id="807" name="テキスト ボックス 806"/>
        <xdr:cNvSpPr txBox="1"/>
      </xdr:nvSpPr>
      <xdr:spPr>
        <a:xfrm>
          <a:off x="19310428" y="1009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8" name="フローチャート: 判断 807"/>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165168</xdr:rowOff>
    </xdr:from>
    <xdr:ext cx="469744" cy="259045"/>
    <xdr:sp macro="" textlink="">
      <xdr:nvSpPr>
        <xdr:cNvPr id="809" name="テキスト ボックス 808"/>
        <xdr:cNvSpPr txBox="1"/>
      </xdr:nvSpPr>
      <xdr:spPr>
        <a:xfrm>
          <a:off x="18421428" y="1010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102654</xdr:rowOff>
    </xdr:from>
    <xdr:to>
      <xdr:col>116</xdr:col>
      <xdr:colOff>114300</xdr:colOff>
      <xdr:row>58</xdr:row>
      <xdr:rowOff>32804</xdr:rowOff>
    </xdr:to>
    <xdr:sp macro="" textlink="">
      <xdr:nvSpPr>
        <xdr:cNvPr id="815" name="楕円 814"/>
        <xdr:cNvSpPr/>
      </xdr:nvSpPr>
      <xdr:spPr>
        <a:xfrm>
          <a:off x="22110700" y="987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125531</xdr:rowOff>
    </xdr:from>
    <xdr:ext cx="469744" cy="259045"/>
    <xdr:sp macro="" textlink="">
      <xdr:nvSpPr>
        <xdr:cNvPr id="816" name="貸付金該当値テキスト"/>
        <xdr:cNvSpPr txBox="1"/>
      </xdr:nvSpPr>
      <xdr:spPr>
        <a:xfrm>
          <a:off x="22212300" y="972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101282</xdr:rowOff>
    </xdr:from>
    <xdr:to>
      <xdr:col>112</xdr:col>
      <xdr:colOff>38100</xdr:colOff>
      <xdr:row>58</xdr:row>
      <xdr:rowOff>31432</xdr:rowOff>
    </xdr:to>
    <xdr:sp macro="" textlink="">
      <xdr:nvSpPr>
        <xdr:cNvPr id="817" name="楕円 816"/>
        <xdr:cNvSpPr/>
      </xdr:nvSpPr>
      <xdr:spPr>
        <a:xfrm>
          <a:off x="21272500" y="987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47959</xdr:rowOff>
    </xdr:from>
    <xdr:ext cx="469744" cy="259045"/>
    <xdr:sp macro="" textlink="">
      <xdr:nvSpPr>
        <xdr:cNvPr id="818" name="テキスト ボックス 817"/>
        <xdr:cNvSpPr txBox="1"/>
      </xdr:nvSpPr>
      <xdr:spPr>
        <a:xfrm>
          <a:off x="21088428" y="9649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101511</xdr:rowOff>
    </xdr:from>
    <xdr:to>
      <xdr:col>107</xdr:col>
      <xdr:colOff>101600</xdr:colOff>
      <xdr:row>58</xdr:row>
      <xdr:rowOff>31661</xdr:rowOff>
    </xdr:to>
    <xdr:sp macro="" textlink="">
      <xdr:nvSpPr>
        <xdr:cNvPr id="819" name="楕円 818"/>
        <xdr:cNvSpPr/>
      </xdr:nvSpPr>
      <xdr:spPr>
        <a:xfrm>
          <a:off x="20383500" y="987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48188</xdr:rowOff>
    </xdr:from>
    <xdr:ext cx="469744" cy="259045"/>
    <xdr:sp macro="" textlink="">
      <xdr:nvSpPr>
        <xdr:cNvPr id="820" name="テキスト ボックス 819"/>
        <xdr:cNvSpPr txBox="1"/>
      </xdr:nvSpPr>
      <xdr:spPr>
        <a:xfrm>
          <a:off x="20199428" y="964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31331</xdr:rowOff>
    </xdr:from>
    <xdr:to>
      <xdr:col>102</xdr:col>
      <xdr:colOff>165100</xdr:colOff>
      <xdr:row>54</xdr:row>
      <xdr:rowOff>132931</xdr:rowOff>
    </xdr:to>
    <xdr:sp macro="" textlink="">
      <xdr:nvSpPr>
        <xdr:cNvPr id="821" name="楕円 820"/>
        <xdr:cNvSpPr/>
      </xdr:nvSpPr>
      <xdr:spPr>
        <a:xfrm>
          <a:off x="19494500" y="928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149458</xdr:rowOff>
    </xdr:from>
    <xdr:ext cx="534377" cy="259045"/>
    <xdr:sp macro="" textlink="">
      <xdr:nvSpPr>
        <xdr:cNvPr id="822" name="テキスト ボックス 821"/>
        <xdr:cNvSpPr txBox="1"/>
      </xdr:nvSpPr>
      <xdr:spPr>
        <a:xfrm>
          <a:off x="19278111" y="906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90081</xdr:rowOff>
    </xdr:from>
    <xdr:to>
      <xdr:col>98</xdr:col>
      <xdr:colOff>38100</xdr:colOff>
      <xdr:row>58</xdr:row>
      <xdr:rowOff>20231</xdr:rowOff>
    </xdr:to>
    <xdr:sp macro="" textlink="">
      <xdr:nvSpPr>
        <xdr:cNvPr id="823" name="楕円 822"/>
        <xdr:cNvSpPr/>
      </xdr:nvSpPr>
      <xdr:spPr>
        <a:xfrm>
          <a:off x="18605500" y="986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36758</xdr:rowOff>
    </xdr:from>
    <xdr:ext cx="469744" cy="259045"/>
    <xdr:sp macro="" textlink="">
      <xdr:nvSpPr>
        <xdr:cNvPr id="824" name="テキスト ボックス 823"/>
        <xdr:cNvSpPr txBox="1"/>
      </xdr:nvSpPr>
      <xdr:spPr>
        <a:xfrm>
          <a:off x="18421428" y="963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95025</xdr:rowOff>
    </xdr:from>
    <xdr:to>
      <xdr:col>116</xdr:col>
      <xdr:colOff>63500</xdr:colOff>
      <xdr:row>77</xdr:row>
      <xdr:rowOff>125395</xdr:rowOff>
    </xdr:to>
    <xdr:cxnSp macro="">
      <xdr:nvCxnSpPr>
        <xdr:cNvPr id="856" name="直線コネクタ 855"/>
        <xdr:cNvCxnSpPr/>
      </xdr:nvCxnSpPr>
      <xdr:spPr>
        <a:xfrm flipV="1">
          <a:off x="21323300" y="13296675"/>
          <a:ext cx="838200" cy="3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146100</xdr:rowOff>
    </xdr:from>
    <xdr:ext cx="534377" cy="259045"/>
    <xdr:sp macro="" textlink="">
      <xdr:nvSpPr>
        <xdr:cNvPr id="857" name="繰出金平均値テキスト"/>
        <xdr:cNvSpPr txBox="1"/>
      </xdr:nvSpPr>
      <xdr:spPr>
        <a:xfrm>
          <a:off x="22212300" y="1283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125395</xdr:rowOff>
    </xdr:from>
    <xdr:to>
      <xdr:col>111</xdr:col>
      <xdr:colOff>177800</xdr:colOff>
      <xdr:row>77</xdr:row>
      <xdr:rowOff>156975</xdr:rowOff>
    </xdr:to>
    <xdr:cxnSp macro="">
      <xdr:nvCxnSpPr>
        <xdr:cNvPr id="859" name="直線コネクタ 858"/>
        <xdr:cNvCxnSpPr/>
      </xdr:nvCxnSpPr>
      <xdr:spPr>
        <a:xfrm flipV="1">
          <a:off x="20434300" y="13327045"/>
          <a:ext cx="889000" cy="3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138055</xdr:rowOff>
    </xdr:from>
    <xdr:ext cx="534377" cy="259045"/>
    <xdr:sp macro="" textlink="">
      <xdr:nvSpPr>
        <xdr:cNvPr id="861" name="テキスト ボックス 860"/>
        <xdr:cNvSpPr txBox="1"/>
      </xdr:nvSpPr>
      <xdr:spPr>
        <a:xfrm>
          <a:off x="21056111" y="1282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149268</xdr:rowOff>
    </xdr:from>
    <xdr:to>
      <xdr:col>107</xdr:col>
      <xdr:colOff>50800</xdr:colOff>
      <xdr:row>77</xdr:row>
      <xdr:rowOff>156975</xdr:rowOff>
    </xdr:to>
    <xdr:cxnSp macro="">
      <xdr:nvCxnSpPr>
        <xdr:cNvPr id="862" name="直線コネクタ 861"/>
        <xdr:cNvCxnSpPr/>
      </xdr:nvCxnSpPr>
      <xdr:spPr>
        <a:xfrm>
          <a:off x="19545300" y="13350918"/>
          <a:ext cx="889000" cy="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166826</xdr:rowOff>
    </xdr:from>
    <xdr:ext cx="534377" cy="259045"/>
    <xdr:sp macro="" textlink="">
      <xdr:nvSpPr>
        <xdr:cNvPr id="864" name="テキスト ボックス 863"/>
        <xdr:cNvSpPr txBox="1"/>
      </xdr:nvSpPr>
      <xdr:spPr>
        <a:xfrm>
          <a:off x="20167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149268</xdr:rowOff>
    </xdr:from>
    <xdr:to>
      <xdr:col>102</xdr:col>
      <xdr:colOff>114300</xdr:colOff>
      <xdr:row>78</xdr:row>
      <xdr:rowOff>4369</xdr:rowOff>
    </xdr:to>
    <xdr:cxnSp macro="">
      <xdr:nvCxnSpPr>
        <xdr:cNvPr id="865" name="直線コネクタ 864"/>
        <xdr:cNvCxnSpPr/>
      </xdr:nvCxnSpPr>
      <xdr:spPr>
        <a:xfrm flipV="1">
          <a:off x="18656300" y="13350918"/>
          <a:ext cx="889000" cy="2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6" name="フローチャート: 判断 865"/>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24996</xdr:rowOff>
    </xdr:from>
    <xdr:ext cx="534377" cy="259045"/>
    <xdr:sp macro="" textlink="">
      <xdr:nvSpPr>
        <xdr:cNvPr id="867" name="テキスト ボックス 866"/>
        <xdr:cNvSpPr txBox="1"/>
      </xdr:nvSpPr>
      <xdr:spPr>
        <a:xfrm>
          <a:off x="19278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8" name="フローチャート: 判断 867"/>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127670</xdr:rowOff>
    </xdr:from>
    <xdr:ext cx="534377" cy="259045"/>
    <xdr:sp macro="" textlink="">
      <xdr:nvSpPr>
        <xdr:cNvPr id="869" name="テキスト ボックス 868"/>
        <xdr:cNvSpPr txBox="1"/>
      </xdr:nvSpPr>
      <xdr:spPr>
        <a:xfrm>
          <a:off x="18389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44225</xdr:rowOff>
    </xdr:from>
    <xdr:to>
      <xdr:col>116</xdr:col>
      <xdr:colOff>114300</xdr:colOff>
      <xdr:row>77</xdr:row>
      <xdr:rowOff>145825</xdr:rowOff>
    </xdr:to>
    <xdr:sp macro="" textlink="">
      <xdr:nvSpPr>
        <xdr:cNvPr id="875" name="楕円 874"/>
        <xdr:cNvSpPr/>
      </xdr:nvSpPr>
      <xdr:spPr>
        <a:xfrm>
          <a:off x="22110700" y="1324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22652</xdr:rowOff>
    </xdr:from>
    <xdr:ext cx="534377" cy="259045"/>
    <xdr:sp macro="" textlink="">
      <xdr:nvSpPr>
        <xdr:cNvPr id="876" name="繰出金該当値テキスト"/>
        <xdr:cNvSpPr txBox="1"/>
      </xdr:nvSpPr>
      <xdr:spPr>
        <a:xfrm>
          <a:off x="22212300" y="1322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74595</xdr:rowOff>
    </xdr:from>
    <xdr:to>
      <xdr:col>112</xdr:col>
      <xdr:colOff>38100</xdr:colOff>
      <xdr:row>78</xdr:row>
      <xdr:rowOff>4745</xdr:rowOff>
    </xdr:to>
    <xdr:sp macro="" textlink="">
      <xdr:nvSpPr>
        <xdr:cNvPr id="877" name="楕円 876"/>
        <xdr:cNvSpPr/>
      </xdr:nvSpPr>
      <xdr:spPr>
        <a:xfrm>
          <a:off x="21272500" y="1327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167322</xdr:rowOff>
    </xdr:from>
    <xdr:ext cx="534377" cy="259045"/>
    <xdr:sp macro="" textlink="">
      <xdr:nvSpPr>
        <xdr:cNvPr id="878" name="テキスト ボックス 877"/>
        <xdr:cNvSpPr txBox="1"/>
      </xdr:nvSpPr>
      <xdr:spPr>
        <a:xfrm>
          <a:off x="21056111" y="1336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106175</xdr:rowOff>
    </xdr:from>
    <xdr:to>
      <xdr:col>107</xdr:col>
      <xdr:colOff>101600</xdr:colOff>
      <xdr:row>78</xdr:row>
      <xdr:rowOff>36325</xdr:rowOff>
    </xdr:to>
    <xdr:sp macro="" textlink="">
      <xdr:nvSpPr>
        <xdr:cNvPr id="879" name="楕円 878"/>
        <xdr:cNvSpPr/>
      </xdr:nvSpPr>
      <xdr:spPr>
        <a:xfrm>
          <a:off x="20383500" y="1330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27452</xdr:rowOff>
    </xdr:from>
    <xdr:ext cx="534377" cy="259045"/>
    <xdr:sp macro="" textlink="">
      <xdr:nvSpPr>
        <xdr:cNvPr id="880" name="テキスト ボックス 879"/>
        <xdr:cNvSpPr txBox="1"/>
      </xdr:nvSpPr>
      <xdr:spPr>
        <a:xfrm>
          <a:off x="20167111" y="1340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98468</xdr:rowOff>
    </xdr:from>
    <xdr:to>
      <xdr:col>102</xdr:col>
      <xdr:colOff>165100</xdr:colOff>
      <xdr:row>78</xdr:row>
      <xdr:rowOff>28618</xdr:rowOff>
    </xdr:to>
    <xdr:sp macro="" textlink="">
      <xdr:nvSpPr>
        <xdr:cNvPr id="881" name="楕円 880"/>
        <xdr:cNvSpPr/>
      </xdr:nvSpPr>
      <xdr:spPr>
        <a:xfrm>
          <a:off x="19494500" y="1330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19745</xdr:rowOff>
    </xdr:from>
    <xdr:ext cx="534377" cy="259045"/>
    <xdr:sp macro="" textlink="">
      <xdr:nvSpPr>
        <xdr:cNvPr id="882" name="テキスト ボックス 881"/>
        <xdr:cNvSpPr txBox="1"/>
      </xdr:nvSpPr>
      <xdr:spPr>
        <a:xfrm>
          <a:off x="19278111" y="1339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125019</xdr:rowOff>
    </xdr:from>
    <xdr:to>
      <xdr:col>98</xdr:col>
      <xdr:colOff>38100</xdr:colOff>
      <xdr:row>78</xdr:row>
      <xdr:rowOff>55169</xdr:rowOff>
    </xdr:to>
    <xdr:sp macro="" textlink="">
      <xdr:nvSpPr>
        <xdr:cNvPr id="883" name="楕円 882"/>
        <xdr:cNvSpPr/>
      </xdr:nvSpPr>
      <xdr:spPr>
        <a:xfrm>
          <a:off x="18605500" y="1332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46296</xdr:rowOff>
    </xdr:from>
    <xdr:ext cx="534377" cy="259045"/>
    <xdr:sp macro="" textlink="">
      <xdr:nvSpPr>
        <xdr:cNvPr id="884" name="テキスト ボックス 883"/>
        <xdr:cNvSpPr txBox="1"/>
      </xdr:nvSpPr>
      <xdr:spPr>
        <a:xfrm>
          <a:off x="18389111" y="1341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歳出決算額は、住民一人当たり</a:t>
          </a:r>
          <a:r>
            <a:rPr kumimoji="1" lang="en-US" altLang="ja-JP" sz="1100">
              <a:solidFill>
                <a:schemeClr val="dk1"/>
              </a:solidFill>
              <a:effectLst/>
              <a:latin typeface="+mn-lt"/>
              <a:ea typeface="+mn-ea"/>
              <a:cs typeface="+mn-cs"/>
            </a:rPr>
            <a:t>557,270</a:t>
          </a:r>
          <a:r>
            <a:rPr kumimoji="1" lang="ja-JP" altLang="ja-JP" sz="1100">
              <a:solidFill>
                <a:schemeClr val="dk1"/>
              </a:solidFill>
              <a:effectLst/>
              <a:latin typeface="+mn-lt"/>
              <a:ea typeface="+mn-ea"/>
              <a:cs typeface="+mn-cs"/>
            </a:rPr>
            <a:t>円となっている。主な構成項目である物件費においては、ふるさと納税寄附件数の増加に伴う返礼に係る事務経費の増等により、類似団体と比較し</a:t>
          </a:r>
          <a:r>
            <a:rPr kumimoji="1" lang="en-US" altLang="ja-JP" sz="1100">
              <a:solidFill>
                <a:schemeClr val="dk1"/>
              </a:solidFill>
              <a:effectLst/>
              <a:latin typeface="+mn-lt"/>
              <a:ea typeface="+mn-ea"/>
              <a:cs typeface="+mn-cs"/>
            </a:rPr>
            <a:t>40,322</a:t>
          </a:r>
          <a:r>
            <a:rPr kumimoji="1" lang="ja-JP" altLang="ja-JP" sz="1100">
              <a:solidFill>
                <a:schemeClr val="dk1"/>
              </a:solidFill>
              <a:effectLst/>
              <a:latin typeface="+mn-lt"/>
              <a:ea typeface="+mn-ea"/>
              <a:cs typeface="+mn-cs"/>
            </a:rPr>
            <a:t>円高くなっている。人件費については、住民一人当たり</a:t>
          </a:r>
          <a:r>
            <a:rPr kumimoji="1" lang="en-US" altLang="ja-JP" sz="1100">
              <a:solidFill>
                <a:schemeClr val="dk1"/>
              </a:solidFill>
              <a:effectLst/>
              <a:latin typeface="+mn-lt"/>
              <a:ea typeface="+mn-ea"/>
              <a:cs typeface="+mn-cs"/>
            </a:rPr>
            <a:t>66,648</a:t>
          </a:r>
          <a:r>
            <a:rPr kumimoji="1" lang="ja-JP" altLang="ja-JP" sz="1100">
              <a:solidFill>
                <a:schemeClr val="dk1"/>
              </a:solidFill>
              <a:effectLst/>
              <a:latin typeface="+mn-lt"/>
              <a:ea typeface="+mn-ea"/>
              <a:cs typeface="+mn-cs"/>
            </a:rPr>
            <a:t>円となっており、消防業務を直営で行っていること等が影響し、類似団体と比較して一人当たりのコストが高い状況となっている。扶助費については、住民一人当たり</a:t>
          </a:r>
          <a:r>
            <a:rPr kumimoji="1" lang="en-US" altLang="ja-JP" sz="1100">
              <a:solidFill>
                <a:schemeClr val="dk1"/>
              </a:solidFill>
              <a:effectLst/>
              <a:latin typeface="+mn-lt"/>
              <a:ea typeface="+mn-ea"/>
              <a:cs typeface="+mn-cs"/>
            </a:rPr>
            <a:t>129,266</a:t>
          </a:r>
          <a:r>
            <a:rPr kumimoji="1" lang="ja-JP" altLang="ja-JP" sz="1100">
              <a:solidFill>
                <a:schemeClr val="dk1"/>
              </a:solidFill>
              <a:effectLst/>
              <a:latin typeface="+mn-lt"/>
              <a:ea typeface="+mn-ea"/>
              <a:cs typeface="+mn-cs"/>
            </a:rPr>
            <a:t>円と類似団体と比較して</a:t>
          </a:r>
          <a:r>
            <a:rPr kumimoji="1" lang="en-US" altLang="ja-JP" sz="1100">
              <a:solidFill>
                <a:schemeClr val="dk1"/>
              </a:solidFill>
              <a:effectLst/>
              <a:latin typeface="+mn-lt"/>
              <a:ea typeface="+mn-ea"/>
              <a:cs typeface="+mn-cs"/>
            </a:rPr>
            <a:t>7,072</a:t>
          </a:r>
          <a:r>
            <a:rPr kumimoji="1" lang="ja-JP" altLang="ja-JP" sz="1100">
              <a:solidFill>
                <a:schemeClr val="dk1"/>
              </a:solidFill>
              <a:effectLst/>
              <a:latin typeface="+mn-lt"/>
              <a:ea typeface="+mn-ea"/>
              <a:cs typeface="+mn-cs"/>
            </a:rPr>
            <a:t>円高くなっているが、これは高齢化の進展等による社会保障費の増加が主な要因となっている。維持補修費においては、住民一人当たり</a:t>
          </a:r>
          <a:r>
            <a:rPr kumimoji="1" lang="en-US" altLang="ja-JP" sz="1100">
              <a:solidFill>
                <a:schemeClr val="dk1"/>
              </a:solidFill>
              <a:effectLst/>
              <a:latin typeface="+mn-lt"/>
              <a:ea typeface="+mn-ea"/>
              <a:cs typeface="+mn-cs"/>
            </a:rPr>
            <a:t>17,372</a:t>
          </a:r>
          <a:r>
            <a:rPr kumimoji="1" lang="ja-JP" altLang="ja-JP" sz="1100">
              <a:solidFill>
                <a:schemeClr val="dk1"/>
              </a:solidFill>
              <a:effectLst/>
              <a:latin typeface="+mn-lt"/>
              <a:ea typeface="+mn-ea"/>
              <a:cs typeface="+mn-cs"/>
            </a:rPr>
            <a:t>円と、類似団体と比較して</a:t>
          </a:r>
          <a:r>
            <a:rPr kumimoji="1" lang="en-US" altLang="ja-JP" sz="1100">
              <a:solidFill>
                <a:schemeClr val="dk1"/>
              </a:solidFill>
              <a:effectLst/>
              <a:latin typeface="+mn-lt"/>
              <a:ea typeface="+mn-ea"/>
              <a:cs typeface="+mn-cs"/>
            </a:rPr>
            <a:t>12,890</a:t>
          </a:r>
          <a:r>
            <a:rPr kumimoji="1" lang="ja-JP" altLang="ja-JP" sz="1100">
              <a:solidFill>
                <a:schemeClr val="dk1"/>
              </a:solidFill>
              <a:effectLst/>
              <a:latin typeface="+mn-lt"/>
              <a:ea typeface="+mn-ea"/>
              <a:cs typeface="+mn-cs"/>
            </a:rPr>
            <a:t>円高くなっているが、これは、積雪地域であるため除雪等の道路維持管理費用が多くかかることが主な要因となっている。</a:t>
          </a:r>
          <a:r>
            <a:rPr kumimoji="1" lang="ja-JP" altLang="en-US" sz="1100">
              <a:solidFill>
                <a:schemeClr val="dk1"/>
              </a:solidFill>
              <a:effectLst/>
              <a:latin typeface="+mn-lt"/>
              <a:ea typeface="+mn-ea"/>
              <a:cs typeface="+mn-cs"/>
            </a:rPr>
            <a:t>積立金については、減債基金への土地売払収入等の積立や心のふるさと千歳基金へのふるさと納税の積立が増加したことなどから、住民一人当たり</a:t>
          </a:r>
          <a:r>
            <a:rPr kumimoji="1" lang="en-US" altLang="ja-JP" sz="1100">
              <a:solidFill>
                <a:schemeClr val="dk1"/>
              </a:solidFill>
              <a:effectLst/>
              <a:latin typeface="+mn-lt"/>
              <a:ea typeface="+mn-ea"/>
              <a:cs typeface="+mn-cs"/>
            </a:rPr>
            <a:t>39,019</a:t>
          </a:r>
          <a:r>
            <a:rPr kumimoji="1" lang="ja-JP" altLang="en-US" sz="1100">
              <a:solidFill>
                <a:schemeClr val="dk1"/>
              </a:solidFill>
              <a:effectLst/>
              <a:latin typeface="+mn-lt"/>
              <a:ea typeface="+mn-ea"/>
              <a:cs typeface="+mn-cs"/>
            </a:rPr>
            <a:t>円となっており、前年比</a:t>
          </a:r>
          <a:r>
            <a:rPr kumimoji="1" lang="en-US" altLang="ja-JP" sz="1100">
              <a:solidFill>
                <a:schemeClr val="dk1"/>
              </a:solidFill>
              <a:effectLst/>
              <a:latin typeface="+mn-lt"/>
              <a:ea typeface="+mn-ea"/>
              <a:cs typeface="+mn-cs"/>
            </a:rPr>
            <a:t>29.0</a:t>
          </a:r>
          <a:r>
            <a:rPr kumimoji="1" lang="ja-JP" altLang="en-US" sz="1100">
              <a:solidFill>
                <a:schemeClr val="dk1"/>
              </a:solidFill>
              <a:effectLst/>
              <a:latin typeface="+mn-lt"/>
              <a:ea typeface="+mn-ea"/>
              <a:cs typeface="+mn-cs"/>
            </a:rPr>
            <a:t>％の増となった。普通建設事業費（うち更新整備）については、千歳駅前広場再整備事業や小学校改修事業の増等から、住民一人当たり</a:t>
          </a:r>
          <a:r>
            <a:rPr kumimoji="1" lang="en-US" altLang="ja-JP" sz="1100">
              <a:solidFill>
                <a:schemeClr val="dk1"/>
              </a:solidFill>
              <a:effectLst/>
              <a:latin typeface="+mn-lt"/>
              <a:ea typeface="+mn-ea"/>
              <a:cs typeface="+mn-cs"/>
            </a:rPr>
            <a:t>44,657</a:t>
          </a:r>
          <a:r>
            <a:rPr kumimoji="1" lang="ja-JP" altLang="en-US" sz="1100">
              <a:solidFill>
                <a:schemeClr val="dk1"/>
              </a:solidFill>
              <a:effectLst/>
              <a:latin typeface="+mn-lt"/>
              <a:ea typeface="+mn-ea"/>
              <a:cs typeface="+mn-cs"/>
            </a:rPr>
            <a:t>円となっており、</a:t>
          </a:r>
          <a:r>
            <a:rPr kumimoji="1" lang="ja-JP" altLang="ja-JP" sz="1100">
              <a:solidFill>
                <a:schemeClr val="dk1"/>
              </a:solidFill>
              <a:effectLst/>
              <a:latin typeface="+mn-lt"/>
              <a:ea typeface="+mn-ea"/>
              <a:cs typeface="+mn-cs"/>
            </a:rPr>
            <a:t>前年比</a:t>
          </a:r>
          <a:r>
            <a:rPr kumimoji="1" lang="en-US" altLang="ja-JP" sz="1100">
              <a:solidFill>
                <a:schemeClr val="dk1"/>
              </a:solidFill>
              <a:effectLst/>
              <a:latin typeface="+mn-lt"/>
              <a:ea typeface="+mn-ea"/>
              <a:cs typeface="+mn-cs"/>
            </a:rPr>
            <a:t>20.6</a:t>
          </a:r>
          <a:r>
            <a:rPr kumimoji="1" lang="ja-JP" altLang="ja-JP" sz="1100">
              <a:solidFill>
                <a:schemeClr val="dk1"/>
              </a:solidFill>
              <a:effectLst/>
              <a:latin typeface="+mn-lt"/>
              <a:ea typeface="+mn-ea"/>
              <a:cs typeface="+mn-cs"/>
            </a:rPr>
            <a:t>％の増となった。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北海道千歳市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97,999
96,905
594.50
57,650,756
54,611,913
2,528,620
25,871,731
27,790,213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123698</xdr:rowOff>
    </xdr:from>
    <xdr:to>
      <xdr:col>24</xdr:col>
      <xdr:colOff>63500</xdr:colOff>
      <xdr:row>36</xdr:row>
      <xdr:rowOff>62890</xdr:rowOff>
    </xdr:to>
    <xdr:cxnSp macro="">
      <xdr:nvCxnSpPr>
        <xdr:cNvPr id="59" name="直線コネクタ 58"/>
        <xdr:cNvCxnSpPr/>
      </xdr:nvCxnSpPr>
      <xdr:spPr>
        <a:xfrm flipV="1">
          <a:off x="3797300" y="6124448"/>
          <a:ext cx="838200" cy="11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26738</xdr:rowOff>
    </xdr:from>
    <xdr:ext cx="469744" cy="259045"/>
    <xdr:sp macro="" textlink="">
      <xdr:nvSpPr>
        <xdr:cNvPr id="60" name="議会費平均値テキスト"/>
        <xdr:cNvSpPr txBox="1"/>
      </xdr:nvSpPr>
      <xdr:spPr>
        <a:xfrm>
          <a:off x="4686300" y="585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130556</xdr:rowOff>
    </xdr:from>
    <xdr:to>
      <xdr:col>19</xdr:col>
      <xdr:colOff>177800</xdr:colOff>
      <xdr:row>36</xdr:row>
      <xdr:rowOff>62890</xdr:rowOff>
    </xdr:to>
    <xdr:cxnSp macro="">
      <xdr:nvCxnSpPr>
        <xdr:cNvPr id="62" name="直線コネクタ 61"/>
        <xdr:cNvCxnSpPr/>
      </xdr:nvCxnSpPr>
      <xdr:spPr>
        <a:xfrm>
          <a:off x="2908300" y="6131306"/>
          <a:ext cx="889000" cy="10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147134</xdr:rowOff>
    </xdr:from>
    <xdr:ext cx="469744" cy="259045"/>
    <xdr:sp macro="" textlink="">
      <xdr:nvSpPr>
        <xdr:cNvPr id="64" name="テキスト ボックス 63"/>
        <xdr:cNvSpPr txBox="1"/>
      </xdr:nvSpPr>
      <xdr:spPr>
        <a:xfrm>
          <a:off x="3562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130556</xdr:rowOff>
    </xdr:from>
    <xdr:to>
      <xdr:col>15</xdr:col>
      <xdr:colOff>50800</xdr:colOff>
      <xdr:row>36</xdr:row>
      <xdr:rowOff>40031</xdr:rowOff>
    </xdr:to>
    <xdr:cxnSp macro="">
      <xdr:nvCxnSpPr>
        <xdr:cNvPr id="65" name="直線コネクタ 64"/>
        <xdr:cNvCxnSpPr/>
      </xdr:nvCxnSpPr>
      <xdr:spPr>
        <a:xfrm flipV="1">
          <a:off x="2019300" y="6131306"/>
          <a:ext cx="889000" cy="8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134332</xdr:rowOff>
    </xdr:from>
    <xdr:ext cx="469744" cy="259045"/>
    <xdr:sp macro="" textlink="">
      <xdr:nvSpPr>
        <xdr:cNvPr id="67" name="テキスト ボックス 66"/>
        <xdr:cNvSpPr txBox="1"/>
      </xdr:nvSpPr>
      <xdr:spPr>
        <a:xfrm>
          <a:off x="2673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20371</xdr:rowOff>
    </xdr:from>
    <xdr:to>
      <xdr:col>10</xdr:col>
      <xdr:colOff>114300</xdr:colOff>
      <xdr:row>36</xdr:row>
      <xdr:rowOff>40031</xdr:rowOff>
    </xdr:to>
    <xdr:cxnSp macro="">
      <xdr:nvCxnSpPr>
        <xdr:cNvPr id="68" name="直線コネクタ 67"/>
        <xdr:cNvCxnSpPr/>
      </xdr:nvCxnSpPr>
      <xdr:spPr>
        <a:xfrm>
          <a:off x="1130300" y="6192571"/>
          <a:ext cx="8890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154906</xdr:rowOff>
    </xdr:from>
    <xdr:ext cx="469744" cy="259045"/>
    <xdr:sp macro="" textlink="">
      <xdr:nvSpPr>
        <xdr:cNvPr id="70" name="テキスト ボックス 69"/>
        <xdr:cNvSpPr txBox="1"/>
      </xdr:nvSpPr>
      <xdr:spPr>
        <a:xfrm>
          <a:off x="1784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145762</xdr:rowOff>
    </xdr:from>
    <xdr:ext cx="469744" cy="259045"/>
    <xdr:sp macro="" textlink="">
      <xdr:nvSpPr>
        <xdr:cNvPr id="72" name="テキスト ボックス 71"/>
        <xdr:cNvSpPr txBox="1"/>
      </xdr:nvSpPr>
      <xdr:spPr>
        <a:xfrm>
          <a:off x="895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72898</xdr:rowOff>
    </xdr:from>
    <xdr:to>
      <xdr:col>24</xdr:col>
      <xdr:colOff>114300</xdr:colOff>
      <xdr:row>36</xdr:row>
      <xdr:rowOff>3048</xdr:rowOff>
    </xdr:to>
    <xdr:sp macro="" textlink="">
      <xdr:nvSpPr>
        <xdr:cNvPr id="78" name="楕円 77"/>
        <xdr:cNvSpPr/>
      </xdr:nvSpPr>
      <xdr:spPr>
        <a:xfrm>
          <a:off x="4584700" y="607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51325</xdr:rowOff>
    </xdr:from>
    <xdr:ext cx="469744" cy="259045"/>
    <xdr:sp macro="" textlink="">
      <xdr:nvSpPr>
        <xdr:cNvPr id="79" name="議会費該当値テキスト"/>
        <xdr:cNvSpPr txBox="1"/>
      </xdr:nvSpPr>
      <xdr:spPr>
        <a:xfrm>
          <a:off x="4686300" y="6052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12090</xdr:rowOff>
    </xdr:from>
    <xdr:to>
      <xdr:col>20</xdr:col>
      <xdr:colOff>38100</xdr:colOff>
      <xdr:row>36</xdr:row>
      <xdr:rowOff>113690</xdr:rowOff>
    </xdr:to>
    <xdr:sp macro="" textlink="">
      <xdr:nvSpPr>
        <xdr:cNvPr id="80" name="楕円 79"/>
        <xdr:cNvSpPr/>
      </xdr:nvSpPr>
      <xdr:spPr>
        <a:xfrm>
          <a:off x="3746500" y="61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104817</xdr:rowOff>
    </xdr:from>
    <xdr:ext cx="469744" cy="259045"/>
    <xdr:sp macro="" textlink="">
      <xdr:nvSpPr>
        <xdr:cNvPr id="81" name="テキスト ボックス 80"/>
        <xdr:cNvSpPr txBox="1"/>
      </xdr:nvSpPr>
      <xdr:spPr>
        <a:xfrm>
          <a:off x="3562428" y="627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79756</xdr:rowOff>
    </xdr:from>
    <xdr:to>
      <xdr:col>15</xdr:col>
      <xdr:colOff>101600</xdr:colOff>
      <xdr:row>36</xdr:row>
      <xdr:rowOff>9906</xdr:rowOff>
    </xdr:to>
    <xdr:sp macro="" textlink="">
      <xdr:nvSpPr>
        <xdr:cNvPr id="82" name="楕円 81"/>
        <xdr:cNvSpPr/>
      </xdr:nvSpPr>
      <xdr:spPr>
        <a:xfrm>
          <a:off x="2857500" y="608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1033</xdr:rowOff>
    </xdr:from>
    <xdr:ext cx="469744" cy="259045"/>
    <xdr:sp macro="" textlink="">
      <xdr:nvSpPr>
        <xdr:cNvPr id="83" name="テキスト ボックス 82"/>
        <xdr:cNvSpPr txBox="1"/>
      </xdr:nvSpPr>
      <xdr:spPr>
        <a:xfrm>
          <a:off x="2673428" y="617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160681</xdr:rowOff>
    </xdr:from>
    <xdr:to>
      <xdr:col>10</xdr:col>
      <xdr:colOff>165100</xdr:colOff>
      <xdr:row>36</xdr:row>
      <xdr:rowOff>90831</xdr:rowOff>
    </xdr:to>
    <xdr:sp macro="" textlink="">
      <xdr:nvSpPr>
        <xdr:cNvPr id="84" name="楕円 83"/>
        <xdr:cNvSpPr/>
      </xdr:nvSpPr>
      <xdr:spPr>
        <a:xfrm>
          <a:off x="1968500" y="616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81958</xdr:rowOff>
    </xdr:from>
    <xdr:ext cx="469744" cy="259045"/>
    <xdr:sp macro="" textlink="">
      <xdr:nvSpPr>
        <xdr:cNvPr id="85" name="テキスト ボックス 84"/>
        <xdr:cNvSpPr txBox="1"/>
      </xdr:nvSpPr>
      <xdr:spPr>
        <a:xfrm>
          <a:off x="1784428" y="625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141021</xdr:rowOff>
    </xdr:from>
    <xdr:to>
      <xdr:col>6</xdr:col>
      <xdr:colOff>38100</xdr:colOff>
      <xdr:row>36</xdr:row>
      <xdr:rowOff>71171</xdr:rowOff>
    </xdr:to>
    <xdr:sp macro="" textlink="">
      <xdr:nvSpPr>
        <xdr:cNvPr id="86" name="楕円 85"/>
        <xdr:cNvSpPr/>
      </xdr:nvSpPr>
      <xdr:spPr>
        <a:xfrm>
          <a:off x="1079500" y="614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62298</xdr:rowOff>
    </xdr:from>
    <xdr:ext cx="469744" cy="259045"/>
    <xdr:sp macro="" textlink="">
      <xdr:nvSpPr>
        <xdr:cNvPr id="87" name="テキスト ボックス 86"/>
        <xdr:cNvSpPr txBox="1"/>
      </xdr:nvSpPr>
      <xdr:spPr>
        <a:xfrm>
          <a:off x="895428" y="6234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114920</xdr:rowOff>
    </xdr:from>
    <xdr:to>
      <xdr:col>24</xdr:col>
      <xdr:colOff>62865</xdr:colOff>
      <xdr:row>58</xdr:row>
      <xdr:rowOff>52570</xdr:rowOff>
    </xdr:to>
    <xdr:cxnSp macro="">
      <xdr:nvCxnSpPr>
        <xdr:cNvPr id="113" name="直線コネクタ 112"/>
        <xdr:cNvCxnSpPr/>
      </xdr:nvCxnSpPr>
      <xdr:spPr>
        <a:xfrm flipV="1">
          <a:off x="4633595" y="8858870"/>
          <a:ext cx="1270" cy="113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56397</xdr:rowOff>
    </xdr:from>
    <xdr:ext cx="534377" cy="259045"/>
    <xdr:sp macro="" textlink="">
      <xdr:nvSpPr>
        <xdr:cNvPr id="114" name="総務費最小値テキスト"/>
        <xdr:cNvSpPr txBox="1"/>
      </xdr:nvSpPr>
      <xdr:spPr>
        <a:xfrm>
          <a:off x="4686300" y="1000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52570</xdr:rowOff>
    </xdr:from>
    <xdr:to>
      <xdr:col>24</xdr:col>
      <xdr:colOff>152400</xdr:colOff>
      <xdr:row>58</xdr:row>
      <xdr:rowOff>52570</xdr:rowOff>
    </xdr:to>
    <xdr:cxnSp macro="">
      <xdr:nvCxnSpPr>
        <xdr:cNvPr id="115" name="直線コネクタ 114"/>
        <xdr:cNvCxnSpPr/>
      </xdr:nvCxnSpPr>
      <xdr:spPr>
        <a:xfrm>
          <a:off x="4546600" y="999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61597</xdr:rowOff>
    </xdr:from>
    <xdr:ext cx="599010" cy="259045"/>
    <xdr:sp macro="" textlink="">
      <xdr:nvSpPr>
        <xdr:cNvPr id="116" name="総務費最大値テキスト"/>
        <xdr:cNvSpPr txBox="1"/>
      </xdr:nvSpPr>
      <xdr:spPr>
        <a:xfrm>
          <a:off x="4686300" y="863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114920</xdr:rowOff>
    </xdr:from>
    <xdr:to>
      <xdr:col>24</xdr:col>
      <xdr:colOff>152400</xdr:colOff>
      <xdr:row>51</xdr:row>
      <xdr:rowOff>114920</xdr:rowOff>
    </xdr:to>
    <xdr:cxnSp macro="">
      <xdr:nvCxnSpPr>
        <xdr:cNvPr id="117" name="直線コネクタ 116"/>
        <xdr:cNvCxnSpPr/>
      </xdr:nvCxnSpPr>
      <xdr:spPr>
        <a:xfrm>
          <a:off x="4546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62943</xdr:rowOff>
    </xdr:from>
    <xdr:to>
      <xdr:col>24</xdr:col>
      <xdr:colOff>63500</xdr:colOff>
      <xdr:row>55</xdr:row>
      <xdr:rowOff>134442</xdr:rowOff>
    </xdr:to>
    <xdr:cxnSp macro="">
      <xdr:nvCxnSpPr>
        <xdr:cNvPr id="118" name="直線コネクタ 117"/>
        <xdr:cNvCxnSpPr/>
      </xdr:nvCxnSpPr>
      <xdr:spPr>
        <a:xfrm flipV="1">
          <a:off x="3797300" y="9492693"/>
          <a:ext cx="838200" cy="7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126227</xdr:rowOff>
    </xdr:from>
    <xdr:ext cx="534377" cy="259045"/>
    <xdr:sp macro="" textlink="">
      <xdr:nvSpPr>
        <xdr:cNvPr id="119" name="総務費平均値テキスト"/>
        <xdr:cNvSpPr txBox="1"/>
      </xdr:nvSpPr>
      <xdr:spPr>
        <a:xfrm>
          <a:off x="4686300" y="97274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147800</xdr:rowOff>
    </xdr:from>
    <xdr:to>
      <xdr:col>24</xdr:col>
      <xdr:colOff>114300</xdr:colOff>
      <xdr:row>57</xdr:row>
      <xdr:rowOff>77950</xdr:rowOff>
    </xdr:to>
    <xdr:sp macro="" textlink="">
      <xdr:nvSpPr>
        <xdr:cNvPr id="120" name="フローチャート: 判断 119"/>
        <xdr:cNvSpPr/>
      </xdr:nvSpPr>
      <xdr:spPr>
        <a:xfrm>
          <a:off x="45847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134442</xdr:rowOff>
    </xdr:from>
    <xdr:to>
      <xdr:col>19</xdr:col>
      <xdr:colOff>177800</xdr:colOff>
      <xdr:row>56</xdr:row>
      <xdr:rowOff>60729</xdr:rowOff>
    </xdr:to>
    <xdr:cxnSp macro="">
      <xdr:nvCxnSpPr>
        <xdr:cNvPr id="121" name="直線コネクタ 120"/>
        <xdr:cNvCxnSpPr/>
      </xdr:nvCxnSpPr>
      <xdr:spPr>
        <a:xfrm flipV="1">
          <a:off x="2908300" y="9564192"/>
          <a:ext cx="889000" cy="9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126305</xdr:rowOff>
    </xdr:from>
    <xdr:to>
      <xdr:col>20</xdr:col>
      <xdr:colOff>38100</xdr:colOff>
      <xdr:row>57</xdr:row>
      <xdr:rowOff>56455</xdr:rowOff>
    </xdr:to>
    <xdr:sp macro="" textlink="">
      <xdr:nvSpPr>
        <xdr:cNvPr id="122" name="フローチャート: 判断 121"/>
        <xdr:cNvSpPr/>
      </xdr:nvSpPr>
      <xdr:spPr>
        <a:xfrm>
          <a:off x="3746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47582</xdr:rowOff>
    </xdr:from>
    <xdr:ext cx="534377" cy="259045"/>
    <xdr:sp macro="" textlink="">
      <xdr:nvSpPr>
        <xdr:cNvPr id="123" name="テキスト ボックス 122"/>
        <xdr:cNvSpPr txBox="1"/>
      </xdr:nvSpPr>
      <xdr:spPr>
        <a:xfrm>
          <a:off x="3530111" y="982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24904</xdr:rowOff>
    </xdr:from>
    <xdr:to>
      <xdr:col>15</xdr:col>
      <xdr:colOff>50800</xdr:colOff>
      <xdr:row>56</xdr:row>
      <xdr:rowOff>60729</xdr:rowOff>
    </xdr:to>
    <xdr:cxnSp macro="">
      <xdr:nvCxnSpPr>
        <xdr:cNvPr id="124" name="直線コネクタ 123"/>
        <xdr:cNvCxnSpPr/>
      </xdr:nvCxnSpPr>
      <xdr:spPr>
        <a:xfrm>
          <a:off x="2019300" y="8768854"/>
          <a:ext cx="889000" cy="89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121942</xdr:rowOff>
    </xdr:from>
    <xdr:to>
      <xdr:col>15</xdr:col>
      <xdr:colOff>101600</xdr:colOff>
      <xdr:row>57</xdr:row>
      <xdr:rowOff>52092</xdr:rowOff>
    </xdr:to>
    <xdr:sp macro="" textlink="">
      <xdr:nvSpPr>
        <xdr:cNvPr id="125" name="フローチャート: 判断 124"/>
        <xdr:cNvSpPr/>
      </xdr:nvSpPr>
      <xdr:spPr>
        <a:xfrm>
          <a:off x="2857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43219</xdr:rowOff>
    </xdr:from>
    <xdr:ext cx="534377" cy="259045"/>
    <xdr:sp macro="" textlink="">
      <xdr:nvSpPr>
        <xdr:cNvPr id="126" name="テキスト ボックス 125"/>
        <xdr:cNvSpPr txBox="1"/>
      </xdr:nvSpPr>
      <xdr:spPr>
        <a:xfrm>
          <a:off x="2641111" y="981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24904</xdr:rowOff>
    </xdr:from>
    <xdr:to>
      <xdr:col>10</xdr:col>
      <xdr:colOff>114300</xdr:colOff>
      <xdr:row>55</xdr:row>
      <xdr:rowOff>97155</xdr:rowOff>
    </xdr:to>
    <xdr:cxnSp macro="">
      <xdr:nvCxnSpPr>
        <xdr:cNvPr id="127" name="直線コネクタ 126"/>
        <xdr:cNvCxnSpPr/>
      </xdr:nvCxnSpPr>
      <xdr:spPr>
        <a:xfrm flipV="1">
          <a:off x="1130300" y="8768854"/>
          <a:ext cx="889000" cy="75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53134</xdr:rowOff>
    </xdr:from>
    <xdr:to>
      <xdr:col>10</xdr:col>
      <xdr:colOff>165100</xdr:colOff>
      <xdr:row>53</xdr:row>
      <xdr:rowOff>154734</xdr:rowOff>
    </xdr:to>
    <xdr:sp macro="" textlink="">
      <xdr:nvSpPr>
        <xdr:cNvPr id="128" name="フローチャート: 判断 127"/>
        <xdr:cNvSpPr/>
      </xdr:nvSpPr>
      <xdr:spPr>
        <a:xfrm>
          <a:off x="1968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145861</xdr:rowOff>
    </xdr:from>
    <xdr:ext cx="599010" cy="259045"/>
    <xdr:sp macro="" textlink="">
      <xdr:nvSpPr>
        <xdr:cNvPr id="129" name="テキスト ボックス 128"/>
        <xdr:cNvSpPr txBox="1"/>
      </xdr:nvSpPr>
      <xdr:spPr>
        <a:xfrm>
          <a:off x="1719795" y="923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58993</xdr:rowOff>
    </xdr:from>
    <xdr:to>
      <xdr:col>6</xdr:col>
      <xdr:colOff>38100</xdr:colOff>
      <xdr:row>57</xdr:row>
      <xdr:rowOff>160593</xdr:rowOff>
    </xdr:to>
    <xdr:sp macro="" textlink="">
      <xdr:nvSpPr>
        <xdr:cNvPr id="130" name="フローチャート: 判断 129"/>
        <xdr:cNvSpPr/>
      </xdr:nvSpPr>
      <xdr:spPr>
        <a:xfrm>
          <a:off x="1079500" y="983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151720</xdr:rowOff>
    </xdr:from>
    <xdr:ext cx="534377" cy="259045"/>
    <xdr:sp macro="" textlink="">
      <xdr:nvSpPr>
        <xdr:cNvPr id="131" name="テキスト ボックス 130"/>
        <xdr:cNvSpPr txBox="1"/>
      </xdr:nvSpPr>
      <xdr:spPr>
        <a:xfrm>
          <a:off x="863111" y="992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12143</xdr:rowOff>
    </xdr:from>
    <xdr:to>
      <xdr:col>24</xdr:col>
      <xdr:colOff>114300</xdr:colOff>
      <xdr:row>55</xdr:row>
      <xdr:rowOff>113743</xdr:rowOff>
    </xdr:to>
    <xdr:sp macro="" textlink="">
      <xdr:nvSpPr>
        <xdr:cNvPr id="137" name="楕円 136"/>
        <xdr:cNvSpPr/>
      </xdr:nvSpPr>
      <xdr:spPr>
        <a:xfrm>
          <a:off x="4584700" y="944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35020</xdr:rowOff>
    </xdr:from>
    <xdr:ext cx="599010" cy="259045"/>
    <xdr:sp macro="" textlink="">
      <xdr:nvSpPr>
        <xdr:cNvPr id="138" name="総務費該当値テキスト"/>
        <xdr:cNvSpPr txBox="1"/>
      </xdr:nvSpPr>
      <xdr:spPr>
        <a:xfrm>
          <a:off x="4686300" y="929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83642</xdr:rowOff>
    </xdr:from>
    <xdr:to>
      <xdr:col>20</xdr:col>
      <xdr:colOff>38100</xdr:colOff>
      <xdr:row>56</xdr:row>
      <xdr:rowOff>13792</xdr:rowOff>
    </xdr:to>
    <xdr:sp macro="" textlink="">
      <xdr:nvSpPr>
        <xdr:cNvPr id="139" name="楕円 138"/>
        <xdr:cNvSpPr/>
      </xdr:nvSpPr>
      <xdr:spPr>
        <a:xfrm>
          <a:off x="3746500" y="951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30319</xdr:rowOff>
    </xdr:from>
    <xdr:ext cx="534377" cy="259045"/>
    <xdr:sp macro="" textlink="">
      <xdr:nvSpPr>
        <xdr:cNvPr id="140" name="テキスト ボックス 139"/>
        <xdr:cNvSpPr txBox="1"/>
      </xdr:nvSpPr>
      <xdr:spPr>
        <a:xfrm>
          <a:off x="3530111" y="928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9929</xdr:rowOff>
    </xdr:from>
    <xdr:to>
      <xdr:col>15</xdr:col>
      <xdr:colOff>101600</xdr:colOff>
      <xdr:row>56</xdr:row>
      <xdr:rowOff>111529</xdr:rowOff>
    </xdr:to>
    <xdr:sp macro="" textlink="">
      <xdr:nvSpPr>
        <xdr:cNvPr id="141" name="楕円 140"/>
        <xdr:cNvSpPr/>
      </xdr:nvSpPr>
      <xdr:spPr>
        <a:xfrm>
          <a:off x="2857500" y="961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128056</xdr:rowOff>
    </xdr:from>
    <xdr:ext cx="534377" cy="259045"/>
    <xdr:sp macro="" textlink="">
      <xdr:nvSpPr>
        <xdr:cNvPr id="142" name="テキスト ボックス 141"/>
        <xdr:cNvSpPr txBox="1"/>
      </xdr:nvSpPr>
      <xdr:spPr>
        <a:xfrm>
          <a:off x="2641111" y="938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145554</xdr:rowOff>
    </xdr:from>
    <xdr:to>
      <xdr:col>10</xdr:col>
      <xdr:colOff>165100</xdr:colOff>
      <xdr:row>51</xdr:row>
      <xdr:rowOff>75704</xdr:rowOff>
    </xdr:to>
    <xdr:sp macro="" textlink="">
      <xdr:nvSpPr>
        <xdr:cNvPr id="143" name="楕円 142"/>
        <xdr:cNvSpPr/>
      </xdr:nvSpPr>
      <xdr:spPr>
        <a:xfrm>
          <a:off x="1968500" y="871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92231</xdr:rowOff>
    </xdr:from>
    <xdr:ext cx="599010" cy="259045"/>
    <xdr:sp macro="" textlink="">
      <xdr:nvSpPr>
        <xdr:cNvPr id="144" name="テキスト ボックス 143"/>
        <xdr:cNvSpPr txBox="1"/>
      </xdr:nvSpPr>
      <xdr:spPr>
        <a:xfrm>
          <a:off x="1719795" y="849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46355</xdr:rowOff>
    </xdr:from>
    <xdr:to>
      <xdr:col>6</xdr:col>
      <xdr:colOff>38100</xdr:colOff>
      <xdr:row>55</xdr:row>
      <xdr:rowOff>147955</xdr:rowOff>
    </xdr:to>
    <xdr:sp macro="" textlink="">
      <xdr:nvSpPr>
        <xdr:cNvPr id="145" name="楕円 144"/>
        <xdr:cNvSpPr/>
      </xdr:nvSpPr>
      <xdr:spPr>
        <a:xfrm>
          <a:off x="1079500" y="947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164482</xdr:rowOff>
    </xdr:from>
    <xdr:ext cx="599010" cy="259045"/>
    <xdr:sp macro="" textlink="">
      <xdr:nvSpPr>
        <xdr:cNvPr id="146" name="テキスト ボックス 145"/>
        <xdr:cNvSpPr txBox="1"/>
      </xdr:nvSpPr>
      <xdr:spPr>
        <a:xfrm>
          <a:off x="830795" y="9251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8" name="直線コネクタ 157"/>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9" name="テキスト ボックス 158"/>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2" name="直線コネクタ 161"/>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3" name="テキスト ボックス 162"/>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6" name="直線コネクタ 165"/>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7" name="テキスト ボックス 166"/>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8" name="直線コネクタ 167"/>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9" name="テキスト ボックス 168"/>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0" name="直線コネクタ 169"/>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1" name="テキスト ボックス 170"/>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5" name="直線コネクタ 174"/>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6" name="民生費最小値テキスト"/>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7" name="直線コネクタ 176"/>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8" name="民生費最大値テキスト"/>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9" name="直線コネクタ 178"/>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110392</xdr:rowOff>
    </xdr:from>
    <xdr:to>
      <xdr:col>24</xdr:col>
      <xdr:colOff>63500</xdr:colOff>
      <xdr:row>76</xdr:row>
      <xdr:rowOff>164398</xdr:rowOff>
    </xdr:to>
    <xdr:cxnSp macro="">
      <xdr:nvCxnSpPr>
        <xdr:cNvPr id="180" name="直線コネクタ 179"/>
        <xdr:cNvCxnSpPr/>
      </xdr:nvCxnSpPr>
      <xdr:spPr>
        <a:xfrm flipV="1">
          <a:off x="3797300" y="13140592"/>
          <a:ext cx="838200" cy="5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134761</xdr:rowOff>
    </xdr:from>
    <xdr:ext cx="599010" cy="259045"/>
    <xdr:sp macro="" textlink="">
      <xdr:nvSpPr>
        <xdr:cNvPr id="181" name="民生費平均値テキスト"/>
        <xdr:cNvSpPr txBox="1"/>
      </xdr:nvSpPr>
      <xdr:spPr>
        <a:xfrm>
          <a:off x="4686300" y="12822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2" name="フローチャート: 判断 181"/>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65424</xdr:rowOff>
    </xdr:from>
    <xdr:to>
      <xdr:col>19</xdr:col>
      <xdr:colOff>177800</xdr:colOff>
      <xdr:row>76</xdr:row>
      <xdr:rowOff>164398</xdr:rowOff>
    </xdr:to>
    <xdr:cxnSp macro="">
      <xdr:nvCxnSpPr>
        <xdr:cNvPr id="183" name="直線コネクタ 182"/>
        <xdr:cNvCxnSpPr/>
      </xdr:nvCxnSpPr>
      <xdr:spPr>
        <a:xfrm>
          <a:off x="2908300" y="13095624"/>
          <a:ext cx="889000" cy="9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4" name="フローチャート: 判断 183"/>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155763</xdr:rowOff>
    </xdr:from>
    <xdr:ext cx="599010" cy="259045"/>
    <xdr:sp macro="" textlink="">
      <xdr:nvSpPr>
        <xdr:cNvPr id="185" name="テキスト ボックス 184"/>
        <xdr:cNvSpPr txBox="1"/>
      </xdr:nvSpPr>
      <xdr:spPr>
        <a:xfrm>
          <a:off x="3497795" y="1284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65424</xdr:rowOff>
    </xdr:from>
    <xdr:to>
      <xdr:col>15</xdr:col>
      <xdr:colOff>50800</xdr:colOff>
      <xdr:row>78</xdr:row>
      <xdr:rowOff>9541</xdr:rowOff>
    </xdr:to>
    <xdr:cxnSp macro="">
      <xdr:nvCxnSpPr>
        <xdr:cNvPr id="186" name="直線コネクタ 185"/>
        <xdr:cNvCxnSpPr/>
      </xdr:nvCxnSpPr>
      <xdr:spPr>
        <a:xfrm flipV="1">
          <a:off x="2019300" y="13095624"/>
          <a:ext cx="889000" cy="28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7" name="フローチャート: 判断 186"/>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75430</xdr:rowOff>
    </xdr:from>
    <xdr:ext cx="599010" cy="259045"/>
    <xdr:sp macro="" textlink="">
      <xdr:nvSpPr>
        <xdr:cNvPr id="188" name="テキスト ボックス 187"/>
        <xdr:cNvSpPr txBox="1"/>
      </xdr:nvSpPr>
      <xdr:spPr>
        <a:xfrm>
          <a:off x="2608795" y="1276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9541</xdr:rowOff>
    </xdr:from>
    <xdr:to>
      <xdr:col>10</xdr:col>
      <xdr:colOff>114300</xdr:colOff>
      <xdr:row>78</xdr:row>
      <xdr:rowOff>96504</xdr:rowOff>
    </xdr:to>
    <xdr:cxnSp macro="">
      <xdr:nvCxnSpPr>
        <xdr:cNvPr id="189" name="直線コネクタ 188"/>
        <xdr:cNvCxnSpPr/>
      </xdr:nvCxnSpPr>
      <xdr:spPr>
        <a:xfrm flipV="1">
          <a:off x="1130300" y="13382641"/>
          <a:ext cx="889000" cy="8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45952</xdr:rowOff>
    </xdr:from>
    <xdr:to>
      <xdr:col>10</xdr:col>
      <xdr:colOff>165100</xdr:colOff>
      <xdr:row>77</xdr:row>
      <xdr:rowOff>147552</xdr:rowOff>
    </xdr:to>
    <xdr:sp macro="" textlink="">
      <xdr:nvSpPr>
        <xdr:cNvPr id="190" name="フローチャート: 判断 189"/>
        <xdr:cNvSpPr/>
      </xdr:nvSpPr>
      <xdr:spPr>
        <a:xfrm>
          <a:off x="1968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164079</xdr:rowOff>
    </xdr:from>
    <xdr:ext cx="599010" cy="259045"/>
    <xdr:sp macro="" textlink="">
      <xdr:nvSpPr>
        <xdr:cNvPr id="191" name="テキスト ボックス 190"/>
        <xdr:cNvSpPr txBox="1"/>
      </xdr:nvSpPr>
      <xdr:spPr>
        <a:xfrm>
          <a:off x="1719795" y="1302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macro="" textlink="">
      <xdr:nvSpPr>
        <xdr:cNvPr id="192" name="フローチャート: 判断 191"/>
        <xdr:cNvSpPr/>
      </xdr:nvSpPr>
      <xdr:spPr>
        <a:xfrm>
          <a:off x="1079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64009</xdr:rowOff>
    </xdr:from>
    <xdr:ext cx="599010" cy="259045"/>
    <xdr:sp macro="" textlink="">
      <xdr:nvSpPr>
        <xdr:cNvPr id="193" name="テキスト ボックス 192"/>
        <xdr:cNvSpPr txBox="1"/>
      </xdr:nvSpPr>
      <xdr:spPr>
        <a:xfrm>
          <a:off x="830795" y="130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59592</xdr:rowOff>
    </xdr:from>
    <xdr:to>
      <xdr:col>24</xdr:col>
      <xdr:colOff>114300</xdr:colOff>
      <xdr:row>76</xdr:row>
      <xdr:rowOff>161192</xdr:rowOff>
    </xdr:to>
    <xdr:sp macro="" textlink="">
      <xdr:nvSpPr>
        <xdr:cNvPr id="199" name="楕円 198"/>
        <xdr:cNvSpPr/>
      </xdr:nvSpPr>
      <xdr:spPr>
        <a:xfrm>
          <a:off x="4584700" y="1308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38019</xdr:rowOff>
    </xdr:from>
    <xdr:ext cx="599010" cy="259045"/>
    <xdr:sp macro="" textlink="">
      <xdr:nvSpPr>
        <xdr:cNvPr id="200" name="民生費該当値テキスト"/>
        <xdr:cNvSpPr txBox="1"/>
      </xdr:nvSpPr>
      <xdr:spPr>
        <a:xfrm>
          <a:off x="4686300" y="13068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113598</xdr:rowOff>
    </xdr:from>
    <xdr:to>
      <xdr:col>20</xdr:col>
      <xdr:colOff>38100</xdr:colOff>
      <xdr:row>77</xdr:row>
      <xdr:rowOff>43748</xdr:rowOff>
    </xdr:to>
    <xdr:sp macro="" textlink="">
      <xdr:nvSpPr>
        <xdr:cNvPr id="201" name="楕円 200"/>
        <xdr:cNvSpPr/>
      </xdr:nvSpPr>
      <xdr:spPr>
        <a:xfrm>
          <a:off x="3746500" y="1314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34875</xdr:rowOff>
    </xdr:from>
    <xdr:ext cx="599010" cy="259045"/>
    <xdr:sp macro="" textlink="">
      <xdr:nvSpPr>
        <xdr:cNvPr id="202" name="テキスト ボックス 201"/>
        <xdr:cNvSpPr txBox="1"/>
      </xdr:nvSpPr>
      <xdr:spPr>
        <a:xfrm>
          <a:off x="3497795" y="13236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14624</xdr:rowOff>
    </xdr:from>
    <xdr:to>
      <xdr:col>15</xdr:col>
      <xdr:colOff>101600</xdr:colOff>
      <xdr:row>76</xdr:row>
      <xdr:rowOff>116224</xdr:rowOff>
    </xdr:to>
    <xdr:sp macro="" textlink="">
      <xdr:nvSpPr>
        <xdr:cNvPr id="203" name="楕円 202"/>
        <xdr:cNvSpPr/>
      </xdr:nvSpPr>
      <xdr:spPr>
        <a:xfrm>
          <a:off x="2857500" y="1304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107351</xdr:rowOff>
    </xdr:from>
    <xdr:ext cx="599010" cy="259045"/>
    <xdr:sp macro="" textlink="">
      <xdr:nvSpPr>
        <xdr:cNvPr id="204" name="テキスト ボックス 203"/>
        <xdr:cNvSpPr txBox="1"/>
      </xdr:nvSpPr>
      <xdr:spPr>
        <a:xfrm>
          <a:off x="2608795" y="13137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130191</xdr:rowOff>
    </xdr:from>
    <xdr:to>
      <xdr:col>10</xdr:col>
      <xdr:colOff>165100</xdr:colOff>
      <xdr:row>78</xdr:row>
      <xdr:rowOff>60341</xdr:rowOff>
    </xdr:to>
    <xdr:sp macro="" textlink="">
      <xdr:nvSpPr>
        <xdr:cNvPr id="205" name="楕円 204"/>
        <xdr:cNvSpPr/>
      </xdr:nvSpPr>
      <xdr:spPr>
        <a:xfrm>
          <a:off x="1968500" y="1333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51468</xdr:rowOff>
    </xdr:from>
    <xdr:ext cx="599010" cy="259045"/>
    <xdr:sp macro="" textlink="">
      <xdr:nvSpPr>
        <xdr:cNvPr id="206" name="テキスト ボックス 205"/>
        <xdr:cNvSpPr txBox="1"/>
      </xdr:nvSpPr>
      <xdr:spPr>
        <a:xfrm>
          <a:off x="1719795" y="1342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45704</xdr:rowOff>
    </xdr:from>
    <xdr:to>
      <xdr:col>6</xdr:col>
      <xdr:colOff>38100</xdr:colOff>
      <xdr:row>78</xdr:row>
      <xdr:rowOff>147304</xdr:rowOff>
    </xdr:to>
    <xdr:sp macro="" textlink="">
      <xdr:nvSpPr>
        <xdr:cNvPr id="207" name="楕円 206"/>
        <xdr:cNvSpPr/>
      </xdr:nvSpPr>
      <xdr:spPr>
        <a:xfrm>
          <a:off x="1079500" y="1341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138431</xdr:rowOff>
    </xdr:from>
    <xdr:ext cx="599010" cy="259045"/>
    <xdr:sp macro="" textlink="">
      <xdr:nvSpPr>
        <xdr:cNvPr id="208" name="テキスト ボックス 207"/>
        <xdr:cNvSpPr txBox="1"/>
      </xdr:nvSpPr>
      <xdr:spPr>
        <a:xfrm>
          <a:off x="830795" y="13511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5" name="直線コネクタ 234"/>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6" name="衛生費最小値テキスト"/>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7" name="直線コネクタ 236"/>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8" name="衛生費最大値テキスト"/>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9" name="直線コネクタ 238"/>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22036</xdr:rowOff>
    </xdr:from>
    <xdr:to>
      <xdr:col>24</xdr:col>
      <xdr:colOff>63500</xdr:colOff>
      <xdr:row>98</xdr:row>
      <xdr:rowOff>46388</xdr:rowOff>
    </xdr:to>
    <xdr:cxnSp macro="">
      <xdr:nvCxnSpPr>
        <xdr:cNvPr id="240" name="直線コネクタ 239"/>
        <xdr:cNvCxnSpPr/>
      </xdr:nvCxnSpPr>
      <xdr:spPr>
        <a:xfrm>
          <a:off x="3797300" y="16824136"/>
          <a:ext cx="838200" cy="2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55407</xdr:rowOff>
    </xdr:from>
    <xdr:ext cx="534377" cy="259045"/>
    <xdr:sp macro="" textlink="">
      <xdr:nvSpPr>
        <xdr:cNvPr id="241" name="衛生費平均値テキスト"/>
        <xdr:cNvSpPr txBox="1"/>
      </xdr:nvSpPr>
      <xdr:spPr>
        <a:xfrm>
          <a:off x="4686300" y="16857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2" name="フローチャート: 判断 241"/>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22036</xdr:rowOff>
    </xdr:from>
    <xdr:to>
      <xdr:col>19</xdr:col>
      <xdr:colOff>177800</xdr:colOff>
      <xdr:row>98</xdr:row>
      <xdr:rowOff>41239</xdr:rowOff>
    </xdr:to>
    <xdr:cxnSp macro="">
      <xdr:nvCxnSpPr>
        <xdr:cNvPr id="243" name="直線コネクタ 242"/>
        <xdr:cNvCxnSpPr/>
      </xdr:nvCxnSpPr>
      <xdr:spPr>
        <a:xfrm flipV="1">
          <a:off x="2908300" y="16824136"/>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4" name="フローチャート: 判断 243"/>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150429</xdr:rowOff>
    </xdr:from>
    <xdr:ext cx="534377" cy="259045"/>
    <xdr:sp macro="" textlink="">
      <xdr:nvSpPr>
        <xdr:cNvPr id="245" name="テキスト ボックス 244"/>
        <xdr:cNvSpPr txBox="1"/>
      </xdr:nvSpPr>
      <xdr:spPr>
        <a:xfrm>
          <a:off x="3530111" y="1695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41239</xdr:rowOff>
    </xdr:from>
    <xdr:to>
      <xdr:col>15</xdr:col>
      <xdr:colOff>50800</xdr:colOff>
      <xdr:row>98</xdr:row>
      <xdr:rowOff>127834</xdr:rowOff>
    </xdr:to>
    <xdr:cxnSp macro="">
      <xdr:nvCxnSpPr>
        <xdr:cNvPr id="246" name="直線コネクタ 245"/>
        <xdr:cNvCxnSpPr/>
      </xdr:nvCxnSpPr>
      <xdr:spPr>
        <a:xfrm flipV="1">
          <a:off x="2019300" y="16843339"/>
          <a:ext cx="889000" cy="8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7" name="フローチャート: 判断 246"/>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165571</xdr:rowOff>
    </xdr:from>
    <xdr:ext cx="534377" cy="259045"/>
    <xdr:sp macro="" textlink="">
      <xdr:nvSpPr>
        <xdr:cNvPr id="248" name="テキスト ボックス 247"/>
        <xdr:cNvSpPr txBox="1"/>
      </xdr:nvSpPr>
      <xdr:spPr>
        <a:xfrm>
          <a:off x="2641111" y="1696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127834</xdr:rowOff>
    </xdr:from>
    <xdr:to>
      <xdr:col>10</xdr:col>
      <xdr:colOff>114300</xdr:colOff>
      <xdr:row>98</xdr:row>
      <xdr:rowOff>155680</xdr:rowOff>
    </xdr:to>
    <xdr:cxnSp macro="">
      <xdr:nvCxnSpPr>
        <xdr:cNvPr id="249" name="直線コネクタ 248"/>
        <xdr:cNvCxnSpPr/>
      </xdr:nvCxnSpPr>
      <xdr:spPr>
        <a:xfrm flipV="1">
          <a:off x="1130300" y="16929934"/>
          <a:ext cx="889000" cy="2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macro="" textlink="">
      <xdr:nvSpPr>
        <xdr:cNvPr id="250" name="フローチャート: 判断 249"/>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79443</xdr:rowOff>
    </xdr:from>
    <xdr:ext cx="534377" cy="259045"/>
    <xdr:sp macro="" textlink="">
      <xdr:nvSpPr>
        <xdr:cNvPr id="251" name="テキスト ボックス 250"/>
        <xdr:cNvSpPr txBox="1"/>
      </xdr:nvSpPr>
      <xdr:spPr>
        <a:xfrm>
          <a:off x="1752111" y="1705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macro="" textlink="">
      <xdr:nvSpPr>
        <xdr:cNvPr id="252" name="フローチャート: 判断 251"/>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114354</xdr:rowOff>
    </xdr:from>
    <xdr:ext cx="534377" cy="259045"/>
    <xdr:sp macro="" textlink="">
      <xdr:nvSpPr>
        <xdr:cNvPr id="253" name="テキスト ボックス 252"/>
        <xdr:cNvSpPr txBox="1"/>
      </xdr:nvSpPr>
      <xdr:spPr>
        <a:xfrm>
          <a:off x="863111" y="1708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167038</xdr:rowOff>
    </xdr:from>
    <xdr:to>
      <xdr:col>24</xdr:col>
      <xdr:colOff>114300</xdr:colOff>
      <xdr:row>98</xdr:row>
      <xdr:rowOff>97188</xdr:rowOff>
    </xdr:to>
    <xdr:sp macro="" textlink="">
      <xdr:nvSpPr>
        <xdr:cNvPr id="259" name="楕円 258"/>
        <xdr:cNvSpPr/>
      </xdr:nvSpPr>
      <xdr:spPr>
        <a:xfrm>
          <a:off x="4584700" y="1679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18465</xdr:rowOff>
    </xdr:from>
    <xdr:ext cx="534377" cy="259045"/>
    <xdr:sp macro="" textlink="">
      <xdr:nvSpPr>
        <xdr:cNvPr id="260" name="衛生費該当値テキスト"/>
        <xdr:cNvSpPr txBox="1"/>
      </xdr:nvSpPr>
      <xdr:spPr>
        <a:xfrm>
          <a:off x="4686300" y="1664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142686</xdr:rowOff>
    </xdr:from>
    <xdr:to>
      <xdr:col>20</xdr:col>
      <xdr:colOff>38100</xdr:colOff>
      <xdr:row>98</xdr:row>
      <xdr:rowOff>72836</xdr:rowOff>
    </xdr:to>
    <xdr:sp macro="" textlink="">
      <xdr:nvSpPr>
        <xdr:cNvPr id="261" name="楕円 260"/>
        <xdr:cNvSpPr/>
      </xdr:nvSpPr>
      <xdr:spPr>
        <a:xfrm>
          <a:off x="3746500" y="1677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89363</xdr:rowOff>
    </xdr:from>
    <xdr:ext cx="534377" cy="259045"/>
    <xdr:sp macro="" textlink="">
      <xdr:nvSpPr>
        <xdr:cNvPr id="262" name="テキスト ボックス 261"/>
        <xdr:cNvSpPr txBox="1"/>
      </xdr:nvSpPr>
      <xdr:spPr>
        <a:xfrm>
          <a:off x="3530111" y="1654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161889</xdr:rowOff>
    </xdr:from>
    <xdr:to>
      <xdr:col>15</xdr:col>
      <xdr:colOff>101600</xdr:colOff>
      <xdr:row>98</xdr:row>
      <xdr:rowOff>92039</xdr:rowOff>
    </xdr:to>
    <xdr:sp macro="" textlink="">
      <xdr:nvSpPr>
        <xdr:cNvPr id="263" name="楕円 262"/>
        <xdr:cNvSpPr/>
      </xdr:nvSpPr>
      <xdr:spPr>
        <a:xfrm>
          <a:off x="2857500" y="1679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108566</xdr:rowOff>
    </xdr:from>
    <xdr:ext cx="534377" cy="259045"/>
    <xdr:sp macro="" textlink="">
      <xdr:nvSpPr>
        <xdr:cNvPr id="264" name="テキスト ボックス 263"/>
        <xdr:cNvSpPr txBox="1"/>
      </xdr:nvSpPr>
      <xdr:spPr>
        <a:xfrm>
          <a:off x="2641111" y="1656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77034</xdr:rowOff>
    </xdr:from>
    <xdr:to>
      <xdr:col>10</xdr:col>
      <xdr:colOff>165100</xdr:colOff>
      <xdr:row>99</xdr:row>
      <xdr:rowOff>7184</xdr:rowOff>
    </xdr:to>
    <xdr:sp macro="" textlink="">
      <xdr:nvSpPr>
        <xdr:cNvPr id="265" name="楕円 264"/>
        <xdr:cNvSpPr/>
      </xdr:nvSpPr>
      <xdr:spPr>
        <a:xfrm>
          <a:off x="1968500" y="1687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23711</xdr:rowOff>
    </xdr:from>
    <xdr:ext cx="534377" cy="259045"/>
    <xdr:sp macro="" textlink="">
      <xdr:nvSpPr>
        <xdr:cNvPr id="266" name="テキスト ボックス 265"/>
        <xdr:cNvSpPr txBox="1"/>
      </xdr:nvSpPr>
      <xdr:spPr>
        <a:xfrm>
          <a:off x="1752111" y="1665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104880</xdr:rowOff>
    </xdr:from>
    <xdr:to>
      <xdr:col>6</xdr:col>
      <xdr:colOff>38100</xdr:colOff>
      <xdr:row>99</xdr:row>
      <xdr:rowOff>35030</xdr:rowOff>
    </xdr:to>
    <xdr:sp macro="" textlink="">
      <xdr:nvSpPr>
        <xdr:cNvPr id="267" name="楕円 266"/>
        <xdr:cNvSpPr/>
      </xdr:nvSpPr>
      <xdr:spPr>
        <a:xfrm>
          <a:off x="1079500" y="169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51557</xdr:rowOff>
    </xdr:from>
    <xdr:ext cx="534377" cy="259045"/>
    <xdr:sp macro="" textlink="">
      <xdr:nvSpPr>
        <xdr:cNvPr id="268" name="テキスト ボックス 267"/>
        <xdr:cNvSpPr txBox="1"/>
      </xdr:nvSpPr>
      <xdr:spPr>
        <a:xfrm>
          <a:off x="863111" y="1668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2" name="テキスト ボックス 281"/>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4" name="テキスト ボックス 283"/>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6" name="テキスト ボックス 285"/>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8" name="テキスト ボックス 287"/>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0" name="テキスト ボックス 289"/>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2" name="テキスト ボックス 29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4" name="直線コネクタ 293"/>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5"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6" name="直線コネクタ 295"/>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7" name="労働費最大値テキスト"/>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8" name="直線コネクタ 297"/>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124024</xdr:rowOff>
    </xdr:from>
    <xdr:to>
      <xdr:col>55</xdr:col>
      <xdr:colOff>0</xdr:colOff>
      <xdr:row>38</xdr:row>
      <xdr:rowOff>135128</xdr:rowOff>
    </xdr:to>
    <xdr:cxnSp macro="">
      <xdr:nvCxnSpPr>
        <xdr:cNvPr id="299" name="直線コネクタ 298"/>
        <xdr:cNvCxnSpPr/>
      </xdr:nvCxnSpPr>
      <xdr:spPr>
        <a:xfrm flipV="1">
          <a:off x="9639300" y="6639124"/>
          <a:ext cx="838200" cy="1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300" name="労働費平均値テキスト"/>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301" name="フローチャート: 判断 300"/>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135128</xdr:rowOff>
    </xdr:from>
    <xdr:to>
      <xdr:col>50</xdr:col>
      <xdr:colOff>114300</xdr:colOff>
      <xdr:row>38</xdr:row>
      <xdr:rowOff>140353</xdr:rowOff>
    </xdr:to>
    <xdr:cxnSp macro="">
      <xdr:nvCxnSpPr>
        <xdr:cNvPr id="302" name="直線コネクタ 301"/>
        <xdr:cNvCxnSpPr/>
      </xdr:nvCxnSpPr>
      <xdr:spPr>
        <a:xfrm flipV="1">
          <a:off x="8750300" y="6650228"/>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3" name="フローチャート: 判断 302"/>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macro="" textlink="">
      <xdr:nvSpPr>
        <xdr:cNvPr id="304" name="テキスト ボックス 303"/>
        <xdr:cNvSpPr txBox="1"/>
      </xdr:nvSpPr>
      <xdr:spPr>
        <a:xfrm>
          <a:off x="9450017" y="632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97572</xdr:rowOff>
    </xdr:from>
    <xdr:to>
      <xdr:col>45</xdr:col>
      <xdr:colOff>177800</xdr:colOff>
      <xdr:row>38</xdr:row>
      <xdr:rowOff>140353</xdr:rowOff>
    </xdr:to>
    <xdr:cxnSp macro="">
      <xdr:nvCxnSpPr>
        <xdr:cNvPr id="305" name="直線コネクタ 304"/>
        <xdr:cNvCxnSpPr/>
      </xdr:nvCxnSpPr>
      <xdr:spPr>
        <a:xfrm>
          <a:off x="7861300" y="6612672"/>
          <a:ext cx="889000" cy="4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6" name="フローチャート: 判断 305"/>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macro="" textlink="">
      <xdr:nvSpPr>
        <xdr:cNvPr id="307" name="テキスト ボックス 306"/>
        <xdr:cNvSpPr txBox="1"/>
      </xdr:nvSpPr>
      <xdr:spPr>
        <a:xfrm>
          <a:off x="8561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97572</xdr:rowOff>
    </xdr:from>
    <xdr:to>
      <xdr:col>41</xdr:col>
      <xdr:colOff>50800</xdr:colOff>
      <xdr:row>38</xdr:row>
      <xdr:rowOff>132842</xdr:rowOff>
    </xdr:to>
    <xdr:cxnSp macro="">
      <xdr:nvCxnSpPr>
        <xdr:cNvPr id="308" name="直線コネクタ 307"/>
        <xdr:cNvCxnSpPr/>
      </xdr:nvCxnSpPr>
      <xdr:spPr>
        <a:xfrm flipV="1">
          <a:off x="6972300" y="6612672"/>
          <a:ext cx="889000" cy="3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9" name="フローチャート: 判断 308"/>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134528</xdr:rowOff>
    </xdr:from>
    <xdr:ext cx="378565" cy="259045"/>
    <xdr:sp macro="" textlink="">
      <xdr:nvSpPr>
        <xdr:cNvPr id="310" name="テキスト ボックス 309"/>
        <xdr:cNvSpPr txBox="1"/>
      </xdr:nvSpPr>
      <xdr:spPr>
        <a:xfrm>
          <a:off x="7672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11" name="フローチャート: 判断 310"/>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134528</xdr:rowOff>
    </xdr:from>
    <xdr:ext cx="378565" cy="259045"/>
    <xdr:sp macro="" textlink="">
      <xdr:nvSpPr>
        <xdr:cNvPr id="312" name="テキスト ボックス 311"/>
        <xdr:cNvSpPr txBox="1"/>
      </xdr:nvSpPr>
      <xdr:spPr>
        <a:xfrm>
          <a:off x="6783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73224</xdr:rowOff>
    </xdr:from>
    <xdr:to>
      <xdr:col>55</xdr:col>
      <xdr:colOff>50800</xdr:colOff>
      <xdr:row>39</xdr:row>
      <xdr:rowOff>3374</xdr:rowOff>
    </xdr:to>
    <xdr:sp macro="" textlink="">
      <xdr:nvSpPr>
        <xdr:cNvPr id="318" name="楕円 317"/>
        <xdr:cNvSpPr/>
      </xdr:nvSpPr>
      <xdr:spPr>
        <a:xfrm>
          <a:off x="10426700" y="658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51651</xdr:rowOff>
    </xdr:from>
    <xdr:ext cx="378565" cy="259045"/>
    <xdr:sp macro="" textlink="">
      <xdr:nvSpPr>
        <xdr:cNvPr id="319" name="労働費該当値テキスト"/>
        <xdr:cNvSpPr txBox="1"/>
      </xdr:nvSpPr>
      <xdr:spPr>
        <a:xfrm>
          <a:off x="10528300" y="6566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84328</xdr:rowOff>
    </xdr:from>
    <xdr:to>
      <xdr:col>50</xdr:col>
      <xdr:colOff>165100</xdr:colOff>
      <xdr:row>39</xdr:row>
      <xdr:rowOff>14478</xdr:rowOff>
    </xdr:to>
    <xdr:sp macro="" textlink="">
      <xdr:nvSpPr>
        <xdr:cNvPr id="320" name="楕円 319"/>
        <xdr:cNvSpPr/>
      </xdr:nvSpPr>
      <xdr:spPr>
        <a:xfrm>
          <a:off x="9588500" y="659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5605</xdr:rowOff>
    </xdr:from>
    <xdr:ext cx="378565" cy="259045"/>
    <xdr:sp macro="" textlink="">
      <xdr:nvSpPr>
        <xdr:cNvPr id="321" name="テキスト ボックス 320"/>
        <xdr:cNvSpPr txBox="1"/>
      </xdr:nvSpPr>
      <xdr:spPr>
        <a:xfrm>
          <a:off x="9450017" y="6692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89553</xdr:rowOff>
    </xdr:from>
    <xdr:to>
      <xdr:col>46</xdr:col>
      <xdr:colOff>38100</xdr:colOff>
      <xdr:row>39</xdr:row>
      <xdr:rowOff>19703</xdr:rowOff>
    </xdr:to>
    <xdr:sp macro="" textlink="">
      <xdr:nvSpPr>
        <xdr:cNvPr id="322" name="楕円 321"/>
        <xdr:cNvSpPr/>
      </xdr:nvSpPr>
      <xdr:spPr>
        <a:xfrm>
          <a:off x="8699500" y="660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10830</xdr:rowOff>
    </xdr:from>
    <xdr:ext cx="378565" cy="259045"/>
    <xdr:sp macro="" textlink="">
      <xdr:nvSpPr>
        <xdr:cNvPr id="323" name="テキスト ボックス 322"/>
        <xdr:cNvSpPr txBox="1"/>
      </xdr:nvSpPr>
      <xdr:spPr>
        <a:xfrm>
          <a:off x="8561017" y="6697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46772</xdr:rowOff>
    </xdr:from>
    <xdr:to>
      <xdr:col>41</xdr:col>
      <xdr:colOff>101600</xdr:colOff>
      <xdr:row>38</xdr:row>
      <xdr:rowOff>148372</xdr:rowOff>
    </xdr:to>
    <xdr:sp macro="" textlink="">
      <xdr:nvSpPr>
        <xdr:cNvPr id="324" name="楕円 323"/>
        <xdr:cNvSpPr/>
      </xdr:nvSpPr>
      <xdr:spPr>
        <a:xfrm>
          <a:off x="7810500" y="656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139499</xdr:rowOff>
    </xdr:from>
    <xdr:ext cx="378565" cy="259045"/>
    <xdr:sp macro="" textlink="">
      <xdr:nvSpPr>
        <xdr:cNvPr id="325" name="テキスト ボックス 324"/>
        <xdr:cNvSpPr txBox="1"/>
      </xdr:nvSpPr>
      <xdr:spPr>
        <a:xfrm>
          <a:off x="7672017" y="6654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82042</xdr:rowOff>
    </xdr:from>
    <xdr:to>
      <xdr:col>36</xdr:col>
      <xdr:colOff>165100</xdr:colOff>
      <xdr:row>39</xdr:row>
      <xdr:rowOff>12192</xdr:rowOff>
    </xdr:to>
    <xdr:sp macro="" textlink="">
      <xdr:nvSpPr>
        <xdr:cNvPr id="326" name="楕円 325"/>
        <xdr:cNvSpPr/>
      </xdr:nvSpPr>
      <xdr:spPr>
        <a:xfrm>
          <a:off x="69215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3319</xdr:rowOff>
    </xdr:from>
    <xdr:ext cx="378565" cy="259045"/>
    <xdr:sp macro="" textlink="">
      <xdr:nvSpPr>
        <xdr:cNvPr id="327" name="テキスト ボックス 326"/>
        <xdr:cNvSpPr txBox="1"/>
      </xdr:nvSpPr>
      <xdr:spPr>
        <a:xfrm>
          <a:off x="6783017" y="6689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8" name="直線コネクタ 33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9" name="テキスト ボックス 33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0" name="直線コネクタ 33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1" name="テキスト ボックス 34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2" name="直線コネクタ 34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3" name="テキスト ボックス 34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4" name="直線コネクタ 34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5" name="テキスト ボックス 34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6" name="直線コネクタ 34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7" name="テキスト ボックス 346"/>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9" name="テキスト ボックス 348"/>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51" name="直線コネクタ 350"/>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2" name="農林水産業費最小値テキスト"/>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3" name="直線コネクタ 352"/>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4" name="農林水産業費最大値テキスト"/>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5" name="直線コネクタ 354"/>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75921</xdr:rowOff>
    </xdr:from>
    <xdr:to>
      <xdr:col>55</xdr:col>
      <xdr:colOff>0</xdr:colOff>
      <xdr:row>57</xdr:row>
      <xdr:rowOff>165722</xdr:rowOff>
    </xdr:to>
    <xdr:cxnSp macro="">
      <xdr:nvCxnSpPr>
        <xdr:cNvPr id="356" name="直線コネクタ 355"/>
        <xdr:cNvCxnSpPr/>
      </xdr:nvCxnSpPr>
      <xdr:spPr>
        <a:xfrm flipV="1">
          <a:off x="9639300" y="9848571"/>
          <a:ext cx="838200" cy="8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74680</xdr:rowOff>
    </xdr:from>
    <xdr:ext cx="469744" cy="259045"/>
    <xdr:sp macro="" textlink="">
      <xdr:nvSpPr>
        <xdr:cNvPr id="357" name="農林水産業費平均値テキスト"/>
        <xdr:cNvSpPr txBox="1"/>
      </xdr:nvSpPr>
      <xdr:spPr>
        <a:xfrm>
          <a:off x="10528300" y="9847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8" name="フローチャート: 判断 357"/>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165722</xdr:rowOff>
    </xdr:from>
    <xdr:to>
      <xdr:col>50</xdr:col>
      <xdr:colOff>114300</xdr:colOff>
      <xdr:row>58</xdr:row>
      <xdr:rowOff>19685</xdr:rowOff>
    </xdr:to>
    <xdr:cxnSp macro="">
      <xdr:nvCxnSpPr>
        <xdr:cNvPr id="359" name="直線コネクタ 358"/>
        <xdr:cNvCxnSpPr/>
      </xdr:nvCxnSpPr>
      <xdr:spPr>
        <a:xfrm flipV="1">
          <a:off x="8750300" y="9938372"/>
          <a:ext cx="889000" cy="2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60" name="フローチャート: 判断 359"/>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macro="" textlink="">
      <xdr:nvSpPr>
        <xdr:cNvPr id="361" name="テキスト ボックス 360"/>
        <xdr:cNvSpPr txBox="1"/>
      </xdr:nvSpPr>
      <xdr:spPr>
        <a:xfrm>
          <a:off x="9404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139129</xdr:rowOff>
    </xdr:from>
    <xdr:to>
      <xdr:col>45</xdr:col>
      <xdr:colOff>177800</xdr:colOff>
      <xdr:row>58</xdr:row>
      <xdr:rowOff>19685</xdr:rowOff>
    </xdr:to>
    <xdr:cxnSp macro="">
      <xdr:nvCxnSpPr>
        <xdr:cNvPr id="362" name="直線コネクタ 361"/>
        <xdr:cNvCxnSpPr/>
      </xdr:nvCxnSpPr>
      <xdr:spPr>
        <a:xfrm>
          <a:off x="7861300" y="9568879"/>
          <a:ext cx="889000" cy="39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3" name="フローチャート: 判断 362"/>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macro="" textlink="">
      <xdr:nvSpPr>
        <xdr:cNvPr id="364" name="テキスト ボックス 363"/>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139129</xdr:rowOff>
    </xdr:from>
    <xdr:to>
      <xdr:col>41</xdr:col>
      <xdr:colOff>50800</xdr:colOff>
      <xdr:row>57</xdr:row>
      <xdr:rowOff>62471</xdr:rowOff>
    </xdr:to>
    <xdr:cxnSp macro="">
      <xdr:nvCxnSpPr>
        <xdr:cNvPr id="365" name="直線コネクタ 364"/>
        <xdr:cNvCxnSpPr/>
      </xdr:nvCxnSpPr>
      <xdr:spPr>
        <a:xfrm flipV="1">
          <a:off x="6972300" y="9568879"/>
          <a:ext cx="889000" cy="26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6" name="フローチャート: 判断 365"/>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32770</xdr:rowOff>
    </xdr:from>
    <xdr:ext cx="469744" cy="259045"/>
    <xdr:sp macro="" textlink="">
      <xdr:nvSpPr>
        <xdr:cNvPr id="367" name="テキスト ボックス 366"/>
        <xdr:cNvSpPr txBox="1"/>
      </xdr:nvSpPr>
      <xdr:spPr>
        <a:xfrm>
          <a:off x="7626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8" name="フローチャート: 判断 367"/>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26217</xdr:rowOff>
    </xdr:from>
    <xdr:ext cx="469744" cy="259045"/>
    <xdr:sp macro="" textlink="">
      <xdr:nvSpPr>
        <xdr:cNvPr id="369" name="テキスト ボックス 368"/>
        <xdr:cNvSpPr txBox="1"/>
      </xdr:nvSpPr>
      <xdr:spPr>
        <a:xfrm>
          <a:off x="6737428" y="997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25121</xdr:rowOff>
    </xdr:from>
    <xdr:to>
      <xdr:col>55</xdr:col>
      <xdr:colOff>50800</xdr:colOff>
      <xdr:row>57</xdr:row>
      <xdr:rowOff>126721</xdr:rowOff>
    </xdr:to>
    <xdr:sp macro="" textlink="">
      <xdr:nvSpPr>
        <xdr:cNvPr id="375" name="楕円 374"/>
        <xdr:cNvSpPr/>
      </xdr:nvSpPr>
      <xdr:spPr>
        <a:xfrm>
          <a:off x="10426700" y="979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47998</xdr:rowOff>
    </xdr:from>
    <xdr:ext cx="469744" cy="259045"/>
    <xdr:sp macro="" textlink="">
      <xdr:nvSpPr>
        <xdr:cNvPr id="376" name="農林水産業費該当値テキスト"/>
        <xdr:cNvSpPr txBox="1"/>
      </xdr:nvSpPr>
      <xdr:spPr>
        <a:xfrm>
          <a:off x="10528300" y="964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114922</xdr:rowOff>
    </xdr:from>
    <xdr:to>
      <xdr:col>50</xdr:col>
      <xdr:colOff>165100</xdr:colOff>
      <xdr:row>58</xdr:row>
      <xdr:rowOff>45072</xdr:rowOff>
    </xdr:to>
    <xdr:sp macro="" textlink="">
      <xdr:nvSpPr>
        <xdr:cNvPr id="377" name="楕円 376"/>
        <xdr:cNvSpPr/>
      </xdr:nvSpPr>
      <xdr:spPr>
        <a:xfrm>
          <a:off x="9588500" y="988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36199</xdr:rowOff>
    </xdr:from>
    <xdr:ext cx="469744" cy="259045"/>
    <xdr:sp macro="" textlink="">
      <xdr:nvSpPr>
        <xdr:cNvPr id="378" name="テキスト ボックス 377"/>
        <xdr:cNvSpPr txBox="1"/>
      </xdr:nvSpPr>
      <xdr:spPr>
        <a:xfrm>
          <a:off x="9404428" y="998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140335</xdr:rowOff>
    </xdr:from>
    <xdr:to>
      <xdr:col>46</xdr:col>
      <xdr:colOff>38100</xdr:colOff>
      <xdr:row>58</xdr:row>
      <xdr:rowOff>70485</xdr:rowOff>
    </xdr:to>
    <xdr:sp macro="" textlink="">
      <xdr:nvSpPr>
        <xdr:cNvPr id="379" name="楕円 378"/>
        <xdr:cNvSpPr/>
      </xdr:nvSpPr>
      <xdr:spPr>
        <a:xfrm>
          <a:off x="8699500" y="991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61612</xdr:rowOff>
    </xdr:from>
    <xdr:ext cx="469744" cy="259045"/>
    <xdr:sp macro="" textlink="">
      <xdr:nvSpPr>
        <xdr:cNvPr id="380" name="テキスト ボックス 379"/>
        <xdr:cNvSpPr txBox="1"/>
      </xdr:nvSpPr>
      <xdr:spPr>
        <a:xfrm>
          <a:off x="8515428" y="1000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88329</xdr:rowOff>
    </xdr:from>
    <xdr:to>
      <xdr:col>41</xdr:col>
      <xdr:colOff>101600</xdr:colOff>
      <xdr:row>56</xdr:row>
      <xdr:rowOff>18479</xdr:rowOff>
    </xdr:to>
    <xdr:sp macro="" textlink="">
      <xdr:nvSpPr>
        <xdr:cNvPr id="381" name="楕円 380"/>
        <xdr:cNvSpPr/>
      </xdr:nvSpPr>
      <xdr:spPr>
        <a:xfrm>
          <a:off x="7810500" y="951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35006</xdr:rowOff>
    </xdr:from>
    <xdr:ext cx="534377" cy="259045"/>
    <xdr:sp macro="" textlink="">
      <xdr:nvSpPr>
        <xdr:cNvPr id="382" name="テキスト ボックス 381"/>
        <xdr:cNvSpPr txBox="1"/>
      </xdr:nvSpPr>
      <xdr:spPr>
        <a:xfrm>
          <a:off x="7594111" y="929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11671</xdr:rowOff>
    </xdr:from>
    <xdr:to>
      <xdr:col>36</xdr:col>
      <xdr:colOff>165100</xdr:colOff>
      <xdr:row>57</xdr:row>
      <xdr:rowOff>113271</xdr:rowOff>
    </xdr:to>
    <xdr:sp macro="" textlink="">
      <xdr:nvSpPr>
        <xdr:cNvPr id="383" name="楕円 382"/>
        <xdr:cNvSpPr/>
      </xdr:nvSpPr>
      <xdr:spPr>
        <a:xfrm>
          <a:off x="6921500" y="978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129798</xdr:rowOff>
    </xdr:from>
    <xdr:ext cx="469744" cy="259045"/>
    <xdr:sp macro="" textlink="">
      <xdr:nvSpPr>
        <xdr:cNvPr id="384" name="テキスト ボックス 383"/>
        <xdr:cNvSpPr txBox="1"/>
      </xdr:nvSpPr>
      <xdr:spPr>
        <a:xfrm>
          <a:off x="6737428" y="955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5" name="直線コネクタ 39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6" name="テキスト ボックス 39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7" name="直線コネクタ 39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8" name="テキスト ボックス 39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9" name="直線コネクタ 39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0" name="テキスト ボックス 39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1" name="直線コネクタ 40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2" name="テキスト ボックス 40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67051</xdr:rowOff>
    </xdr:from>
    <xdr:to>
      <xdr:col>54</xdr:col>
      <xdr:colOff>189865</xdr:colOff>
      <xdr:row>78</xdr:row>
      <xdr:rowOff>119011</xdr:rowOff>
    </xdr:to>
    <xdr:cxnSp macro="">
      <xdr:nvCxnSpPr>
        <xdr:cNvPr id="406" name="直線コネクタ 405"/>
        <xdr:cNvCxnSpPr/>
      </xdr:nvCxnSpPr>
      <xdr:spPr>
        <a:xfrm flipV="1">
          <a:off x="10475595" y="12411451"/>
          <a:ext cx="1270" cy="108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122838</xdr:rowOff>
    </xdr:from>
    <xdr:ext cx="378565" cy="259045"/>
    <xdr:sp macro="" textlink="">
      <xdr:nvSpPr>
        <xdr:cNvPr id="407" name="商工費最小値テキスト"/>
        <xdr:cNvSpPr txBox="1"/>
      </xdr:nvSpPr>
      <xdr:spPr>
        <a:xfrm>
          <a:off x="10528300" y="13495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119011</xdr:rowOff>
    </xdr:from>
    <xdr:to>
      <xdr:col>55</xdr:col>
      <xdr:colOff>88900</xdr:colOff>
      <xdr:row>78</xdr:row>
      <xdr:rowOff>119011</xdr:rowOff>
    </xdr:to>
    <xdr:cxnSp macro="">
      <xdr:nvCxnSpPr>
        <xdr:cNvPr id="408" name="直線コネクタ 407"/>
        <xdr:cNvCxnSpPr/>
      </xdr:nvCxnSpPr>
      <xdr:spPr>
        <a:xfrm>
          <a:off x="10388600" y="13492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13728</xdr:rowOff>
    </xdr:from>
    <xdr:ext cx="534377" cy="259045"/>
    <xdr:sp macro="" textlink="">
      <xdr:nvSpPr>
        <xdr:cNvPr id="409" name="商工費最大値テキスト"/>
        <xdr:cNvSpPr txBox="1"/>
      </xdr:nvSpPr>
      <xdr:spPr>
        <a:xfrm>
          <a:off x="10528300" y="1218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67051</xdr:rowOff>
    </xdr:from>
    <xdr:to>
      <xdr:col>55</xdr:col>
      <xdr:colOff>88900</xdr:colOff>
      <xdr:row>72</xdr:row>
      <xdr:rowOff>67051</xdr:rowOff>
    </xdr:to>
    <xdr:cxnSp macro="">
      <xdr:nvCxnSpPr>
        <xdr:cNvPr id="410" name="直線コネクタ 409"/>
        <xdr:cNvCxnSpPr/>
      </xdr:nvCxnSpPr>
      <xdr:spPr>
        <a:xfrm>
          <a:off x="10388600" y="12411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83670</xdr:rowOff>
    </xdr:from>
    <xdr:to>
      <xdr:col>55</xdr:col>
      <xdr:colOff>0</xdr:colOff>
      <xdr:row>76</xdr:row>
      <xdr:rowOff>4003</xdr:rowOff>
    </xdr:to>
    <xdr:cxnSp macro="">
      <xdr:nvCxnSpPr>
        <xdr:cNvPr id="411" name="直線コネクタ 410"/>
        <xdr:cNvCxnSpPr/>
      </xdr:nvCxnSpPr>
      <xdr:spPr>
        <a:xfrm>
          <a:off x="9639300" y="12770970"/>
          <a:ext cx="838200" cy="26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53886</xdr:rowOff>
    </xdr:from>
    <xdr:ext cx="469744" cy="259045"/>
    <xdr:sp macro="" textlink="">
      <xdr:nvSpPr>
        <xdr:cNvPr id="412" name="商工費平均値テキスト"/>
        <xdr:cNvSpPr txBox="1"/>
      </xdr:nvSpPr>
      <xdr:spPr>
        <a:xfrm>
          <a:off x="10528300" y="132555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75459</xdr:rowOff>
    </xdr:from>
    <xdr:to>
      <xdr:col>55</xdr:col>
      <xdr:colOff>50800</xdr:colOff>
      <xdr:row>78</xdr:row>
      <xdr:rowOff>5609</xdr:rowOff>
    </xdr:to>
    <xdr:sp macro="" textlink="">
      <xdr:nvSpPr>
        <xdr:cNvPr id="413" name="フローチャート: 判断 412"/>
        <xdr:cNvSpPr/>
      </xdr:nvSpPr>
      <xdr:spPr>
        <a:xfrm>
          <a:off x="10426700" y="1327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72468</xdr:rowOff>
    </xdr:from>
    <xdr:to>
      <xdr:col>50</xdr:col>
      <xdr:colOff>114300</xdr:colOff>
      <xdr:row>74</xdr:row>
      <xdr:rowOff>83670</xdr:rowOff>
    </xdr:to>
    <xdr:cxnSp macro="">
      <xdr:nvCxnSpPr>
        <xdr:cNvPr id="414" name="直線コネクタ 413"/>
        <xdr:cNvCxnSpPr/>
      </xdr:nvCxnSpPr>
      <xdr:spPr>
        <a:xfrm>
          <a:off x="8750300" y="12245418"/>
          <a:ext cx="889000" cy="52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32458</xdr:rowOff>
    </xdr:from>
    <xdr:to>
      <xdr:col>50</xdr:col>
      <xdr:colOff>165100</xdr:colOff>
      <xdr:row>77</xdr:row>
      <xdr:rowOff>134058</xdr:rowOff>
    </xdr:to>
    <xdr:sp macro="" textlink="">
      <xdr:nvSpPr>
        <xdr:cNvPr id="415" name="フローチャート: 判断 414"/>
        <xdr:cNvSpPr/>
      </xdr:nvSpPr>
      <xdr:spPr>
        <a:xfrm>
          <a:off x="9588500" y="1323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125185</xdr:rowOff>
    </xdr:from>
    <xdr:ext cx="469744" cy="259045"/>
    <xdr:sp macro="" textlink="">
      <xdr:nvSpPr>
        <xdr:cNvPr id="416" name="テキスト ボックス 415"/>
        <xdr:cNvSpPr txBox="1"/>
      </xdr:nvSpPr>
      <xdr:spPr>
        <a:xfrm>
          <a:off x="9404428" y="1332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32007</xdr:rowOff>
    </xdr:from>
    <xdr:to>
      <xdr:col>45</xdr:col>
      <xdr:colOff>177800</xdr:colOff>
      <xdr:row>71</xdr:row>
      <xdr:rowOff>72468</xdr:rowOff>
    </xdr:to>
    <xdr:cxnSp macro="">
      <xdr:nvCxnSpPr>
        <xdr:cNvPr id="417" name="直線コネクタ 416"/>
        <xdr:cNvCxnSpPr/>
      </xdr:nvCxnSpPr>
      <xdr:spPr>
        <a:xfrm>
          <a:off x="7861300" y="12204957"/>
          <a:ext cx="889000" cy="4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33190</xdr:rowOff>
    </xdr:from>
    <xdr:to>
      <xdr:col>46</xdr:col>
      <xdr:colOff>38100</xdr:colOff>
      <xdr:row>77</xdr:row>
      <xdr:rowOff>134790</xdr:rowOff>
    </xdr:to>
    <xdr:sp macro="" textlink="">
      <xdr:nvSpPr>
        <xdr:cNvPr id="418" name="フローチャート: 判断 417"/>
        <xdr:cNvSpPr/>
      </xdr:nvSpPr>
      <xdr:spPr>
        <a:xfrm>
          <a:off x="8699500" y="1323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125917</xdr:rowOff>
    </xdr:from>
    <xdr:ext cx="469744" cy="259045"/>
    <xdr:sp macro="" textlink="">
      <xdr:nvSpPr>
        <xdr:cNvPr id="419" name="テキスト ボックス 418"/>
        <xdr:cNvSpPr txBox="1"/>
      </xdr:nvSpPr>
      <xdr:spPr>
        <a:xfrm>
          <a:off x="8515428" y="1332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32007</xdr:rowOff>
    </xdr:from>
    <xdr:to>
      <xdr:col>41</xdr:col>
      <xdr:colOff>50800</xdr:colOff>
      <xdr:row>76</xdr:row>
      <xdr:rowOff>135265</xdr:rowOff>
    </xdr:to>
    <xdr:cxnSp macro="">
      <xdr:nvCxnSpPr>
        <xdr:cNvPr id="420" name="直線コネクタ 419"/>
        <xdr:cNvCxnSpPr/>
      </xdr:nvCxnSpPr>
      <xdr:spPr>
        <a:xfrm flipV="1">
          <a:off x="6972300" y="12204957"/>
          <a:ext cx="889000" cy="96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155789</xdr:rowOff>
    </xdr:from>
    <xdr:to>
      <xdr:col>41</xdr:col>
      <xdr:colOff>101600</xdr:colOff>
      <xdr:row>77</xdr:row>
      <xdr:rowOff>85939</xdr:rowOff>
    </xdr:to>
    <xdr:sp macro="" textlink="">
      <xdr:nvSpPr>
        <xdr:cNvPr id="421" name="フローチャート: 判断 420"/>
        <xdr:cNvSpPr/>
      </xdr:nvSpPr>
      <xdr:spPr>
        <a:xfrm>
          <a:off x="78105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77066</xdr:rowOff>
    </xdr:from>
    <xdr:ext cx="534377" cy="259045"/>
    <xdr:sp macro="" textlink="">
      <xdr:nvSpPr>
        <xdr:cNvPr id="422" name="テキスト ボックス 421"/>
        <xdr:cNvSpPr txBox="1"/>
      </xdr:nvSpPr>
      <xdr:spPr>
        <a:xfrm>
          <a:off x="7594111" y="1327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99644</xdr:rowOff>
    </xdr:from>
    <xdr:to>
      <xdr:col>36</xdr:col>
      <xdr:colOff>165100</xdr:colOff>
      <xdr:row>78</xdr:row>
      <xdr:rowOff>29794</xdr:rowOff>
    </xdr:to>
    <xdr:sp macro="" textlink="">
      <xdr:nvSpPr>
        <xdr:cNvPr id="423" name="フローチャート: 判断 422"/>
        <xdr:cNvSpPr/>
      </xdr:nvSpPr>
      <xdr:spPr>
        <a:xfrm>
          <a:off x="6921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20921</xdr:rowOff>
    </xdr:from>
    <xdr:ext cx="469744" cy="259045"/>
    <xdr:sp macro="" textlink="">
      <xdr:nvSpPr>
        <xdr:cNvPr id="424" name="テキスト ボックス 423"/>
        <xdr:cNvSpPr txBox="1"/>
      </xdr:nvSpPr>
      <xdr:spPr>
        <a:xfrm>
          <a:off x="6737428" y="13394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124653</xdr:rowOff>
    </xdr:from>
    <xdr:to>
      <xdr:col>55</xdr:col>
      <xdr:colOff>50800</xdr:colOff>
      <xdr:row>76</xdr:row>
      <xdr:rowOff>54803</xdr:rowOff>
    </xdr:to>
    <xdr:sp macro="" textlink="">
      <xdr:nvSpPr>
        <xdr:cNvPr id="430" name="楕円 429"/>
        <xdr:cNvSpPr/>
      </xdr:nvSpPr>
      <xdr:spPr>
        <a:xfrm>
          <a:off x="10426700" y="1298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147530</xdr:rowOff>
    </xdr:from>
    <xdr:ext cx="534377" cy="259045"/>
    <xdr:sp macro="" textlink="">
      <xdr:nvSpPr>
        <xdr:cNvPr id="431" name="商工費該当値テキスト"/>
        <xdr:cNvSpPr txBox="1"/>
      </xdr:nvSpPr>
      <xdr:spPr>
        <a:xfrm>
          <a:off x="10528300" y="1283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32870</xdr:rowOff>
    </xdr:from>
    <xdr:to>
      <xdr:col>50</xdr:col>
      <xdr:colOff>165100</xdr:colOff>
      <xdr:row>74</xdr:row>
      <xdr:rowOff>134470</xdr:rowOff>
    </xdr:to>
    <xdr:sp macro="" textlink="">
      <xdr:nvSpPr>
        <xdr:cNvPr id="432" name="楕円 431"/>
        <xdr:cNvSpPr/>
      </xdr:nvSpPr>
      <xdr:spPr>
        <a:xfrm>
          <a:off x="9588500" y="1272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150997</xdr:rowOff>
    </xdr:from>
    <xdr:ext cx="534377" cy="259045"/>
    <xdr:sp macro="" textlink="">
      <xdr:nvSpPr>
        <xdr:cNvPr id="433" name="テキスト ボックス 432"/>
        <xdr:cNvSpPr txBox="1"/>
      </xdr:nvSpPr>
      <xdr:spPr>
        <a:xfrm>
          <a:off x="9372111" y="1249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21668</xdr:rowOff>
    </xdr:from>
    <xdr:to>
      <xdr:col>46</xdr:col>
      <xdr:colOff>38100</xdr:colOff>
      <xdr:row>71</xdr:row>
      <xdr:rowOff>123268</xdr:rowOff>
    </xdr:to>
    <xdr:sp macro="" textlink="">
      <xdr:nvSpPr>
        <xdr:cNvPr id="434" name="楕円 433"/>
        <xdr:cNvSpPr/>
      </xdr:nvSpPr>
      <xdr:spPr>
        <a:xfrm>
          <a:off x="8699500" y="1219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139795</xdr:rowOff>
    </xdr:from>
    <xdr:ext cx="534377" cy="259045"/>
    <xdr:sp macro="" textlink="">
      <xdr:nvSpPr>
        <xdr:cNvPr id="435" name="テキスト ボックス 434"/>
        <xdr:cNvSpPr txBox="1"/>
      </xdr:nvSpPr>
      <xdr:spPr>
        <a:xfrm>
          <a:off x="8483111" y="1196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152657</xdr:rowOff>
    </xdr:from>
    <xdr:to>
      <xdr:col>41</xdr:col>
      <xdr:colOff>101600</xdr:colOff>
      <xdr:row>71</xdr:row>
      <xdr:rowOff>82807</xdr:rowOff>
    </xdr:to>
    <xdr:sp macro="" textlink="">
      <xdr:nvSpPr>
        <xdr:cNvPr id="436" name="楕円 435"/>
        <xdr:cNvSpPr/>
      </xdr:nvSpPr>
      <xdr:spPr>
        <a:xfrm>
          <a:off x="7810500" y="1215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99334</xdr:rowOff>
    </xdr:from>
    <xdr:ext cx="534377" cy="259045"/>
    <xdr:sp macro="" textlink="">
      <xdr:nvSpPr>
        <xdr:cNvPr id="437" name="テキスト ボックス 436"/>
        <xdr:cNvSpPr txBox="1"/>
      </xdr:nvSpPr>
      <xdr:spPr>
        <a:xfrm>
          <a:off x="7594111" y="1192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84465</xdr:rowOff>
    </xdr:from>
    <xdr:to>
      <xdr:col>36</xdr:col>
      <xdr:colOff>165100</xdr:colOff>
      <xdr:row>77</xdr:row>
      <xdr:rowOff>14615</xdr:rowOff>
    </xdr:to>
    <xdr:sp macro="" textlink="">
      <xdr:nvSpPr>
        <xdr:cNvPr id="438" name="楕円 437"/>
        <xdr:cNvSpPr/>
      </xdr:nvSpPr>
      <xdr:spPr>
        <a:xfrm>
          <a:off x="6921500" y="1311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31142</xdr:rowOff>
    </xdr:from>
    <xdr:ext cx="534377" cy="259045"/>
    <xdr:sp macro="" textlink="">
      <xdr:nvSpPr>
        <xdr:cNvPr id="439" name="テキスト ボックス 438"/>
        <xdr:cNvSpPr txBox="1"/>
      </xdr:nvSpPr>
      <xdr:spPr>
        <a:xfrm>
          <a:off x="6705111" y="1288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0" name="テキスト ボックス 449"/>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1" name="直線コネクタ 45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2" name="テキスト ボックス 451"/>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3" name="直線コネクタ 45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4" name="テキスト ボックス 453"/>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5" name="直線コネクタ 45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6" name="テキスト ボックス 455"/>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7" name="直線コネクタ 45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8" name="テキスト ボックス 457"/>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2" name="直線コネクタ 461"/>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3" name="土木費最小値テキスト"/>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4" name="直線コネクタ 463"/>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5" name="土木費最大値テキスト"/>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6" name="直線コネクタ 465"/>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63027</xdr:rowOff>
    </xdr:from>
    <xdr:to>
      <xdr:col>55</xdr:col>
      <xdr:colOff>0</xdr:colOff>
      <xdr:row>94</xdr:row>
      <xdr:rowOff>94872</xdr:rowOff>
    </xdr:to>
    <xdr:cxnSp macro="">
      <xdr:nvCxnSpPr>
        <xdr:cNvPr id="467" name="直線コネクタ 466"/>
        <xdr:cNvCxnSpPr/>
      </xdr:nvCxnSpPr>
      <xdr:spPr>
        <a:xfrm flipV="1">
          <a:off x="9639300" y="16007877"/>
          <a:ext cx="838200" cy="20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107811</xdr:rowOff>
    </xdr:from>
    <xdr:ext cx="534377" cy="259045"/>
    <xdr:sp macro="" textlink="">
      <xdr:nvSpPr>
        <xdr:cNvPr id="468" name="土木費平均値テキスト"/>
        <xdr:cNvSpPr txBox="1"/>
      </xdr:nvSpPr>
      <xdr:spPr>
        <a:xfrm>
          <a:off x="10528300" y="16395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69" name="フローチャート: 判断 468"/>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157074</xdr:rowOff>
    </xdr:from>
    <xdr:to>
      <xdr:col>50</xdr:col>
      <xdr:colOff>114300</xdr:colOff>
      <xdr:row>94</xdr:row>
      <xdr:rowOff>94872</xdr:rowOff>
    </xdr:to>
    <xdr:cxnSp macro="">
      <xdr:nvCxnSpPr>
        <xdr:cNvPr id="470" name="直線コネクタ 469"/>
        <xdr:cNvCxnSpPr/>
      </xdr:nvCxnSpPr>
      <xdr:spPr>
        <a:xfrm>
          <a:off x="8750300" y="16101924"/>
          <a:ext cx="889000" cy="10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1" name="フローチャート: 判断 470"/>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47393</xdr:rowOff>
    </xdr:from>
    <xdr:ext cx="534377" cy="259045"/>
    <xdr:sp macro="" textlink="">
      <xdr:nvSpPr>
        <xdr:cNvPr id="472" name="テキスト ボックス 471"/>
        <xdr:cNvSpPr txBox="1"/>
      </xdr:nvSpPr>
      <xdr:spPr>
        <a:xfrm>
          <a:off x="9372111" y="1650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157074</xdr:rowOff>
    </xdr:from>
    <xdr:to>
      <xdr:col>45</xdr:col>
      <xdr:colOff>177800</xdr:colOff>
      <xdr:row>95</xdr:row>
      <xdr:rowOff>9719</xdr:rowOff>
    </xdr:to>
    <xdr:cxnSp macro="">
      <xdr:nvCxnSpPr>
        <xdr:cNvPr id="473" name="直線コネクタ 472"/>
        <xdr:cNvCxnSpPr/>
      </xdr:nvCxnSpPr>
      <xdr:spPr>
        <a:xfrm flipV="1">
          <a:off x="7861300" y="16101924"/>
          <a:ext cx="889000" cy="19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4" name="フローチャート: 判断 473"/>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58892</xdr:rowOff>
    </xdr:from>
    <xdr:ext cx="534377" cy="259045"/>
    <xdr:sp macro="" textlink="">
      <xdr:nvSpPr>
        <xdr:cNvPr id="475" name="テキスト ボックス 474"/>
        <xdr:cNvSpPr txBox="1"/>
      </xdr:nvSpPr>
      <xdr:spPr>
        <a:xfrm>
          <a:off x="8483111" y="1651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169235</xdr:rowOff>
    </xdr:from>
    <xdr:to>
      <xdr:col>41</xdr:col>
      <xdr:colOff>50800</xdr:colOff>
      <xdr:row>95</xdr:row>
      <xdr:rowOff>9719</xdr:rowOff>
    </xdr:to>
    <xdr:cxnSp macro="">
      <xdr:nvCxnSpPr>
        <xdr:cNvPr id="476" name="直線コネクタ 475"/>
        <xdr:cNvCxnSpPr/>
      </xdr:nvCxnSpPr>
      <xdr:spPr>
        <a:xfrm>
          <a:off x="6972300" y="16114085"/>
          <a:ext cx="889000" cy="18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7" name="フローチャート: 判断 476"/>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94119</xdr:rowOff>
    </xdr:from>
    <xdr:ext cx="534377" cy="259045"/>
    <xdr:sp macro="" textlink="">
      <xdr:nvSpPr>
        <xdr:cNvPr id="478" name="テキスト ボックス 477"/>
        <xdr:cNvSpPr txBox="1"/>
      </xdr:nvSpPr>
      <xdr:spPr>
        <a:xfrm>
          <a:off x="7594111" y="1655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79" name="フローチャート: 判断 478"/>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108543</xdr:rowOff>
    </xdr:from>
    <xdr:ext cx="534377" cy="259045"/>
    <xdr:sp macro="" textlink="">
      <xdr:nvSpPr>
        <xdr:cNvPr id="480" name="テキスト ボックス 479"/>
        <xdr:cNvSpPr txBox="1"/>
      </xdr:nvSpPr>
      <xdr:spPr>
        <a:xfrm>
          <a:off x="6705111" y="1656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12227</xdr:rowOff>
    </xdr:from>
    <xdr:to>
      <xdr:col>55</xdr:col>
      <xdr:colOff>50800</xdr:colOff>
      <xdr:row>93</xdr:row>
      <xdr:rowOff>113827</xdr:rowOff>
    </xdr:to>
    <xdr:sp macro="" textlink="">
      <xdr:nvSpPr>
        <xdr:cNvPr id="486" name="楕円 485"/>
        <xdr:cNvSpPr/>
      </xdr:nvSpPr>
      <xdr:spPr>
        <a:xfrm>
          <a:off x="10426700" y="1595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35104</xdr:rowOff>
    </xdr:from>
    <xdr:ext cx="534377" cy="259045"/>
    <xdr:sp macro="" textlink="">
      <xdr:nvSpPr>
        <xdr:cNvPr id="487" name="土木費該当値テキスト"/>
        <xdr:cNvSpPr txBox="1"/>
      </xdr:nvSpPr>
      <xdr:spPr>
        <a:xfrm>
          <a:off x="10528300" y="1580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44072</xdr:rowOff>
    </xdr:from>
    <xdr:to>
      <xdr:col>50</xdr:col>
      <xdr:colOff>165100</xdr:colOff>
      <xdr:row>94</xdr:row>
      <xdr:rowOff>145672</xdr:rowOff>
    </xdr:to>
    <xdr:sp macro="" textlink="">
      <xdr:nvSpPr>
        <xdr:cNvPr id="488" name="楕円 487"/>
        <xdr:cNvSpPr/>
      </xdr:nvSpPr>
      <xdr:spPr>
        <a:xfrm>
          <a:off x="9588500" y="1616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162199</xdr:rowOff>
    </xdr:from>
    <xdr:ext cx="534377" cy="259045"/>
    <xdr:sp macro="" textlink="">
      <xdr:nvSpPr>
        <xdr:cNvPr id="489" name="テキスト ボックス 488"/>
        <xdr:cNvSpPr txBox="1"/>
      </xdr:nvSpPr>
      <xdr:spPr>
        <a:xfrm>
          <a:off x="9372111" y="1593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106274</xdr:rowOff>
    </xdr:from>
    <xdr:to>
      <xdr:col>46</xdr:col>
      <xdr:colOff>38100</xdr:colOff>
      <xdr:row>94</xdr:row>
      <xdr:rowOff>36424</xdr:rowOff>
    </xdr:to>
    <xdr:sp macro="" textlink="">
      <xdr:nvSpPr>
        <xdr:cNvPr id="490" name="楕円 489"/>
        <xdr:cNvSpPr/>
      </xdr:nvSpPr>
      <xdr:spPr>
        <a:xfrm>
          <a:off x="8699500" y="1605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52951</xdr:rowOff>
    </xdr:from>
    <xdr:ext cx="534377" cy="259045"/>
    <xdr:sp macro="" textlink="">
      <xdr:nvSpPr>
        <xdr:cNvPr id="491" name="テキスト ボックス 490"/>
        <xdr:cNvSpPr txBox="1"/>
      </xdr:nvSpPr>
      <xdr:spPr>
        <a:xfrm>
          <a:off x="8483111" y="1582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130369</xdr:rowOff>
    </xdr:from>
    <xdr:to>
      <xdr:col>41</xdr:col>
      <xdr:colOff>101600</xdr:colOff>
      <xdr:row>95</xdr:row>
      <xdr:rowOff>60519</xdr:rowOff>
    </xdr:to>
    <xdr:sp macro="" textlink="">
      <xdr:nvSpPr>
        <xdr:cNvPr id="492" name="楕円 491"/>
        <xdr:cNvSpPr/>
      </xdr:nvSpPr>
      <xdr:spPr>
        <a:xfrm>
          <a:off x="7810500" y="1624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77046</xdr:rowOff>
    </xdr:from>
    <xdr:ext cx="534377" cy="259045"/>
    <xdr:sp macro="" textlink="">
      <xdr:nvSpPr>
        <xdr:cNvPr id="493" name="テキスト ボックス 492"/>
        <xdr:cNvSpPr txBox="1"/>
      </xdr:nvSpPr>
      <xdr:spPr>
        <a:xfrm>
          <a:off x="7594111" y="1602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118435</xdr:rowOff>
    </xdr:from>
    <xdr:to>
      <xdr:col>36</xdr:col>
      <xdr:colOff>165100</xdr:colOff>
      <xdr:row>94</xdr:row>
      <xdr:rowOff>48585</xdr:rowOff>
    </xdr:to>
    <xdr:sp macro="" textlink="">
      <xdr:nvSpPr>
        <xdr:cNvPr id="494" name="楕円 493"/>
        <xdr:cNvSpPr/>
      </xdr:nvSpPr>
      <xdr:spPr>
        <a:xfrm>
          <a:off x="6921500" y="1606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65112</xdr:rowOff>
    </xdr:from>
    <xdr:ext cx="534377" cy="259045"/>
    <xdr:sp macro="" textlink="">
      <xdr:nvSpPr>
        <xdr:cNvPr id="495" name="テキスト ボックス 494"/>
        <xdr:cNvSpPr txBox="1"/>
      </xdr:nvSpPr>
      <xdr:spPr>
        <a:xfrm>
          <a:off x="6705111" y="1583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0" name="直線コネクタ 519"/>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1" name="消防費最小値テキスト"/>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2" name="直線コネクタ 521"/>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3" name="消防費最大値テキスト"/>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4" name="直線コネクタ 523"/>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88646</xdr:rowOff>
    </xdr:from>
    <xdr:to>
      <xdr:col>85</xdr:col>
      <xdr:colOff>127000</xdr:colOff>
      <xdr:row>38</xdr:row>
      <xdr:rowOff>10846</xdr:rowOff>
    </xdr:to>
    <xdr:cxnSp macro="">
      <xdr:nvCxnSpPr>
        <xdr:cNvPr id="525" name="直線コネクタ 524"/>
        <xdr:cNvCxnSpPr/>
      </xdr:nvCxnSpPr>
      <xdr:spPr>
        <a:xfrm flipV="1">
          <a:off x="15481300" y="6432296"/>
          <a:ext cx="838200" cy="9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87901</xdr:rowOff>
    </xdr:from>
    <xdr:ext cx="534377" cy="259045"/>
    <xdr:sp macro="" textlink="">
      <xdr:nvSpPr>
        <xdr:cNvPr id="526" name="消防費平均値テキスト"/>
        <xdr:cNvSpPr txBox="1"/>
      </xdr:nvSpPr>
      <xdr:spPr>
        <a:xfrm>
          <a:off x="16370300" y="6431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7" name="フローチャート: 判断 526"/>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4331</xdr:rowOff>
    </xdr:from>
    <xdr:to>
      <xdr:col>81</xdr:col>
      <xdr:colOff>50800</xdr:colOff>
      <xdr:row>38</xdr:row>
      <xdr:rowOff>10846</xdr:rowOff>
    </xdr:to>
    <xdr:cxnSp macro="">
      <xdr:nvCxnSpPr>
        <xdr:cNvPr id="528" name="直線コネクタ 527"/>
        <xdr:cNvCxnSpPr/>
      </xdr:nvCxnSpPr>
      <xdr:spPr>
        <a:xfrm>
          <a:off x="14592300" y="6519431"/>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29" name="フローチャート: 判断 528"/>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65155</xdr:rowOff>
    </xdr:from>
    <xdr:ext cx="534377" cy="259045"/>
    <xdr:sp macro="" textlink="">
      <xdr:nvSpPr>
        <xdr:cNvPr id="530" name="テキスト ボックス 529"/>
        <xdr:cNvSpPr txBox="1"/>
      </xdr:nvSpPr>
      <xdr:spPr>
        <a:xfrm>
          <a:off x="15214111" y="658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4331</xdr:rowOff>
    </xdr:from>
    <xdr:to>
      <xdr:col>76</xdr:col>
      <xdr:colOff>114300</xdr:colOff>
      <xdr:row>38</xdr:row>
      <xdr:rowOff>7036</xdr:rowOff>
    </xdr:to>
    <xdr:cxnSp macro="">
      <xdr:nvCxnSpPr>
        <xdr:cNvPr id="531" name="直線コネクタ 530"/>
        <xdr:cNvCxnSpPr/>
      </xdr:nvCxnSpPr>
      <xdr:spPr>
        <a:xfrm flipV="1">
          <a:off x="13703300" y="6519431"/>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2" name="フローチャート: 判断 531"/>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72318</xdr:rowOff>
    </xdr:from>
    <xdr:ext cx="534377" cy="259045"/>
    <xdr:sp macro="" textlink="">
      <xdr:nvSpPr>
        <xdr:cNvPr id="533" name="テキスト ボックス 532"/>
        <xdr:cNvSpPr txBox="1"/>
      </xdr:nvSpPr>
      <xdr:spPr>
        <a:xfrm>
          <a:off x="14325111" y="658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48603</xdr:rowOff>
    </xdr:from>
    <xdr:to>
      <xdr:col>71</xdr:col>
      <xdr:colOff>177800</xdr:colOff>
      <xdr:row>38</xdr:row>
      <xdr:rowOff>7036</xdr:rowOff>
    </xdr:to>
    <xdr:cxnSp macro="">
      <xdr:nvCxnSpPr>
        <xdr:cNvPr id="534" name="直線コネクタ 533"/>
        <xdr:cNvCxnSpPr/>
      </xdr:nvCxnSpPr>
      <xdr:spPr>
        <a:xfrm>
          <a:off x="12814300" y="6392253"/>
          <a:ext cx="889000" cy="129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5" name="フローチャート: 判断 534"/>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54259</xdr:rowOff>
    </xdr:from>
    <xdr:ext cx="534377" cy="259045"/>
    <xdr:sp macro="" textlink="">
      <xdr:nvSpPr>
        <xdr:cNvPr id="536" name="テキスト ボックス 535"/>
        <xdr:cNvSpPr txBox="1"/>
      </xdr:nvSpPr>
      <xdr:spPr>
        <a:xfrm>
          <a:off x="13436111" y="656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7" name="フローチャート: 判断 536"/>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70794</xdr:rowOff>
    </xdr:from>
    <xdr:ext cx="534377" cy="259045"/>
    <xdr:sp macro="" textlink="">
      <xdr:nvSpPr>
        <xdr:cNvPr id="538" name="テキスト ボックス 537"/>
        <xdr:cNvSpPr txBox="1"/>
      </xdr:nvSpPr>
      <xdr:spPr>
        <a:xfrm>
          <a:off x="12547111" y="658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37846</xdr:rowOff>
    </xdr:from>
    <xdr:to>
      <xdr:col>85</xdr:col>
      <xdr:colOff>177800</xdr:colOff>
      <xdr:row>37</xdr:row>
      <xdr:rowOff>139446</xdr:rowOff>
    </xdr:to>
    <xdr:sp macro="" textlink="">
      <xdr:nvSpPr>
        <xdr:cNvPr id="544" name="楕円 543"/>
        <xdr:cNvSpPr/>
      </xdr:nvSpPr>
      <xdr:spPr>
        <a:xfrm>
          <a:off x="16268700" y="638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60723</xdr:rowOff>
    </xdr:from>
    <xdr:ext cx="534377" cy="259045"/>
    <xdr:sp macro="" textlink="">
      <xdr:nvSpPr>
        <xdr:cNvPr id="545" name="消防費該当値テキスト"/>
        <xdr:cNvSpPr txBox="1"/>
      </xdr:nvSpPr>
      <xdr:spPr>
        <a:xfrm>
          <a:off x="16370300" y="623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131496</xdr:rowOff>
    </xdr:from>
    <xdr:to>
      <xdr:col>81</xdr:col>
      <xdr:colOff>101600</xdr:colOff>
      <xdr:row>38</xdr:row>
      <xdr:rowOff>61646</xdr:rowOff>
    </xdr:to>
    <xdr:sp macro="" textlink="">
      <xdr:nvSpPr>
        <xdr:cNvPr id="546" name="楕円 545"/>
        <xdr:cNvSpPr/>
      </xdr:nvSpPr>
      <xdr:spPr>
        <a:xfrm>
          <a:off x="15430500" y="647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78173</xdr:rowOff>
    </xdr:from>
    <xdr:ext cx="534377" cy="259045"/>
    <xdr:sp macro="" textlink="">
      <xdr:nvSpPr>
        <xdr:cNvPr id="547" name="テキスト ボックス 546"/>
        <xdr:cNvSpPr txBox="1"/>
      </xdr:nvSpPr>
      <xdr:spPr>
        <a:xfrm>
          <a:off x="15214111" y="625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124981</xdr:rowOff>
    </xdr:from>
    <xdr:to>
      <xdr:col>76</xdr:col>
      <xdr:colOff>165100</xdr:colOff>
      <xdr:row>38</xdr:row>
      <xdr:rowOff>55131</xdr:rowOff>
    </xdr:to>
    <xdr:sp macro="" textlink="">
      <xdr:nvSpPr>
        <xdr:cNvPr id="548" name="楕円 547"/>
        <xdr:cNvSpPr/>
      </xdr:nvSpPr>
      <xdr:spPr>
        <a:xfrm>
          <a:off x="14541500" y="646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71658</xdr:rowOff>
    </xdr:from>
    <xdr:ext cx="534377" cy="259045"/>
    <xdr:sp macro="" textlink="">
      <xdr:nvSpPr>
        <xdr:cNvPr id="549" name="テキスト ボックス 548"/>
        <xdr:cNvSpPr txBox="1"/>
      </xdr:nvSpPr>
      <xdr:spPr>
        <a:xfrm>
          <a:off x="14325111" y="624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127686</xdr:rowOff>
    </xdr:from>
    <xdr:to>
      <xdr:col>72</xdr:col>
      <xdr:colOff>38100</xdr:colOff>
      <xdr:row>38</xdr:row>
      <xdr:rowOff>57835</xdr:rowOff>
    </xdr:to>
    <xdr:sp macro="" textlink="">
      <xdr:nvSpPr>
        <xdr:cNvPr id="550" name="楕円 549"/>
        <xdr:cNvSpPr/>
      </xdr:nvSpPr>
      <xdr:spPr>
        <a:xfrm>
          <a:off x="13652500" y="64713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74363</xdr:rowOff>
    </xdr:from>
    <xdr:ext cx="534377" cy="259045"/>
    <xdr:sp macro="" textlink="">
      <xdr:nvSpPr>
        <xdr:cNvPr id="551" name="テキスト ボックス 550"/>
        <xdr:cNvSpPr txBox="1"/>
      </xdr:nvSpPr>
      <xdr:spPr>
        <a:xfrm>
          <a:off x="13436111" y="624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169253</xdr:rowOff>
    </xdr:from>
    <xdr:to>
      <xdr:col>67</xdr:col>
      <xdr:colOff>101600</xdr:colOff>
      <xdr:row>37</xdr:row>
      <xdr:rowOff>99403</xdr:rowOff>
    </xdr:to>
    <xdr:sp macro="" textlink="">
      <xdr:nvSpPr>
        <xdr:cNvPr id="552" name="楕円 551"/>
        <xdr:cNvSpPr/>
      </xdr:nvSpPr>
      <xdr:spPr>
        <a:xfrm>
          <a:off x="12763500" y="634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115930</xdr:rowOff>
    </xdr:from>
    <xdr:ext cx="534377" cy="259045"/>
    <xdr:sp macro="" textlink="">
      <xdr:nvSpPr>
        <xdr:cNvPr id="553" name="テキスト ボックス 552"/>
        <xdr:cNvSpPr txBox="1"/>
      </xdr:nvSpPr>
      <xdr:spPr>
        <a:xfrm>
          <a:off x="12547111" y="611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2" name="テキスト ボックス 571"/>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0" name="直線コネクタ 579"/>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1" name="教育費最小値テキスト"/>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2" name="直線コネクタ 581"/>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3" name="教育費最大値テキスト"/>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4" name="直線コネクタ 583"/>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52620</xdr:rowOff>
    </xdr:from>
    <xdr:to>
      <xdr:col>85</xdr:col>
      <xdr:colOff>127000</xdr:colOff>
      <xdr:row>54</xdr:row>
      <xdr:rowOff>94894</xdr:rowOff>
    </xdr:to>
    <xdr:cxnSp macro="">
      <xdr:nvCxnSpPr>
        <xdr:cNvPr id="585" name="直線コネクタ 584"/>
        <xdr:cNvCxnSpPr/>
      </xdr:nvCxnSpPr>
      <xdr:spPr>
        <a:xfrm>
          <a:off x="15481300" y="9310920"/>
          <a:ext cx="838200" cy="4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20105</xdr:rowOff>
    </xdr:from>
    <xdr:ext cx="534377" cy="259045"/>
    <xdr:sp macro="" textlink="">
      <xdr:nvSpPr>
        <xdr:cNvPr id="586" name="教育費平均値テキスト"/>
        <xdr:cNvSpPr txBox="1"/>
      </xdr:nvSpPr>
      <xdr:spPr>
        <a:xfrm>
          <a:off x="16370300" y="9621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7" name="フローチャート: 判断 586"/>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131144</xdr:rowOff>
    </xdr:from>
    <xdr:to>
      <xdr:col>81</xdr:col>
      <xdr:colOff>50800</xdr:colOff>
      <xdr:row>54</xdr:row>
      <xdr:rowOff>52620</xdr:rowOff>
    </xdr:to>
    <xdr:cxnSp macro="">
      <xdr:nvCxnSpPr>
        <xdr:cNvPr id="588" name="直線コネクタ 587"/>
        <xdr:cNvCxnSpPr/>
      </xdr:nvCxnSpPr>
      <xdr:spPr>
        <a:xfrm>
          <a:off x="14592300" y="8703644"/>
          <a:ext cx="889000" cy="60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89" name="フローチャート: 判断 588"/>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20856</xdr:rowOff>
    </xdr:from>
    <xdr:ext cx="534377" cy="259045"/>
    <xdr:sp macro="" textlink="">
      <xdr:nvSpPr>
        <xdr:cNvPr id="590" name="テキスト ボックス 589"/>
        <xdr:cNvSpPr txBox="1"/>
      </xdr:nvSpPr>
      <xdr:spPr>
        <a:xfrm>
          <a:off x="15214111" y="979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131144</xdr:rowOff>
    </xdr:from>
    <xdr:to>
      <xdr:col>76</xdr:col>
      <xdr:colOff>114300</xdr:colOff>
      <xdr:row>54</xdr:row>
      <xdr:rowOff>50709</xdr:rowOff>
    </xdr:to>
    <xdr:cxnSp macro="">
      <xdr:nvCxnSpPr>
        <xdr:cNvPr id="591" name="直線コネクタ 590"/>
        <xdr:cNvCxnSpPr/>
      </xdr:nvCxnSpPr>
      <xdr:spPr>
        <a:xfrm flipV="1">
          <a:off x="13703300" y="8703644"/>
          <a:ext cx="889000" cy="60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2" name="フローチャート: 判断 591"/>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40581</xdr:rowOff>
    </xdr:from>
    <xdr:ext cx="534377" cy="259045"/>
    <xdr:sp macro="" textlink="">
      <xdr:nvSpPr>
        <xdr:cNvPr id="593" name="テキスト ボックス 592"/>
        <xdr:cNvSpPr txBox="1"/>
      </xdr:nvSpPr>
      <xdr:spPr>
        <a:xfrm>
          <a:off x="14325111" y="981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50709</xdr:rowOff>
    </xdr:from>
    <xdr:to>
      <xdr:col>71</xdr:col>
      <xdr:colOff>177800</xdr:colOff>
      <xdr:row>56</xdr:row>
      <xdr:rowOff>108545</xdr:rowOff>
    </xdr:to>
    <xdr:cxnSp macro="">
      <xdr:nvCxnSpPr>
        <xdr:cNvPr id="594" name="直線コネクタ 593"/>
        <xdr:cNvCxnSpPr/>
      </xdr:nvCxnSpPr>
      <xdr:spPr>
        <a:xfrm flipV="1">
          <a:off x="12814300" y="9309009"/>
          <a:ext cx="889000" cy="400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5" name="フローチャート: 判断 594"/>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120542</xdr:rowOff>
    </xdr:from>
    <xdr:ext cx="534377" cy="259045"/>
    <xdr:sp macro="" textlink="">
      <xdr:nvSpPr>
        <xdr:cNvPr id="596" name="テキスト ボックス 595"/>
        <xdr:cNvSpPr txBox="1"/>
      </xdr:nvSpPr>
      <xdr:spPr>
        <a:xfrm>
          <a:off x="13436111" y="972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7" name="フローチャート: 判断 596"/>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49806</xdr:rowOff>
    </xdr:from>
    <xdr:ext cx="534377" cy="259045"/>
    <xdr:sp macro="" textlink="">
      <xdr:nvSpPr>
        <xdr:cNvPr id="598" name="テキスト ボックス 597"/>
        <xdr:cNvSpPr txBox="1"/>
      </xdr:nvSpPr>
      <xdr:spPr>
        <a:xfrm>
          <a:off x="12547111" y="982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44094</xdr:rowOff>
    </xdr:from>
    <xdr:to>
      <xdr:col>85</xdr:col>
      <xdr:colOff>177800</xdr:colOff>
      <xdr:row>54</xdr:row>
      <xdr:rowOff>145694</xdr:rowOff>
    </xdr:to>
    <xdr:sp macro="" textlink="">
      <xdr:nvSpPr>
        <xdr:cNvPr id="604" name="楕円 603"/>
        <xdr:cNvSpPr/>
      </xdr:nvSpPr>
      <xdr:spPr>
        <a:xfrm>
          <a:off x="16268700" y="930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66971</xdr:rowOff>
    </xdr:from>
    <xdr:ext cx="534377" cy="259045"/>
    <xdr:sp macro="" textlink="">
      <xdr:nvSpPr>
        <xdr:cNvPr id="605" name="教育費該当値テキスト"/>
        <xdr:cNvSpPr txBox="1"/>
      </xdr:nvSpPr>
      <xdr:spPr>
        <a:xfrm>
          <a:off x="16370300" y="915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1820</xdr:rowOff>
    </xdr:from>
    <xdr:to>
      <xdr:col>81</xdr:col>
      <xdr:colOff>101600</xdr:colOff>
      <xdr:row>54</xdr:row>
      <xdr:rowOff>103420</xdr:rowOff>
    </xdr:to>
    <xdr:sp macro="" textlink="">
      <xdr:nvSpPr>
        <xdr:cNvPr id="606" name="楕円 605"/>
        <xdr:cNvSpPr/>
      </xdr:nvSpPr>
      <xdr:spPr>
        <a:xfrm>
          <a:off x="15430500" y="926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119947</xdr:rowOff>
    </xdr:from>
    <xdr:ext cx="534377" cy="259045"/>
    <xdr:sp macro="" textlink="">
      <xdr:nvSpPr>
        <xdr:cNvPr id="607" name="テキスト ボックス 606"/>
        <xdr:cNvSpPr txBox="1"/>
      </xdr:nvSpPr>
      <xdr:spPr>
        <a:xfrm>
          <a:off x="15214111" y="903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80344</xdr:rowOff>
    </xdr:from>
    <xdr:to>
      <xdr:col>76</xdr:col>
      <xdr:colOff>165100</xdr:colOff>
      <xdr:row>51</xdr:row>
      <xdr:rowOff>10494</xdr:rowOff>
    </xdr:to>
    <xdr:sp macro="" textlink="">
      <xdr:nvSpPr>
        <xdr:cNvPr id="608" name="楕円 607"/>
        <xdr:cNvSpPr/>
      </xdr:nvSpPr>
      <xdr:spPr>
        <a:xfrm>
          <a:off x="14541500" y="865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49</xdr:row>
      <xdr:rowOff>27021</xdr:rowOff>
    </xdr:from>
    <xdr:ext cx="599010" cy="259045"/>
    <xdr:sp macro="" textlink="">
      <xdr:nvSpPr>
        <xdr:cNvPr id="609" name="テキスト ボックス 608"/>
        <xdr:cNvSpPr txBox="1"/>
      </xdr:nvSpPr>
      <xdr:spPr>
        <a:xfrm>
          <a:off x="14292795" y="8428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171359</xdr:rowOff>
    </xdr:from>
    <xdr:to>
      <xdr:col>72</xdr:col>
      <xdr:colOff>38100</xdr:colOff>
      <xdr:row>54</xdr:row>
      <xdr:rowOff>101509</xdr:rowOff>
    </xdr:to>
    <xdr:sp macro="" textlink="">
      <xdr:nvSpPr>
        <xdr:cNvPr id="610" name="楕円 609"/>
        <xdr:cNvSpPr/>
      </xdr:nvSpPr>
      <xdr:spPr>
        <a:xfrm>
          <a:off x="13652500" y="925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118036</xdr:rowOff>
    </xdr:from>
    <xdr:ext cx="534377" cy="259045"/>
    <xdr:sp macro="" textlink="">
      <xdr:nvSpPr>
        <xdr:cNvPr id="611" name="テキスト ボックス 610"/>
        <xdr:cNvSpPr txBox="1"/>
      </xdr:nvSpPr>
      <xdr:spPr>
        <a:xfrm>
          <a:off x="13436111" y="903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57745</xdr:rowOff>
    </xdr:from>
    <xdr:to>
      <xdr:col>67</xdr:col>
      <xdr:colOff>101600</xdr:colOff>
      <xdr:row>56</xdr:row>
      <xdr:rowOff>159345</xdr:rowOff>
    </xdr:to>
    <xdr:sp macro="" textlink="">
      <xdr:nvSpPr>
        <xdr:cNvPr id="612" name="楕円 611"/>
        <xdr:cNvSpPr/>
      </xdr:nvSpPr>
      <xdr:spPr>
        <a:xfrm>
          <a:off x="12763500" y="965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4422</xdr:rowOff>
    </xdr:from>
    <xdr:ext cx="534377" cy="259045"/>
    <xdr:sp macro="" textlink="">
      <xdr:nvSpPr>
        <xdr:cNvPr id="613" name="テキスト ボックス 612"/>
        <xdr:cNvSpPr txBox="1"/>
      </xdr:nvSpPr>
      <xdr:spPr>
        <a:xfrm>
          <a:off x="12547111" y="943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4" name="直線コネクタ 62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5" name="テキスト ボックス 62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6" name="直線コネクタ 62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7" name="テキスト ボックス 626"/>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8" name="直線コネクタ 62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9" name="テキスト ボックス 628"/>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0" name="直線コネクタ 62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1" name="テキスト ボックス 630"/>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5" name="直線コネクタ 634"/>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6" name="災害復旧費最小値テキスト"/>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7" name="直線コネクタ 636"/>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38" name="災害復旧費最大値テキスト"/>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39" name="直線コネクタ 638"/>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90917</xdr:rowOff>
    </xdr:from>
    <xdr:to>
      <xdr:col>85</xdr:col>
      <xdr:colOff>127000</xdr:colOff>
      <xdr:row>78</xdr:row>
      <xdr:rowOff>130648</xdr:rowOff>
    </xdr:to>
    <xdr:cxnSp macro="">
      <xdr:nvCxnSpPr>
        <xdr:cNvPr id="640" name="直線コネクタ 639"/>
        <xdr:cNvCxnSpPr/>
      </xdr:nvCxnSpPr>
      <xdr:spPr>
        <a:xfrm>
          <a:off x="15481300" y="13464017"/>
          <a:ext cx="838200" cy="3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1" name="災害復旧費平均値テキスト"/>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2" name="フローチャート: 判断 641"/>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90917</xdr:rowOff>
    </xdr:from>
    <xdr:to>
      <xdr:col>81</xdr:col>
      <xdr:colOff>50800</xdr:colOff>
      <xdr:row>78</xdr:row>
      <xdr:rowOff>139700</xdr:rowOff>
    </xdr:to>
    <xdr:cxnSp macro="">
      <xdr:nvCxnSpPr>
        <xdr:cNvPr id="643" name="直線コネクタ 642"/>
        <xdr:cNvCxnSpPr/>
      </xdr:nvCxnSpPr>
      <xdr:spPr>
        <a:xfrm flipV="1">
          <a:off x="14592300" y="13464017"/>
          <a:ext cx="889000" cy="4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4" name="フローチャート: 判断 643"/>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134352</xdr:rowOff>
    </xdr:from>
    <xdr:ext cx="469744" cy="259045"/>
    <xdr:sp macro="" textlink="">
      <xdr:nvSpPr>
        <xdr:cNvPr id="645" name="テキスト ボックス 644"/>
        <xdr:cNvSpPr txBox="1"/>
      </xdr:nvSpPr>
      <xdr:spPr>
        <a:xfrm>
          <a:off x="15246428" y="13507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6" name="直線コネクタ 645"/>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7" name="フローチャート: 判断 646"/>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48" name="テキスト ボックス 647"/>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114416</xdr:rowOff>
    </xdr:from>
    <xdr:to>
      <xdr:col>71</xdr:col>
      <xdr:colOff>177800</xdr:colOff>
      <xdr:row>78</xdr:row>
      <xdr:rowOff>139700</xdr:rowOff>
    </xdr:to>
    <xdr:cxnSp macro="">
      <xdr:nvCxnSpPr>
        <xdr:cNvPr id="649" name="直線コネクタ 648"/>
        <xdr:cNvCxnSpPr/>
      </xdr:nvCxnSpPr>
      <xdr:spPr>
        <a:xfrm>
          <a:off x="12814300" y="13487516"/>
          <a:ext cx="889000" cy="2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50" name="フローチャート: 判断 649"/>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161490</xdr:rowOff>
    </xdr:from>
    <xdr:ext cx="378565" cy="259045"/>
    <xdr:sp macro="" textlink="">
      <xdr:nvSpPr>
        <xdr:cNvPr id="651" name="テキスト ボックス 650"/>
        <xdr:cNvSpPr txBox="1"/>
      </xdr:nvSpPr>
      <xdr:spPr>
        <a:xfrm>
          <a:off x="13514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2" name="フローチャート: 判断 651"/>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147911</xdr:rowOff>
    </xdr:from>
    <xdr:ext cx="469744" cy="259045"/>
    <xdr:sp macro="" textlink="">
      <xdr:nvSpPr>
        <xdr:cNvPr id="653" name="テキスト ボックス 652"/>
        <xdr:cNvSpPr txBox="1"/>
      </xdr:nvSpPr>
      <xdr:spPr>
        <a:xfrm>
          <a:off x="12579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79848</xdr:rowOff>
    </xdr:from>
    <xdr:to>
      <xdr:col>85</xdr:col>
      <xdr:colOff>177800</xdr:colOff>
      <xdr:row>79</xdr:row>
      <xdr:rowOff>9998</xdr:rowOff>
    </xdr:to>
    <xdr:sp macro="" textlink="">
      <xdr:nvSpPr>
        <xdr:cNvPr id="659" name="楕円 658"/>
        <xdr:cNvSpPr/>
      </xdr:nvSpPr>
      <xdr:spPr>
        <a:xfrm>
          <a:off x="16268700" y="1345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23528</xdr:rowOff>
    </xdr:from>
    <xdr:ext cx="378565" cy="259045"/>
    <xdr:sp macro="" textlink="">
      <xdr:nvSpPr>
        <xdr:cNvPr id="660" name="災害復旧費該当値テキスト"/>
        <xdr:cNvSpPr txBox="1"/>
      </xdr:nvSpPr>
      <xdr:spPr>
        <a:xfrm>
          <a:off x="16370300" y="13396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40117</xdr:rowOff>
    </xdr:from>
    <xdr:to>
      <xdr:col>81</xdr:col>
      <xdr:colOff>101600</xdr:colOff>
      <xdr:row>78</xdr:row>
      <xdr:rowOff>141717</xdr:rowOff>
    </xdr:to>
    <xdr:sp macro="" textlink="">
      <xdr:nvSpPr>
        <xdr:cNvPr id="661" name="楕円 660"/>
        <xdr:cNvSpPr/>
      </xdr:nvSpPr>
      <xdr:spPr>
        <a:xfrm>
          <a:off x="15430500" y="1341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158244</xdr:rowOff>
    </xdr:from>
    <xdr:ext cx="469744" cy="259045"/>
    <xdr:sp macro="" textlink="">
      <xdr:nvSpPr>
        <xdr:cNvPr id="662" name="テキスト ボックス 661"/>
        <xdr:cNvSpPr txBox="1"/>
      </xdr:nvSpPr>
      <xdr:spPr>
        <a:xfrm>
          <a:off x="15246428" y="1318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3" name="楕円 662"/>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4" name="テキスト ボックス 663"/>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5" name="楕円 664"/>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6" name="テキスト ボックス 665"/>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63616</xdr:rowOff>
    </xdr:from>
    <xdr:to>
      <xdr:col>67</xdr:col>
      <xdr:colOff>101600</xdr:colOff>
      <xdr:row>78</xdr:row>
      <xdr:rowOff>165216</xdr:rowOff>
    </xdr:to>
    <xdr:sp macro="" textlink="">
      <xdr:nvSpPr>
        <xdr:cNvPr id="667" name="楕円 666"/>
        <xdr:cNvSpPr/>
      </xdr:nvSpPr>
      <xdr:spPr>
        <a:xfrm>
          <a:off x="12763500" y="1343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156343</xdr:rowOff>
    </xdr:from>
    <xdr:ext cx="378565" cy="259045"/>
    <xdr:sp macro="" textlink="">
      <xdr:nvSpPr>
        <xdr:cNvPr id="668" name="テキスト ボックス 667"/>
        <xdr:cNvSpPr txBox="1"/>
      </xdr:nvSpPr>
      <xdr:spPr>
        <a:xfrm>
          <a:off x="12625017" y="13529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2" name="直線コネクタ 691"/>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3" name="公債費最小値テキスト"/>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4" name="直線コネクタ 693"/>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5" name="公債費最大値テキスト"/>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6" name="直線コネクタ 695"/>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102464</xdr:rowOff>
    </xdr:from>
    <xdr:to>
      <xdr:col>85</xdr:col>
      <xdr:colOff>127000</xdr:colOff>
      <xdr:row>96</xdr:row>
      <xdr:rowOff>117260</xdr:rowOff>
    </xdr:to>
    <xdr:cxnSp macro="">
      <xdr:nvCxnSpPr>
        <xdr:cNvPr id="697" name="直線コネクタ 696"/>
        <xdr:cNvCxnSpPr/>
      </xdr:nvCxnSpPr>
      <xdr:spPr>
        <a:xfrm>
          <a:off x="15481300" y="16561664"/>
          <a:ext cx="838200" cy="1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78858</xdr:rowOff>
    </xdr:from>
    <xdr:ext cx="534377" cy="259045"/>
    <xdr:sp macro="" textlink="">
      <xdr:nvSpPr>
        <xdr:cNvPr id="698" name="公債費平均値テキスト"/>
        <xdr:cNvSpPr txBox="1"/>
      </xdr:nvSpPr>
      <xdr:spPr>
        <a:xfrm>
          <a:off x="16370300" y="1636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699" name="フローチャート: 判断 698"/>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133210</xdr:rowOff>
    </xdr:from>
    <xdr:to>
      <xdr:col>81</xdr:col>
      <xdr:colOff>50800</xdr:colOff>
      <xdr:row>96</xdr:row>
      <xdr:rowOff>102464</xdr:rowOff>
    </xdr:to>
    <xdr:cxnSp macro="">
      <xdr:nvCxnSpPr>
        <xdr:cNvPr id="700" name="直線コネクタ 699"/>
        <xdr:cNvCxnSpPr/>
      </xdr:nvCxnSpPr>
      <xdr:spPr>
        <a:xfrm>
          <a:off x="14592300" y="16420960"/>
          <a:ext cx="889000" cy="14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1" name="フローチャート: 判断 700"/>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166767</xdr:rowOff>
    </xdr:from>
    <xdr:ext cx="534377" cy="259045"/>
    <xdr:sp macro="" textlink="">
      <xdr:nvSpPr>
        <xdr:cNvPr id="702" name="テキスト ボックス 701"/>
        <xdr:cNvSpPr txBox="1"/>
      </xdr:nvSpPr>
      <xdr:spPr>
        <a:xfrm>
          <a:off x="15214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65545</xdr:rowOff>
    </xdr:from>
    <xdr:to>
      <xdr:col>76</xdr:col>
      <xdr:colOff>114300</xdr:colOff>
      <xdr:row>95</xdr:row>
      <xdr:rowOff>133210</xdr:rowOff>
    </xdr:to>
    <xdr:cxnSp macro="">
      <xdr:nvCxnSpPr>
        <xdr:cNvPr id="703" name="直線コネクタ 702"/>
        <xdr:cNvCxnSpPr/>
      </xdr:nvCxnSpPr>
      <xdr:spPr>
        <a:xfrm>
          <a:off x="13703300" y="16353295"/>
          <a:ext cx="889000" cy="6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4" name="フローチャート: 判断 703"/>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145648</xdr:rowOff>
    </xdr:from>
    <xdr:ext cx="534377" cy="259045"/>
    <xdr:sp macro="" textlink="">
      <xdr:nvSpPr>
        <xdr:cNvPr id="705" name="テキスト ボックス 704"/>
        <xdr:cNvSpPr txBox="1"/>
      </xdr:nvSpPr>
      <xdr:spPr>
        <a:xfrm>
          <a:off x="14325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65545</xdr:rowOff>
    </xdr:from>
    <xdr:to>
      <xdr:col>71</xdr:col>
      <xdr:colOff>177800</xdr:colOff>
      <xdr:row>96</xdr:row>
      <xdr:rowOff>109716</xdr:rowOff>
    </xdr:to>
    <xdr:cxnSp macro="">
      <xdr:nvCxnSpPr>
        <xdr:cNvPr id="706" name="直線コネクタ 705"/>
        <xdr:cNvCxnSpPr/>
      </xdr:nvCxnSpPr>
      <xdr:spPr>
        <a:xfrm flipV="1">
          <a:off x="12814300" y="16353295"/>
          <a:ext cx="889000" cy="2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7" name="フローチャート: 判断 706"/>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142245</xdr:rowOff>
    </xdr:from>
    <xdr:ext cx="534377" cy="259045"/>
    <xdr:sp macro="" textlink="">
      <xdr:nvSpPr>
        <xdr:cNvPr id="708" name="テキスト ボックス 707"/>
        <xdr:cNvSpPr txBox="1"/>
      </xdr:nvSpPr>
      <xdr:spPr>
        <a:xfrm>
          <a:off x="13436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09" name="フローチャート: 判断 708"/>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5517</xdr:rowOff>
    </xdr:from>
    <xdr:ext cx="534377" cy="259045"/>
    <xdr:sp macro="" textlink="">
      <xdr:nvSpPr>
        <xdr:cNvPr id="710" name="テキスト ボックス 709"/>
        <xdr:cNvSpPr txBox="1"/>
      </xdr:nvSpPr>
      <xdr:spPr>
        <a:xfrm>
          <a:off x="12547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66460</xdr:rowOff>
    </xdr:from>
    <xdr:to>
      <xdr:col>85</xdr:col>
      <xdr:colOff>177800</xdr:colOff>
      <xdr:row>96</xdr:row>
      <xdr:rowOff>168060</xdr:rowOff>
    </xdr:to>
    <xdr:sp macro="" textlink="">
      <xdr:nvSpPr>
        <xdr:cNvPr id="716" name="楕円 715"/>
        <xdr:cNvSpPr/>
      </xdr:nvSpPr>
      <xdr:spPr>
        <a:xfrm>
          <a:off x="16268700" y="1652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44887</xdr:rowOff>
    </xdr:from>
    <xdr:ext cx="534377" cy="259045"/>
    <xdr:sp macro="" textlink="">
      <xdr:nvSpPr>
        <xdr:cNvPr id="717" name="公債費該当値テキスト"/>
        <xdr:cNvSpPr txBox="1"/>
      </xdr:nvSpPr>
      <xdr:spPr>
        <a:xfrm>
          <a:off x="16370300" y="1650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51664</xdr:rowOff>
    </xdr:from>
    <xdr:to>
      <xdr:col>81</xdr:col>
      <xdr:colOff>101600</xdr:colOff>
      <xdr:row>96</xdr:row>
      <xdr:rowOff>153264</xdr:rowOff>
    </xdr:to>
    <xdr:sp macro="" textlink="">
      <xdr:nvSpPr>
        <xdr:cNvPr id="718" name="楕円 717"/>
        <xdr:cNvSpPr/>
      </xdr:nvSpPr>
      <xdr:spPr>
        <a:xfrm>
          <a:off x="15430500" y="1651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144391</xdr:rowOff>
    </xdr:from>
    <xdr:ext cx="534377" cy="259045"/>
    <xdr:sp macro="" textlink="">
      <xdr:nvSpPr>
        <xdr:cNvPr id="719" name="テキスト ボックス 718"/>
        <xdr:cNvSpPr txBox="1"/>
      </xdr:nvSpPr>
      <xdr:spPr>
        <a:xfrm>
          <a:off x="15214111" y="1660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82410</xdr:rowOff>
    </xdr:from>
    <xdr:to>
      <xdr:col>76</xdr:col>
      <xdr:colOff>165100</xdr:colOff>
      <xdr:row>96</xdr:row>
      <xdr:rowOff>12560</xdr:rowOff>
    </xdr:to>
    <xdr:sp macro="" textlink="">
      <xdr:nvSpPr>
        <xdr:cNvPr id="720" name="楕円 719"/>
        <xdr:cNvSpPr/>
      </xdr:nvSpPr>
      <xdr:spPr>
        <a:xfrm>
          <a:off x="14541500" y="1637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29087</xdr:rowOff>
    </xdr:from>
    <xdr:ext cx="534377" cy="259045"/>
    <xdr:sp macro="" textlink="">
      <xdr:nvSpPr>
        <xdr:cNvPr id="721" name="テキスト ボックス 720"/>
        <xdr:cNvSpPr txBox="1"/>
      </xdr:nvSpPr>
      <xdr:spPr>
        <a:xfrm>
          <a:off x="14325111" y="1614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14745</xdr:rowOff>
    </xdr:from>
    <xdr:to>
      <xdr:col>72</xdr:col>
      <xdr:colOff>38100</xdr:colOff>
      <xdr:row>95</xdr:row>
      <xdr:rowOff>116345</xdr:rowOff>
    </xdr:to>
    <xdr:sp macro="" textlink="">
      <xdr:nvSpPr>
        <xdr:cNvPr id="722" name="楕円 721"/>
        <xdr:cNvSpPr/>
      </xdr:nvSpPr>
      <xdr:spPr>
        <a:xfrm>
          <a:off x="13652500" y="1630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132872</xdr:rowOff>
    </xdr:from>
    <xdr:ext cx="534377" cy="259045"/>
    <xdr:sp macro="" textlink="">
      <xdr:nvSpPr>
        <xdr:cNvPr id="723" name="テキスト ボックス 722"/>
        <xdr:cNvSpPr txBox="1"/>
      </xdr:nvSpPr>
      <xdr:spPr>
        <a:xfrm>
          <a:off x="13436111" y="1607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58916</xdr:rowOff>
    </xdr:from>
    <xdr:to>
      <xdr:col>67</xdr:col>
      <xdr:colOff>101600</xdr:colOff>
      <xdr:row>96</xdr:row>
      <xdr:rowOff>160516</xdr:rowOff>
    </xdr:to>
    <xdr:sp macro="" textlink="">
      <xdr:nvSpPr>
        <xdr:cNvPr id="724" name="楕円 723"/>
        <xdr:cNvSpPr/>
      </xdr:nvSpPr>
      <xdr:spPr>
        <a:xfrm>
          <a:off x="12763500" y="1651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151643</xdr:rowOff>
    </xdr:from>
    <xdr:ext cx="534377" cy="259045"/>
    <xdr:sp macro="" textlink="">
      <xdr:nvSpPr>
        <xdr:cNvPr id="725" name="テキスト ボックス 724"/>
        <xdr:cNvSpPr txBox="1"/>
      </xdr:nvSpPr>
      <xdr:spPr>
        <a:xfrm>
          <a:off x="12547111" y="1661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9" name="テキスト ボックス 73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1" name="テキスト ボックス 74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3" name="テキスト ボックス 74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7" name="直線コネクタ 746"/>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48" name="諸支出金最小値テキスト"/>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0" name="諸支出金最大値テキスト"/>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1" name="直線コネクタ 750"/>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3" name="諸支出金平均値テキスト"/>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4" name="フローチャート: 判断 753"/>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6" name="フローチャート: 判断 755"/>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7" name="テキスト ボックス 756"/>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59" name="フローチャート: 判断 758"/>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0" name="テキスト ボックス 759"/>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2" name="フローチャート: 判断 761"/>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3" name="テキスト ボックス 762"/>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4" name="フローチャート: 判断 763"/>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5" name="テキスト ボックス 764"/>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2" name="諸支出金該当値テキスト"/>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民生費は、住民一人当たり</a:t>
          </a:r>
          <a:r>
            <a:rPr kumimoji="1" lang="en-US" altLang="ja-JP" sz="1100">
              <a:solidFill>
                <a:schemeClr val="dk1"/>
              </a:solidFill>
              <a:effectLst/>
              <a:latin typeface="+mn-lt"/>
              <a:ea typeface="+mn-ea"/>
              <a:cs typeface="+mn-cs"/>
            </a:rPr>
            <a:t>177,077</a:t>
          </a:r>
          <a:r>
            <a:rPr kumimoji="1" lang="ja-JP" altLang="ja-JP" sz="1100">
              <a:solidFill>
                <a:schemeClr val="dk1"/>
              </a:solidFill>
              <a:effectLst/>
              <a:latin typeface="+mn-lt"/>
              <a:ea typeface="+mn-ea"/>
              <a:cs typeface="+mn-cs"/>
            </a:rPr>
            <a:t>円と類似団体平均よりも低い値で推移している。これは、社会福祉費や老人福祉費が年々増加しているが、全国的な傾向と変わらない推移となっていることと、平均年齢が低いまちであることもあり、近年は類似団体平均よりも低い値で推移している。</a:t>
          </a:r>
          <a:endParaRPr lang="ja-JP" altLang="ja-JP" sz="1400">
            <a:effectLst/>
          </a:endParaRPr>
        </a:p>
        <a:p>
          <a:r>
            <a:rPr kumimoji="1" lang="ja-JP" altLang="ja-JP" sz="1100">
              <a:solidFill>
                <a:schemeClr val="dk1"/>
              </a:solidFill>
              <a:effectLst/>
              <a:latin typeface="+mn-lt"/>
              <a:ea typeface="+mn-ea"/>
              <a:cs typeface="+mn-cs"/>
            </a:rPr>
            <a:t>　一方、総務費は住民一人当たり</a:t>
          </a:r>
          <a:r>
            <a:rPr kumimoji="1" lang="en-US" altLang="ja-JP" sz="1100">
              <a:solidFill>
                <a:schemeClr val="dk1"/>
              </a:solidFill>
              <a:effectLst/>
              <a:latin typeface="+mn-lt"/>
              <a:ea typeface="+mn-ea"/>
              <a:cs typeface="+mn-cs"/>
            </a:rPr>
            <a:t>110,502</a:t>
          </a:r>
          <a:r>
            <a:rPr kumimoji="1" lang="ja-JP" altLang="ja-JP" sz="1100">
              <a:solidFill>
                <a:schemeClr val="dk1"/>
              </a:solidFill>
              <a:effectLst/>
              <a:latin typeface="+mn-lt"/>
              <a:ea typeface="+mn-ea"/>
              <a:cs typeface="+mn-cs"/>
            </a:rPr>
            <a:t>円、衛生費は住民一人当たり</a:t>
          </a:r>
          <a:r>
            <a:rPr kumimoji="1" lang="en-US" altLang="ja-JP" sz="1100">
              <a:solidFill>
                <a:schemeClr val="dk1"/>
              </a:solidFill>
              <a:effectLst/>
              <a:latin typeface="+mn-lt"/>
              <a:ea typeface="+mn-ea"/>
              <a:cs typeface="+mn-cs"/>
            </a:rPr>
            <a:t>50,572</a:t>
          </a:r>
          <a:r>
            <a:rPr kumimoji="1" lang="ja-JP" altLang="ja-JP" sz="1100">
              <a:solidFill>
                <a:schemeClr val="dk1"/>
              </a:solidFill>
              <a:effectLst/>
              <a:latin typeface="+mn-lt"/>
              <a:ea typeface="+mn-ea"/>
              <a:cs typeface="+mn-cs"/>
            </a:rPr>
            <a:t>円、商工費は住民一人当たり</a:t>
          </a:r>
          <a:r>
            <a:rPr kumimoji="1" lang="en-US" altLang="ja-JP" sz="1100">
              <a:solidFill>
                <a:schemeClr val="dk1"/>
              </a:solidFill>
              <a:effectLst/>
              <a:latin typeface="+mn-lt"/>
              <a:ea typeface="+mn-ea"/>
              <a:cs typeface="+mn-cs"/>
            </a:rPr>
            <a:t>20,936</a:t>
          </a:r>
          <a:r>
            <a:rPr kumimoji="1" lang="ja-JP" altLang="ja-JP" sz="1100">
              <a:solidFill>
                <a:schemeClr val="dk1"/>
              </a:solidFill>
              <a:effectLst/>
              <a:latin typeface="+mn-lt"/>
              <a:ea typeface="+mn-ea"/>
              <a:cs typeface="+mn-cs"/>
            </a:rPr>
            <a:t>円、教育費は住民一人当たり</a:t>
          </a:r>
          <a:r>
            <a:rPr kumimoji="1" lang="en-US" altLang="ja-JP" sz="1100">
              <a:solidFill>
                <a:schemeClr val="dk1"/>
              </a:solidFill>
              <a:effectLst/>
              <a:latin typeface="+mn-lt"/>
              <a:ea typeface="+mn-ea"/>
              <a:cs typeface="+mn-cs"/>
            </a:rPr>
            <a:t>72,744</a:t>
          </a:r>
          <a:r>
            <a:rPr kumimoji="1" lang="ja-JP" altLang="ja-JP" sz="1100">
              <a:solidFill>
                <a:schemeClr val="dk1"/>
              </a:solidFill>
              <a:effectLst/>
              <a:latin typeface="+mn-lt"/>
              <a:ea typeface="+mn-ea"/>
              <a:cs typeface="+mn-cs"/>
            </a:rPr>
            <a:t>円といずれも類似団体平均よりも高い値となっている。中でも、総務費は、類似団体平均より住民一人当たり</a:t>
          </a:r>
          <a:r>
            <a:rPr kumimoji="1" lang="en-US" altLang="ja-JP" sz="1100">
              <a:solidFill>
                <a:schemeClr val="dk1"/>
              </a:solidFill>
              <a:effectLst/>
              <a:latin typeface="+mn-lt"/>
              <a:ea typeface="+mn-ea"/>
              <a:cs typeface="+mn-cs"/>
            </a:rPr>
            <a:t>47,020</a:t>
          </a:r>
          <a:r>
            <a:rPr kumimoji="1" lang="ja-JP" altLang="ja-JP" sz="1100">
              <a:solidFill>
                <a:schemeClr val="dk1"/>
              </a:solidFill>
              <a:effectLst/>
              <a:latin typeface="+mn-lt"/>
              <a:ea typeface="+mn-ea"/>
              <a:cs typeface="+mn-cs"/>
            </a:rPr>
            <a:t>円高くなっているが、これは、ふるさと納税寄附件数の増加に伴い、返礼に係る事務経費の増加等が主な要因となっている。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北海道千歳市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工業団地の土地売払収入の増や</a:t>
          </a:r>
          <a:r>
            <a:rPr kumimoji="1" lang="ja-JP" altLang="ja-JP" sz="1100">
              <a:solidFill>
                <a:schemeClr val="dk1"/>
              </a:solidFill>
              <a:effectLst/>
              <a:latin typeface="+mn-lt"/>
              <a:ea typeface="+mn-ea"/>
              <a:cs typeface="+mn-cs"/>
            </a:rPr>
            <a:t>執行段階での歳出削減に努めたことにより、令和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年度の実質収支は黒字となっている。</a:t>
          </a:r>
          <a:endParaRPr lang="ja-JP" altLang="ja-JP" sz="1400">
            <a:effectLst/>
          </a:endParaRPr>
        </a:p>
        <a:p>
          <a:r>
            <a:rPr kumimoji="1" lang="ja-JP" altLang="ja-JP" sz="1100">
              <a:solidFill>
                <a:schemeClr val="dk1"/>
              </a:solidFill>
              <a:effectLst/>
              <a:latin typeface="+mn-lt"/>
              <a:ea typeface="+mn-ea"/>
              <a:cs typeface="+mn-cs"/>
            </a:rPr>
            <a:t>　今後も財政の健全化を推進し、歳出入の適正管理や基金運用の適正化に努め、持続的な財政運営を行っていく。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北海道千歳市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連結実質赤字比率に係る赤字・黒字については、いずれの会計も各年度黒字となっていることから、赤字比率はない。</a:t>
          </a:r>
          <a:endParaRPr lang="ja-JP" altLang="ja-JP" sz="1400">
            <a:effectLst/>
          </a:endParaRPr>
        </a:p>
        <a:p>
          <a:r>
            <a:rPr kumimoji="1" lang="ja-JP" altLang="ja-JP" sz="1100">
              <a:solidFill>
                <a:schemeClr val="dk1"/>
              </a:solidFill>
              <a:effectLst/>
              <a:latin typeface="+mn-lt"/>
              <a:ea typeface="+mn-ea"/>
              <a:cs typeface="+mn-cs"/>
            </a:rPr>
            <a:t>　健全化が進んでいる要因としては、一般会計と同様、執行段階でも歳出削減や歳入確保に努めた結果であることから、今後も引き続き健全な財政運営に努めるとともに、一般会計からの繰入についても適正な水準を維持し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12246_&#21315;&#27507;&#24066;_2023(2&#22238;&#30446;)&#21315;&#27507;&#2406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37.9</v>
          </cell>
          <cell r="BX51">
            <v>16.600000000000001</v>
          </cell>
          <cell r="CF51">
            <v>0.4</v>
          </cell>
        </row>
        <row r="53">
          <cell r="BP53">
            <v>70.5</v>
          </cell>
          <cell r="BX53">
            <v>72</v>
          </cell>
          <cell r="CF53">
            <v>68.400000000000006</v>
          </cell>
          <cell r="CN53">
            <v>69.2</v>
          </cell>
          <cell r="CV53">
            <v>70.099999999999994</v>
          </cell>
        </row>
        <row r="55">
          <cell r="AN55" t="str">
            <v>類似団体内平均値</v>
          </cell>
          <cell r="BP55">
            <v>22.1</v>
          </cell>
          <cell r="BX55">
            <v>20.399999999999999</v>
          </cell>
          <cell r="CF55">
            <v>11.2</v>
          </cell>
          <cell r="CN55">
            <v>4.5999999999999996</v>
          </cell>
          <cell r="CV55">
            <v>4.2</v>
          </cell>
        </row>
        <row r="57">
          <cell r="BP57">
            <v>61.5</v>
          </cell>
          <cell r="BX57">
            <v>63</v>
          </cell>
          <cell r="CF57">
            <v>63.7</v>
          </cell>
          <cell r="CN57">
            <v>64.099999999999994</v>
          </cell>
          <cell r="CV57">
            <v>64.599999999999994</v>
          </cell>
        </row>
        <row r="72">
          <cell r="BP72" t="str">
            <v>R01</v>
          </cell>
          <cell r="BX72" t="str">
            <v>R02</v>
          </cell>
          <cell r="CF72" t="str">
            <v>R03</v>
          </cell>
          <cell r="CN72" t="str">
            <v>R04</v>
          </cell>
          <cell r="CV72" t="str">
            <v>R05</v>
          </cell>
        </row>
        <row r="73">
          <cell r="AN73" t="str">
            <v>当該団体値</v>
          </cell>
          <cell r="BP73">
            <v>37.9</v>
          </cell>
          <cell r="BX73">
            <v>16.600000000000001</v>
          </cell>
          <cell r="CF73">
            <v>0.4</v>
          </cell>
        </row>
        <row r="75">
          <cell r="BP75">
            <v>8.5</v>
          </cell>
          <cell r="BX75">
            <v>8.1999999999999993</v>
          </cell>
          <cell r="CF75">
            <v>7.7</v>
          </cell>
          <cell r="CN75">
            <v>7.6</v>
          </cell>
          <cell r="CV75">
            <v>7.4</v>
          </cell>
        </row>
        <row r="77">
          <cell r="AN77" t="str">
            <v>類似団体内平均値</v>
          </cell>
          <cell r="BP77">
            <v>22.1</v>
          </cell>
          <cell r="BX77">
            <v>20.399999999999999</v>
          </cell>
          <cell r="CF77">
            <v>11.2</v>
          </cell>
          <cell r="CN77">
            <v>4.5999999999999996</v>
          </cell>
          <cell r="CV77">
            <v>4.2</v>
          </cell>
        </row>
        <row r="79">
          <cell r="BP79">
            <v>6.3</v>
          </cell>
          <cell r="BX79">
            <v>6.2</v>
          </cell>
          <cell r="CF79">
            <v>5.7</v>
          </cell>
          <cell r="CN79">
            <v>5.8</v>
          </cell>
          <cell r="CV79">
            <v>5.8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57650756</v>
      </c>
      <c r="BO4" s="449"/>
      <c r="BP4" s="449"/>
      <c r="BQ4" s="449"/>
      <c r="BR4" s="449"/>
      <c r="BS4" s="449"/>
      <c r="BT4" s="449"/>
      <c r="BU4" s="450"/>
      <c r="BV4" s="448">
        <v>54887118</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9.8000000000000007</v>
      </c>
      <c r="CU4" s="589"/>
      <c r="CV4" s="589"/>
      <c r="CW4" s="589"/>
      <c r="CX4" s="589"/>
      <c r="CY4" s="589"/>
      <c r="CZ4" s="589"/>
      <c r="DA4" s="590"/>
      <c r="DB4" s="588">
        <v>2.9</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54611913</v>
      </c>
      <c r="BO5" s="420"/>
      <c r="BP5" s="420"/>
      <c r="BQ5" s="420"/>
      <c r="BR5" s="420"/>
      <c r="BS5" s="420"/>
      <c r="BT5" s="420"/>
      <c r="BU5" s="421"/>
      <c r="BV5" s="419">
        <v>53231337</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87.6</v>
      </c>
      <c r="CU5" s="417"/>
      <c r="CV5" s="417"/>
      <c r="CW5" s="417"/>
      <c r="CX5" s="417"/>
      <c r="CY5" s="417"/>
      <c r="CZ5" s="417"/>
      <c r="DA5" s="418"/>
      <c r="DB5" s="416">
        <v>88.2</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3038843</v>
      </c>
      <c r="BO6" s="420"/>
      <c r="BP6" s="420"/>
      <c r="BQ6" s="420"/>
      <c r="BR6" s="420"/>
      <c r="BS6" s="420"/>
      <c r="BT6" s="420"/>
      <c r="BU6" s="421"/>
      <c r="BV6" s="419">
        <v>1655781</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87.6</v>
      </c>
      <c r="CU6" s="563"/>
      <c r="CV6" s="563"/>
      <c r="CW6" s="563"/>
      <c r="CX6" s="563"/>
      <c r="CY6" s="563"/>
      <c r="CZ6" s="563"/>
      <c r="DA6" s="564"/>
      <c r="DB6" s="562">
        <v>88.2</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510223</v>
      </c>
      <c r="BO7" s="420"/>
      <c r="BP7" s="420"/>
      <c r="BQ7" s="420"/>
      <c r="BR7" s="420"/>
      <c r="BS7" s="420"/>
      <c r="BT7" s="420"/>
      <c r="BU7" s="421"/>
      <c r="BV7" s="419">
        <v>913208</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25871731</v>
      </c>
      <c r="CU7" s="420"/>
      <c r="CV7" s="420"/>
      <c r="CW7" s="420"/>
      <c r="CX7" s="420"/>
      <c r="CY7" s="420"/>
      <c r="CZ7" s="420"/>
      <c r="DA7" s="421"/>
      <c r="DB7" s="419">
        <v>25385616</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2528620</v>
      </c>
      <c r="BO8" s="420"/>
      <c r="BP8" s="420"/>
      <c r="BQ8" s="420"/>
      <c r="BR8" s="420"/>
      <c r="BS8" s="420"/>
      <c r="BT8" s="420"/>
      <c r="BU8" s="421"/>
      <c r="BV8" s="419">
        <v>742573</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0.72</v>
      </c>
      <c r="CU8" s="523"/>
      <c r="CV8" s="523"/>
      <c r="CW8" s="523"/>
      <c r="CX8" s="523"/>
      <c r="CY8" s="523"/>
      <c r="CZ8" s="523"/>
      <c r="DA8" s="524"/>
      <c r="DB8" s="522">
        <v>0.74</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97950</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1786047</v>
      </c>
      <c r="BO9" s="420"/>
      <c r="BP9" s="420"/>
      <c r="BQ9" s="420"/>
      <c r="BR9" s="420"/>
      <c r="BS9" s="420"/>
      <c r="BT9" s="420"/>
      <c r="BU9" s="421"/>
      <c r="BV9" s="419">
        <v>291374</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9.1999999999999993</v>
      </c>
      <c r="CU9" s="417"/>
      <c r="CV9" s="417"/>
      <c r="CW9" s="417"/>
      <c r="CX9" s="417"/>
      <c r="CY9" s="417"/>
      <c r="CZ9" s="417"/>
      <c r="DA9" s="418"/>
      <c r="DB9" s="416">
        <v>10.3</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112</v>
      </c>
      <c r="M10" s="376"/>
      <c r="N10" s="376"/>
      <c r="O10" s="376"/>
      <c r="P10" s="376"/>
      <c r="Q10" s="377"/>
      <c r="R10" s="372">
        <v>95648</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10072</v>
      </c>
      <c r="BO10" s="420"/>
      <c r="BP10" s="420"/>
      <c r="BQ10" s="420"/>
      <c r="BR10" s="420"/>
      <c r="BS10" s="420"/>
      <c r="BT10" s="420"/>
      <c r="BU10" s="421"/>
      <c r="BV10" s="419">
        <v>10073</v>
      </c>
      <c r="BW10" s="420"/>
      <c r="BX10" s="420"/>
      <c r="BY10" s="420"/>
      <c r="BZ10" s="420"/>
      <c r="CA10" s="420"/>
      <c r="CB10" s="420"/>
      <c r="CC10" s="421"/>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15">
      <c r="A12" s="181"/>
      <c r="B12" s="525" t="s">
        <v>122</v>
      </c>
      <c r="C12" s="526"/>
      <c r="D12" s="526"/>
      <c r="E12" s="526"/>
      <c r="F12" s="526"/>
      <c r="G12" s="526"/>
      <c r="H12" s="526"/>
      <c r="I12" s="526"/>
      <c r="J12" s="526"/>
      <c r="K12" s="527"/>
      <c r="L12" s="534" t="s">
        <v>123</v>
      </c>
      <c r="M12" s="535"/>
      <c r="N12" s="535"/>
      <c r="O12" s="535"/>
      <c r="P12" s="535"/>
      <c r="Q12" s="536"/>
      <c r="R12" s="537">
        <v>97999</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90</v>
      </c>
      <c r="AV12" s="478"/>
      <c r="AW12" s="478"/>
      <c r="AX12" s="478"/>
      <c r="AY12" s="433" t="s">
        <v>127</v>
      </c>
      <c r="AZ12" s="434"/>
      <c r="BA12" s="434"/>
      <c r="BB12" s="434"/>
      <c r="BC12" s="434"/>
      <c r="BD12" s="434"/>
      <c r="BE12" s="434"/>
      <c r="BF12" s="434"/>
      <c r="BG12" s="434"/>
      <c r="BH12" s="434"/>
      <c r="BI12" s="434"/>
      <c r="BJ12" s="434"/>
      <c r="BK12" s="434"/>
      <c r="BL12" s="434"/>
      <c r="BM12" s="435"/>
      <c r="BN12" s="419">
        <v>100000</v>
      </c>
      <c r="BO12" s="420"/>
      <c r="BP12" s="420"/>
      <c r="BQ12" s="420"/>
      <c r="BR12" s="420"/>
      <c r="BS12" s="420"/>
      <c r="BT12" s="420"/>
      <c r="BU12" s="421"/>
      <c r="BV12" s="419">
        <v>100000</v>
      </c>
      <c r="BW12" s="420"/>
      <c r="BX12" s="420"/>
      <c r="BY12" s="420"/>
      <c r="BZ12" s="420"/>
      <c r="CA12" s="420"/>
      <c r="CB12" s="420"/>
      <c r="CC12" s="421"/>
      <c r="CD12" s="459" t="s">
        <v>128</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129</v>
      </c>
      <c r="N13" s="504"/>
      <c r="O13" s="504"/>
      <c r="P13" s="504"/>
      <c r="Q13" s="505"/>
      <c r="R13" s="506">
        <v>96905</v>
      </c>
      <c r="S13" s="507"/>
      <c r="T13" s="507"/>
      <c r="U13" s="507"/>
      <c r="V13" s="508"/>
      <c r="W13" s="509" t="s">
        <v>130</v>
      </c>
      <c r="X13" s="405"/>
      <c r="Y13" s="405"/>
      <c r="Z13" s="405"/>
      <c r="AA13" s="405"/>
      <c r="AB13" s="406"/>
      <c r="AC13" s="372">
        <v>1606</v>
      </c>
      <c r="AD13" s="373"/>
      <c r="AE13" s="373"/>
      <c r="AF13" s="373"/>
      <c r="AG13" s="374"/>
      <c r="AH13" s="372">
        <v>1303</v>
      </c>
      <c r="AI13" s="373"/>
      <c r="AJ13" s="373"/>
      <c r="AK13" s="373"/>
      <c r="AL13" s="432"/>
      <c r="AM13" s="476" t="s">
        <v>131</v>
      </c>
      <c r="AN13" s="376"/>
      <c r="AO13" s="376"/>
      <c r="AP13" s="376"/>
      <c r="AQ13" s="376"/>
      <c r="AR13" s="376"/>
      <c r="AS13" s="376"/>
      <c r="AT13" s="377"/>
      <c r="AU13" s="477" t="s">
        <v>132</v>
      </c>
      <c r="AV13" s="478"/>
      <c r="AW13" s="478"/>
      <c r="AX13" s="478"/>
      <c r="AY13" s="433" t="s">
        <v>133</v>
      </c>
      <c r="AZ13" s="434"/>
      <c r="BA13" s="434"/>
      <c r="BB13" s="434"/>
      <c r="BC13" s="434"/>
      <c r="BD13" s="434"/>
      <c r="BE13" s="434"/>
      <c r="BF13" s="434"/>
      <c r="BG13" s="434"/>
      <c r="BH13" s="434"/>
      <c r="BI13" s="434"/>
      <c r="BJ13" s="434"/>
      <c r="BK13" s="434"/>
      <c r="BL13" s="434"/>
      <c r="BM13" s="435"/>
      <c r="BN13" s="419">
        <v>1696119</v>
      </c>
      <c r="BO13" s="420"/>
      <c r="BP13" s="420"/>
      <c r="BQ13" s="420"/>
      <c r="BR13" s="420"/>
      <c r="BS13" s="420"/>
      <c r="BT13" s="420"/>
      <c r="BU13" s="421"/>
      <c r="BV13" s="419">
        <v>201447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7.4</v>
      </c>
      <c r="CU13" s="417"/>
      <c r="CV13" s="417"/>
      <c r="CW13" s="417"/>
      <c r="CX13" s="417"/>
      <c r="CY13" s="417"/>
      <c r="CZ13" s="417"/>
      <c r="DA13" s="418"/>
      <c r="DB13" s="416">
        <v>7.6</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97664</v>
      </c>
      <c r="S14" s="507"/>
      <c r="T14" s="507"/>
      <c r="U14" s="507"/>
      <c r="V14" s="508"/>
      <c r="W14" s="510"/>
      <c r="X14" s="408"/>
      <c r="Y14" s="408"/>
      <c r="Z14" s="408"/>
      <c r="AA14" s="408"/>
      <c r="AB14" s="409"/>
      <c r="AC14" s="499">
        <v>3.4</v>
      </c>
      <c r="AD14" s="500"/>
      <c r="AE14" s="500"/>
      <c r="AF14" s="500"/>
      <c r="AG14" s="501"/>
      <c r="AH14" s="499">
        <v>3</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121</v>
      </c>
      <c r="CU14" s="517"/>
      <c r="CV14" s="517"/>
      <c r="CW14" s="517"/>
      <c r="CX14" s="517"/>
      <c r="CY14" s="517"/>
      <c r="CZ14" s="517"/>
      <c r="DA14" s="518"/>
      <c r="DB14" s="516" t="s">
        <v>121</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129</v>
      </c>
      <c r="N15" s="504"/>
      <c r="O15" s="504"/>
      <c r="P15" s="504"/>
      <c r="Q15" s="505"/>
      <c r="R15" s="506">
        <v>96850</v>
      </c>
      <c r="S15" s="507"/>
      <c r="T15" s="507"/>
      <c r="U15" s="507"/>
      <c r="V15" s="508"/>
      <c r="W15" s="509" t="s">
        <v>137</v>
      </c>
      <c r="X15" s="405"/>
      <c r="Y15" s="405"/>
      <c r="Z15" s="405"/>
      <c r="AA15" s="405"/>
      <c r="AB15" s="406"/>
      <c r="AC15" s="372">
        <v>8585</v>
      </c>
      <c r="AD15" s="373"/>
      <c r="AE15" s="373"/>
      <c r="AF15" s="373"/>
      <c r="AG15" s="374"/>
      <c r="AH15" s="372">
        <v>8253</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15388832</v>
      </c>
      <c r="BO15" s="449"/>
      <c r="BP15" s="449"/>
      <c r="BQ15" s="449"/>
      <c r="BR15" s="449"/>
      <c r="BS15" s="449"/>
      <c r="BT15" s="449"/>
      <c r="BU15" s="450"/>
      <c r="BV15" s="448">
        <v>15027091</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18.399999999999999</v>
      </c>
      <c r="AD16" s="500"/>
      <c r="AE16" s="500"/>
      <c r="AF16" s="500"/>
      <c r="AG16" s="501"/>
      <c r="AH16" s="499">
        <v>18.899999999999999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21762760</v>
      </c>
      <c r="BO16" s="420"/>
      <c r="BP16" s="420"/>
      <c r="BQ16" s="420"/>
      <c r="BR16" s="420"/>
      <c r="BS16" s="420"/>
      <c r="BT16" s="420"/>
      <c r="BU16" s="421"/>
      <c r="BV16" s="419">
        <v>20884691</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36424</v>
      </c>
      <c r="AD17" s="373"/>
      <c r="AE17" s="373"/>
      <c r="AF17" s="373"/>
      <c r="AG17" s="374"/>
      <c r="AH17" s="372">
        <v>34047</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19326819</v>
      </c>
      <c r="BO17" s="420"/>
      <c r="BP17" s="420"/>
      <c r="BQ17" s="420"/>
      <c r="BR17" s="420"/>
      <c r="BS17" s="420"/>
      <c r="BT17" s="420"/>
      <c r="BU17" s="421"/>
      <c r="BV17" s="419">
        <v>18881524</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594.5</v>
      </c>
      <c r="M18" s="472"/>
      <c r="N18" s="472"/>
      <c r="O18" s="472"/>
      <c r="P18" s="472"/>
      <c r="Q18" s="472"/>
      <c r="R18" s="473"/>
      <c r="S18" s="473"/>
      <c r="T18" s="473"/>
      <c r="U18" s="473"/>
      <c r="V18" s="474"/>
      <c r="W18" s="490"/>
      <c r="X18" s="491"/>
      <c r="Y18" s="491"/>
      <c r="Z18" s="491"/>
      <c r="AA18" s="491"/>
      <c r="AB18" s="515"/>
      <c r="AC18" s="389">
        <v>78.099999999999994</v>
      </c>
      <c r="AD18" s="390"/>
      <c r="AE18" s="390"/>
      <c r="AF18" s="390"/>
      <c r="AG18" s="475"/>
      <c r="AH18" s="389">
        <v>78.099999999999994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23496688</v>
      </c>
      <c r="BO18" s="420"/>
      <c r="BP18" s="420"/>
      <c r="BQ18" s="420"/>
      <c r="BR18" s="420"/>
      <c r="BS18" s="420"/>
      <c r="BT18" s="420"/>
      <c r="BU18" s="421"/>
      <c r="BV18" s="419">
        <v>22976150</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165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34474775</v>
      </c>
      <c r="BO19" s="420"/>
      <c r="BP19" s="420"/>
      <c r="BQ19" s="420"/>
      <c r="BR19" s="420"/>
      <c r="BS19" s="420"/>
      <c r="BT19" s="420"/>
      <c r="BU19" s="421"/>
      <c r="BV19" s="419">
        <v>31850629</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43809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27790213</v>
      </c>
      <c r="BO22" s="449"/>
      <c r="BP22" s="449"/>
      <c r="BQ22" s="449"/>
      <c r="BR22" s="449"/>
      <c r="BS22" s="449"/>
      <c r="BT22" s="449"/>
      <c r="BU22" s="450"/>
      <c r="BV22" s="448">
        <v>30154430</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16672806</v>
      </c>
      <c r="BO23" s="420"/>
      <c r="BP23" s="420"/>
      <c r="BQ23" s="420"/>
      <c r="BR23" s="420"/>
      <c r="BS23" s="420"/>
      <c r="BT23" s="420"/>
      <c r="BU23" s="421"/>
      <c r="BV23" s="419">
        <v>18369853</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8550</v>
      </c>
      <c r="R24" s="373"/>
      <c r="S24" s="373"/>
      <c r="T24" s="373"/>
      <c r="U24" s="373"/>
      <c r="V24" s="374"/>
      <c r="W24" s="462"/>
      <c r="X24" s="399"/>
      <c r="Y24" s="400"/>
      <c r="Z24" s="375" t="s">
        <v>162</v>
      </c>
      <c r="AA24" s="376"/>
      <c r="AB24" s="376"/>
      <c r="AC24" s="376"/>
      <c r="AD24" s="376"/>
      <c r="AE24" s="376"/>
      <c r="AF24" s="376"/>
      <c r="AG24" s="377"/>
      <c r="AH24" s="372">
        <v>671</v>
      </c>
      <c r="AI24" s="373"/>
      <c r="AJ24" s="373"/>
      <c r="AK24" s="373"/>
      <c r="AL24" s="374"/>
      <c r="AM24" s="372">
        <v>2095533</v>
      </c>
      <c r="AN24" s="373"/>
      <c r="AO24" s="373"/>
      <c r="AP24" s="373"/>
      <c r="AQ24" s="373"/>
      <c r="AR24" s="374"/>
      <c r="AS24" s="372">
        <v>3123</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15681617</v>
      </c>
      <c r="BO24" s="420"/>
      <c r="BP24" s="420"/>
      <c r="BQ24" s="420"/>
      <c r="BR24" s="420"/>
      <c r="BS24" s="420"/>
      <c r="BT24" s="420"/>
      <c r="BU24" s="421"/>
      <c r="BV24" s="419">
        <v>16661769</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6935</v>
      </c>
      <c r="R25" s="373"/>
      <c r="S25" s="373"/>
      <c r="T25" s="373"/>
      <c r="U25" s="373"/>
      <c r="V25" s="374"/>
      <c r="W25" s="462"/>
      <c r="X25" s="399"/>
      <c r="Y25" s="400"/>
      <c r="Z25" s="375" t="s">
        <v>165</v>
      </c>
      <c r="AA25" s="376"/>
      <c r="AB25" s="376"/>
      <c r="AC25" s="376"/>
      <c r="AD25" s="376"/>
      <c r="AE25" s="376"/>
      <c r="AF25" s="376"/>
      <c r="AG25" s="377"/>
      <c r="AH25" s="372">
        <v>132</v>
      </c>
      <c r="AI25" s="373"/>
      <c r="AJ25" s="373"/>
      <c r="AK25" s="373"/>
      <c r="AL25" s="374"/>
      <c r="AM25" s="372">
        <v>407220</v>
      </c>
      <c r="AN25" s="373"/>
      <c r="AO25" s="373"/>
      <c r="AP25" s="373"/>
      <c r="AQ25" s="373"/>
      <c r="AR25" s="374"/>
      <c r="AS25" s="372">
        <v>3085</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15904286</v>
      </c>
      <c r="BO25" s="449"/>
      <c r="BP25" s="449"/>
      <c r="BQ25" s="449"/>
      <c r="BR25" s="449"/>
      <c r="BS25" s="449"/>
      <c r="BT25" s="449"/>
      <c r="BU25" s="450"/>
      <c r="BV25" s="448">
        <v>11025136</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5985</v>
      </c>
      <c r="R26" s="373"/>
      <c r="S26" s="373"/>
      <c r="T26" s="373"/>
      <c r="U26" s="373"/>
      <c r="V26" s="374"/>
      <c r="W26" s="462"/>
      <c r="X26" s="399"/>
      <c r="Y26" s="400"/>
      <c r="Z26" s="375" t="s">
        <v>168</v>
      </c>
      <c r="AA26" s="430"/>
      <c r="AB26" s="430"/>
      <c r="AC26" s="430"/>
      <c r="AD26" s="430"/>
      <c r="AE26" s="430"/>
      <c r="AF26" s="430"/>
      <c r="AG26" s="431"/>
      <c r="AH26" s="372">
        <v>8</v>
      </c>
      <c r="AI26" s="373"/>
      <c r="AJ26" s="373"/>
      <c r="AK26" s="373"/>
      <c r="AL26" s="374"/>
      <c r="AM26" s="372">
        <v>25112</v>
      </c>
      <c r="AN26" s="373"/>
      <c r="AO26" s="373"/>
      <c r="AP26" s="373"/>
      <c r="AQ26" s="373"/>
      <c r="AR26" s="374"/>
      <c r="AS26" s="372">
        <v>3139</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4600</v>
      </c>
      <c r="R27" s="373"/>
      <c r="S27" s="373"/>
      <c r="T27" s="373"/>
      <c r="U27" s="373"/>
      <c r="V27" s="374"/>
      <c r="W27" s="462"/>
      <c r="X27" s="399"/>
      <c r="Y27" s="400"/>
      <c r="Z27" s="375" t="s">
        <v>171</v>
      </c>
      <c r="AA27" s="376"/>
      <c r="AB27" s="376"/>
      <c r="AC27" s="376"/>
      <c r="AD27" s="376"/>
      <c r="AE27" s="376"/>
      <c r="AF27" s="376"/>
      <c r="AG27" s="377"/>
      <c r="AH27" s="372">
        <v>32</v>
      </c>
      <c r="AI27" s="373"/>
      <c r="AJ27" s="373"/>
      <c r="AK27" s="373"/>
      <c r="AL27" s="374"/>
      <c r="AM27" s="372">
        <v>93815</v>
      </c>
      <c r="AN27" s="373"/>
      <c r="AO27" s="373"/>
      <c r="AP27" s="373"/>
      <c r="AQ27" s="373"/>
      <c r="AR27" s="374"/>
      <c r="AS27" s="372">
        <v>2932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1285820</v>
      </c>
      <c r="BO27" s="454"/>
      <c r="BP27" s="454"/>
      <c r="BQ27" s="454"/>
      <c r="BR27" s="454"/>
      <c r="BS27" s="454"/>
      <c r="BT27" s="454"/>
      <c r="BU27" s="455"/>
      <c r="BV27" s="453">
        <v>1285659</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173</v>
      </c>
      <c r="F28" s="376"/>
      <c r="G28" s="376"/>
      <c r="H28" s="376"/>
      <c r="I28" s="376"/>
      <c r="J28" s="376"/>
      <c r="K28" s="377"/>
      <c r="L28" s="372">
        <v>1</v>
      </c>
      <c r="M28" s="373"/>
      <c r="N28" s="373"/>
      <c r="O28" s="373"/>
      <c r="P28" s="374"/>
      <c r="Q28" s="372">
        <v>4200</v>
      </c>
      <c r="R28" s="373"/>
      <c r="S28" s="373"/>
      <c r="T28" s="373"/>
      <c r="U28" s="373"/>
      <c r="V28" s="374"/>
      <c r="W28" s="462"/>
      <c r="X28" s="399"/>
      <c r="Y28" s="400"/>
      <c r="Z28" s="375" t="s">
        <v>174</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3861179</v>
      </c>
      <c r="BO28" s="449"/>
      <c r="BP28" s="449"/>
      <c r="BQ28" s="449"/>
      <c r="BR28" s="449"/>
      <c r="BS28" s="449"/>
      <c r="BT28" s="449"/>
      <c r="BU28" s="450"/>
      <c r="BV28" s="448">
        <v>3729720</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176</v>
      </c>
      <c r="F29" s="376"/>
      <c r="G29" s="376"/>
      <c r="H29" s="376"/>
      <c r="I29" s="376"/>
      <c r="J29" s="376"/>
      <c r="K29" s="377"/>
      <c r="L29" s="372">
        <v>21</v>
      </c>
      <c r="M29" s="373"/>
      <c r="N29" s="373"/>
      <c r="O29" s="373"/>
      <c r="P29" s="374"/>
      <c r="Q29" s="372">
        <v>3850</v>
      </c>
      <c r="R29" s="373"/>
      <c r="S29" s="373"/>
      <c r="T29" s="373"/>
      <c r="U29" s="373"/>
      <c r="V29" s="374"/>
      <c r="W29" s="463"/>
      <c r="X29" s="464"/>
      <c r="Y29" s="465"/>
      <c r="Z29" s="375" t="s">
        <v>177</v>
      </c>
      <c r="AA29" s="376"/>
      <c r="AB29" s="376"/>
      <c r="AC29" s="376"/>
      <c r="AD29" s="376"/>
      <c r="AE29" s="376"/>
      <c r="AF29" s="376"/>
      <c r="AG29" s="377"/>
      <c r="AH29" s="372">
        <v>703</v>
      </c>
      <c r="AI29" s="373"/>
      <c r="AJ29" s="373"/>
      <c r="AK29" s="373"/>
      <c r="AL29" s="374"/>
      <c r="AM29" s="372">
        <v>2189348</v>
      </c>
      <c r="AN29" s="373"/>
      <c r="AO29" s="373"/>
      <c r="AP29" s="373"/>
      <c r="AQ29" s="373"/>
      <c r="AR29" s="374"/>
      <c r="AS29" s="372">
        <v>3114</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1341136</v>
      </c>
      <c r="BO29" s="420"/>
      <c r="BP29" s="420"/>
      <c r="BQ29" s="420"/>
      <c r="BR29" s="420"/>
      <c r="BS29" s="420"/>
      <c r="BT29" s="420"/>
      <c r="BU29" s="421"/>
      <c r="BV29" s="419">
        <v>583880</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97.2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14944179</v>
      </c>
      <c r="BO30" s="454"/>
      <c r="BP30" s="454"/>
      <c r="BQ30" s="454"/>
      <c r="BR30" s="454"/>
      <c r="BS30" s="454"/>
      <c r="BT30" s="454"/>
      <c r="BU30" s="455"/>
      <c r="BV30" s="453">
        <v>13291605</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4</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7</v>
      </c>
      <c r="AN34" s="367"/>
      <c r="AO34" s="368" t="str">
        <f>IF('各会計、関係団体の財政状況及び健全化判断比率'!B31="","",'各会計、関係団体の財政状況及び健全化判断比率'!B31)</f>
        <v>病院事業会計</v>
      </c>
      <c r="AP34" s="368"/>
      <c r="AQ34" s="368"/>
      <c r="AR34" s="368"/>
      <c r="AS34" s="368"/>
      <c r="AT34" s="368"/>
      <c r="AU34" s="368"/>
      <c r="AV34" s="368"/>
      <c r="AW34" s="368"/>
      <c r="AX34" s="368"/>
      <c r="AY34" s="368"/>
      <c r="AZ34" s="368"/>
      <c r="BA34" s="368"/>
      <c r="BB34" s="368"/>
      <c r="BC34" s="368"/>
      <c r="BD34" s="181"/>
      <c r="BE34" s="367">
        <f>IF(BG34="","",MAX(C34:D43,U34:V43,AM34:AN43)+1)</f>
        <v>10</v>
      </c>
      <c r="BF34" s="367"/>
      <c r="BG34" s="368" t="str">
        <f>IF('各会計、関係団体の財政状況及び健全化判断比率'!B34="","",'各会計、関係団体の財政状況及び健全化判断比率'!B34)</f>
        <v>公設地方卸売市場事業特別会計</v>
      </c>
      <c r="BH34" s="368"/>
      <c r="BI34" s="368"/>
      <c r="BJ34" s="368"/>
      <c r="BK34" s="368"/>
      <c r="BL34" s="368"/>
      <c r="BM34" s="368"/>
      <c r="BN34" s="368"/>
      <c r="BO34" s="368"/>
      <c r="BP34" s="368"/>
      <c r="BQ34" s="368"/>
      <c r="BR34" s="368"/>
      <c r="BS34" s="368"/>
      <c r="BT34" s="368"/>
      <c r="BU34" s="368"/>
      <c r="BV34" s="181"/>
      <c r="BW34" s="367">
        <f>IF(BY34="","",MAX(C34:D43,U34:V43,AM34:AN43,BE34:BF43)+1)</f>
        <v>11</v>
      </c>
      <c r="BX34" s="367"/>
      <c r="BY34" s="368" t="str">
        <f>IF('各会計、関係団体の財政状況及び健全化判断比率'!B68="","",'各会計、関係団体の財政状況及び健全化判断比率'!B68)</f>
        <v>石狩教育研修センター組合</v>
      </c>
      <c r="BZ34" s="368"/>
      <c r="CA34" s="368"/>
      <c r="CB34" s="368"/>
      <c r="CC34" s="368"/>
      <c r="CD34" s="368"/>
      <c r="CE34" s="368"/>
      <c r="CF34" s="368"/>
      <c r="CG34" s="368"/>
      <c r="CH34" s="368"/>
      <c r="CI34" s="368"/>
      <c r="CJ34" s="368"/>
      <c r="CK34" s="368"/>
      <c r="CL34" s="368"/>
      <c r="CM34" s="368"/>
      <c r="CN34" s="181"/>
      <c r="CO34" s="367">
        <f>IF(CQ34="","",MAX(C34:D43,U34:V43,AM34:AN43,BE34:BF43,BW34:BX43)+1)</f>
        <v>14</v>
      </c>
      <c r="CP34" s="367"/>
      <c r="CQ34" s="368" t="str">
        <f>IF('各会計、関係団体の財政状況及び健全化判断比率'!BS7="","",'各会計、関係団体の財政状況及び健全化判断比率'!BS7)</f>
        <v>千歳市場公社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土地取得事業特別会計</v>
      </c>
      <c r="F35" s="368"/>
      <c r="G35" s="368"/>
      <c r="H35" s="368"/>
      <c r="I35" s="368"/>
      <c r="J35" s="368"/>
      <c r="K35" s="368"/>
      <c r="L35" s="368"/>
      <c r="M35" s="368"/>
      <c r="N35" s="368"/>
      <c r="O35" s="368"/>
      <c r="P35" s="368"/>
      <c r="Q35" s="368"/>
      <c r="R35" s="368"/>
      <c r="S35" s="368"/>
      <c r="T35" s="181"/>
      <c r="U35" s="367">
        <f>IF(W35="","",U34+1)</f>
        <v>5</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8</v>
      </c>
      <c r="AN35" s="367"/>
      <c r="AO35" s="368" t="str">
        <f>IF('各会計、関係団体の財政状況及び健全化判断比率'!B32="","",'各会計、関係団体の財政状況及び健全化判断比率'!B32)</f>
        <v>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12</v>
      </c>
      <c r="BX35" s="367"/>
      <c r="BY35" s="368" t="str">
        <f>IF('各会計、関係団体の財政状況及び健全化判断比率'!B69="","",'各会計、関係団体の財政状況及び健全化判断比率'!B69)</f>
        <v>石狩東部広域水道企業団</v>
      </c>
      <c r="BZ35" s="368"/>
      <c r="CA35" s="368"/>
      <c r="CB35" s="368"/>
      <c r="CC35" s="368"/>
      <c r="CD35" s="368"/>
      <c r="CE35" s="368"/>
      <c r="CF35" s="368"/>
      <c r="CG35" s="368"/>
      <c r="CH35" s="368"/>
      <c r="CI35" s="368"/>
      <c r="CJ35" s="368"/>
      <c r="CK35" s="368"/>
      <c r="CL35" s="368"/>
      <c r="CM35" s="368"/>
      <c r="CN35" s="181"/>
      <c r="CO35" s="367">
        <f t="shared" ref="CO35:CO43" si="3">IF(CQ35="","",CO34+1)</f>
        <v>15</v>
      </c>
      <c r="CP35" s="367"/>
      <c r="CQ35" s="368" t="str">
        <f>IF('各会計、関係団体の財政状況及び健全化判断比率'!BS8="","",'各会計、関係団体の財政状況及び健全化判断比率'!BS8)</f>
        <v>ちとせ環境と緑の財団</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f>IF(E36="","",C35+1)</f>
        <v>3</v>
      </c>
      <c r="D36" s="367"/>
      <c r="E36" s="368" t="str">
        <f>IF('各会計、関係団体の財政状況及び健全化判断比率'!B9="","",'各会計、関係団体の財政状況及び健全化判断比率'!B9)</f>
        <v>霊園事業特別会計</v>
      </c>
      <c r="F36" s="368"/>
      <c r="G36" s="368"/>
      <c r="H36" s="368"/>
      <c r="I36" s="368"/>
      <c r="J36" s="368"/>
      <c r="K36" s="368"/>
      <c r="L36" s="368"/>
      <c r="M36" s="368"/>
      <c r="N36" s="368"/>
      <c r="O36" s="368"/>
      <c r="P36" s="368"/>
      <c r="Q36" s="368"/>
      <c r="R36" s="368"/>
      <c r="S36" s="368"/>
      <c r="T36" s="181"/>
      <c r="U36" s="367">
        <f t="shared" ref="U36:U43" si="4">IF(W36="","",U35+1)</f>
        <v>6</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f t="shared" si="0"/>
        <v>9</v>
      </c>
      <c r="AN36" s="367"/>
      <c r="AO36" s="368" t="str">
        <f>IF('各会計、関係団体の財政状況及び健全化判断比率'!B33="","",'各会計、関係団体の財政状況及び健全化判断比率'!B33)</f>
        <v>下水道事業会計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13</v>
      </c>
      <c r="BX36" s="367"/>
      <c r="BY36" s="368" t="str">
        <f>IF('各会計、関係団体の財政状況及び健全化判断比率'!B70="","",'各会計、関係団体の財政状況及び健全化判断比率'!B70)</f>
        <v>道央廃棄物処理組合</v>
      </c>
      <c r="BZ36" s="368"/>
      <c r="CA36" s="368"/>
      <c r="CB36" s="368"/>
      <c r="CC36" s="368"/>
      <c r="CD36" s="368"/>
      <c r="CE36" s="368"/>
      <c r="CF36" s="368"/>
      <c r="CG36" s="368"/>
      <c r="CH36" s="368"/>
      <c r="CI36" s="368"/>
      <c r="CJ36" s="368"/>
      <c r="CK36" s="368"/>
      <c r="CL36" s="368"/>
      <c r="CM36" s="368"/>
      <c r="CN36" s="181"/>
      <c r="CO36" s="367">
        <f t="shared" si="3"/>
        <v>16</v>
      </c>
      <c r="CP36" s="367"/>
      <c r="CQ36" s="368" t="str">
        <f>IF('各会計、関係団体の財政状況及び健全化判断比率'!BS9="","",'各会計、関係団体の財政状況及び健全化判断比率'!BS9)</f>
        <v>千歳青少年教育財団</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81"/>
      <c r="CO37" s="367">
        <f t="shared" si="3"/>
        <v>17</v>
      </c>
      <c r="CP37" s="367"/>
      <c r="CQ37" s="368" t="str">
        <f>IF('各会計、関係団体の財政状況及び健全化判断比率'!BS10="","",'各会計、関係団体の財政状況及び健全化判断比率'!BS10)</f>
        <v>千歳市スポーツ協会</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81"/>
      <c r="CO38" s="367">
        <f t="shared" si="3"/>
        <v>18</v>
      </c>
      <c r="CP38" s="367"/>
      <c r="CQ38" s="368" t="str">
        <f>IF('各会計、関係団体の財政状況及び健全化判断比率'!BS11="","",'各会計、関係団体の財政状況及び健全化判断比率'!BS11)</f>
        <v>千歳国際ビジネス交流センター</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f t="shared" si="3"/>
        <v>19</v>
      </c>
      <c r="CP39" s="367"/>
      <c r="CQ39" s="368" t="str">
        <f>IF('各会計、関係団体の財政状況及び健全化判断比率'!BS12="","",'各会計、関係団体の財政状況及び健全化判断比率'!BS12)</f>
        <v>公立大学法人公立千歳科学技術大学</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SnBh4otkWii7w2e3z2rbFdyJmYXPM5eMAULJBoHuTiyDc2182/9iDDuu+U2P+moDTozyyQ0h/OiVZutEXZfI3g==" saltValue="TMtyWeB/DZsHRa3JLbcIa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51" t="s">
        <v>535</v>
      </c>
      <c r="D34" s="1151"/>
      <c r="E34" s="1152"/>
      <c r="F34" s="32">
        <v>11.78</v>
      </c>
      <c r="G34" s="33">
        <v>12.11</v>
      </c>
      <c r="H34" s="33">
        <v>10.77</v>
      </c>
      <c r="I34" s="33">
        <v>10.85</v>
      </c>
      <c r="J34" s="34">
        <v>10.039999999999999</v>
      </c>
      <c r="K34" s="22"/>
      <c r="L34" s="22"/>
      <c r="M34" s="22"/>
      <c r="N34" s="22"/>
      <c r="O34" s="22"/>
      <c r="P34" s="22"/>
    </row>
    <row r="35" spans="1:16" ht="39" customHeight="1" x14ac:dyDescent="0.15">
      <c r="A35" s="22"/>
      <c r="B35" s="35"/>
      <c r="C35" s="1145" t="s">
        <v>536</v>
      </c>
      <c r="D35" s="1146"/>
      <c r="E35" s="1147"/>
      <c r="F35" s="36">
        <v>2.96</v>
      </c>
      <c r="G35" s="37">
        <v>1.95</v>
      </c>
      <c r="H35" s="37">
        <v>1.76</v>
      </c>
      <c r="I35" s="37">
        <v>2.93</v>
      </c>
      <c r="J35" s="38">
        <v>9.77</v>
      </c>
      <c r="K35" s="22"/>
      <c r="L35" s="22"/>
      <c r="M35" s="22"/>
      <c r="N35" s="22"/>
      <c r="O35" s="22"/>
      <c r="P35" s="22"/>
    </row>
    <row r="36" spans="1:16" ht="39" customHeight="1" x14ac:dyDescent="0.15">
      <c r="A36" s="22"/>
      <c r="B36" s="35"/>
      <c r="C36" s="1145" t="s">
        <v>537</v>
      </c>
      <c r="D36" s="1146"/>
      <c r="E36" s="1147"/>
      <c r="F36" s="36">
        <v>7.43</v>
      </c>
      <c r="G36" s="37">
        <v>6.38</v>
      </c>
      <c r="H36" s="37">
        <v>7.69</v>
      </c>
      <c r="I36" s="37">
        <v>7.58</v>
      </c>
      <c r="J36" s="38">
        <v>5.93</v>
      </c>
      <c r="K36" s="22"/>
      <c r="L36" s="22"/>
      <c r="M36" s="22"/>
      <c r="N36" s="22"/>
      <c r="O36" s="22"/>
      <c r="P36" s="22"/>
    </row>
    <row r="37" spans="1:16" ht="39" customHeight="1" x14ac:dyDescent="0.15">
      <c r="A37" s="22"/>
      <c r="B37" s="35"/>
      <c r="C37" s="1145" t="s">
        <v>538</v>
      </c>
      <c r="D37" s="1146"/>
      <c r="E37" s="1147"/>
      <c r="F37" s="36">
        <v>6.42</v>
      </c>
      <c r="G37" s="37">
        <v>6.83</v>
      </c>
      <c r="H37" s="37">
        <v>6.1</v>
      </c>
      <c r="I37" s="37">
        <v>5.19</v>
      </c>
      <c r="J37" s="38">
        <v>5</v>
      </c>
      <c r="K37" s="22"/>
      <c r="L37" s="22"/>
      <c r="M37" s="22"/>
      <c r="N37" s="22"/>
      <c r="O37" s="22"/>
      <c r="P37" s="22"/>
    </row>
    <row r="38" spans="1:16" ht="39" customHeight="1" x14ac:dyDescent="0.15">
      <c r="A38" s="22"/>
      <c r="B38" s="35"/>
      <c r="C38" s="1145" t="s">
        <v>539</v>
      </c>
      <c r="D38" s="1146"/>
      <c r="E38" s="1147"/>
      <c r="F38" s="36">
        <v>0.7</v>
      </c>
      <c r="G38" s="37">
        <v>0.89</v>
      </c>
      <c r="H38" s="37">
        <v>0.41</v>
      </c>
      <c r="I38" s="37">
        <v>0.18</v>
      </c>
      <c r="J38" s="38">
        <v>0.2</v>
      </c>
      <c r="K38" s="22"/>
      <c r="L38" s="22"/>
      <c r="M38" s="22"/>
      <c r="N38" s="22"/>
      <c r="O38" s="22"/>
      <c r="P38" s="22"/>
    </row>
    <row r="39" spans="1:16" ht="39" customHeight="1" x14ac:dyDescent="0.15">
      <c r="A39" s="22"/>
      <c r="B39" s="35"/>
      <c r="C39" s="1145" t="s">
        <v>540</v>
      </c>
      <c r="D39" s="1146"/>
      <c r="E39" s="1147"/>
      <c r="F39" s="36">
        <v>0</v>
      </c>
      <c r="G39" s="37">
        <v>0</v>
      </c>
      <c r="H39" s="37">
        <v>0</v>
      </c>
      <c r="I39" s="37">
        <v>0.02</v>
      </c>
      <c r="J39" s="38">
        <v>0.02</v>
      </c>
      <c r="K39" s="22"/>
      <c r="L39" s="22"/>
      <c r="M39" s="22"/>
      <c r="N39" s="22"/>
      <c r="O39" s="22"/>
      <c r="P39" s="22"/>
    </row>
    <row r="40" spans="1:16" ht="39" customHeight="1" x14ac:dyDescent="0.15">
      <c r="A40" s="22"/>
      <c r="B40" s="35"/>
      <c r="C40" s="1145" t="s">
        <v>541</v>
      </c>
      <c r="D40" s="1146"/>
      <c r="E40" s="1147"/>
      <c r="F40" s="36">
        <v>0.36</v>
      </c>
      <c r="G40" s="37">
        <v>0.04</v>
      </c>
      <c r="H40" s="37">
        <v>0.01</v>
      </c>
      <c r="I40" s="37">
        <v>0.01</v>
      </c>
      <c r="J40" s="38">
        <v>0.01</v>
      </c>
      <c r="K40" s="22"/>
      <c r="L40" s="22"/>
      <c r="M40" s="22"/>
      <c r="N40" s="22"/>
      <c r="O40" s="22"/>
      <c r="P40" s="22"/>
    </row>
    <row r="41" spans="1:16" ht="39" customHeight="1" x14ac:dyDescent="0.15">
      <c r="A41" s="22"/>
      <c r="B41" s="35"/>
      <c r="C41" s="1145" t="s">
        <v>542</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543</v>
      </c>
      <c r="D42" s="1146"/>
      <c r="E42" s="1147"/>
      <c r="F42" s="36" t="s">
        <v>491</v>
      </c>
      <c r="G42" s="37" t="s">
        <v>491</v>
      </c>
      <c r="H42" s="37" t="s">
        <v>491</v>
      </c>
      <c r="I42" s="37" t="s">
        <v>491</v>
      </c>
      <c r="J42" s="38" t="s">
        <v>491</v>
      </c>
      <c r="K42" s="22"/>
      <c r="L42" s="22"/>
      <c r="M42" s="22"/>
      <c r="N42" s="22"/>
      <c r="O42" s="22"/>
      <c r="P42" s="22"/>
    </row>
    <row r="43" spans="1:16" ht="39" customHeight="1" thickBot="1" x14ac:dyDescent="0.2">
      <c r="A43" s="22"/>
      <c r="B43" s="40"/>
      <c r="C43" s="1148" t="s">
        <v>544</v>
      </c>
      <c r="D43" s="1149"/>
      <c r="E43" s="1150"/>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TzOSoQ+Wq/Nm68qAp17JaRootXXMcHbgBC7S4BoN+rhlTh7whefbo3CRhGzdtWnPTXCOKQ3iiu9smmoxQ83Vw==" saltValue="v0uUcjdVyPh/Vf1aZEU5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L49" zoomScaleSheetLayoutView="55" workbookViewId="0">
      <selection activeCell="Q64" sqref="Q6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3414</v>
      </c>
      <c r="L45" s="60">
        <v>3436</v>
      </c>
      <c r="M45" s="60">
        <v>3438</v>
      </c>
      <c r="N45" s="60">
        <v>3509</v>
      </c>
      <c r="O45" s="61">
        <v>3407</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491</v>
      </c>
      <c r="L46" s="64" t="s">
        <v>491</v>
      </c>
      <c r="M46" s="64" t="s">
        <v>491</v>
      </c>
      <c r="N46" s="64" t="s">
        <v>491</v>
      </c>
      <c r="O46" s="65" t="s">
        <v>491</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491</v>
      </c>
      <c r="L47" s="64" t="s">
        <v>491</v>
      </c>
      <c r="M47" s="64" t="s">
        <v>491</v>
      </c>
      <c r="N47" s="64" t="s">
        <v>491</v>
      </c>
      <c r="O47" s="65" t="s">
        <v>491</v>
      </c>
      <c r="P47" s="48"/>
      <c r="Q47" s="48"/>
      <c r="R47" s="48"/>
      <c r="S47" s="48"/>
      <c r="T47" s="48"/>
      <c r="U47" s="48"/>
    </row>
    <row r="48" spans="1:21" ht="30.75" customHeight="1" x14ac:dyDescent="0.15">
      <c r="A48" s="48"/>
      <c r="B48" s="1178"/>
      <c r="C48" s="1179"/>
      <c r="D48" s="62"/>
      <c r="E48" s="1155" t="s">
        <v>13</v>
      </c>
      <c r="F48" s="1155"/>
      <c r="G48" s="1155"/>
      <c r="H48" s="1155"/>
      <c r="I48" s="1155"/>
      <c r="J48" s="1156"/>
      <c r="K48" s="63">
        <v>931</v>
      </c>
      <c r="L48" s="64">
        <v>919</v>
      </c>
      <c r="M48" s="64">
        <v>901</v>
      </c>
      <c r="N48" s="64">
        <v>881</v>
      </c>
      <c r="O48" s="65">
        <v>961</v>
      </c>
      <c r="P48" s="48"/>
      <c r="Q48" s="48"/>
      <c r="R48" s="48"/>
      <c r="S48" s="48"/>
      <c r="T48" s="48"/>
      <c r="U48" s="48"/>
    </row>
    <row r="49" spans="1:21" ht="30.75" customHeight="1" x14ac:dyDescent="0.15">
      <c r="A49" s="48"/>
      <c r="B49" s="1178"/>
      <c r="C49" s="1179"/>
      <c r="D49" s="62"/>
      <c r="E49" s="1155" t="s">
        <v>14</v>
      </c>
      <c r="F49" s="1155"/>
      <c r="G49" s="1155"/>
      <c r="H49" s="1155"/>
      <c r="I49" s="1155"/>
      <c r="J49" s="1156"/>
      <c r="K49" s="63">
        <v>48</v>
      </c>
      <c r="L49" s="64">
        <v>47</v>
      </c>
      <c r="M49" s="64">
        <v>45</v>
      </c>
      <c r="N49" s="64">
        <v>46</v>
      </c>
      <c r="O49" s="65">
        <v>51</v>
      </c>
      <c r="P49" s="48"/>
      <c r="Q49" s="48"/>
      <c r="R49" s="48"/>
      <c r="S49" s="48"/>
      <c r="T49" s="48"/>
      <c r="U49" s="48"/>
    </row>
    <row r="50" spans="1:21" ht="30.75" customHeight="1" x14ac:dyDescent="0.15">
      <c r="A50" s="48"/>
      <c r="B50" s="1178"/>
      <c r="C50" s="1179"/>
      <c r="D50" s="62"/>
      <c r="E50" s="1155" t="s">
        <v>15</v>
      </c>
      <c r="F50" s="1155"/>
      <c r="G50" s="1155"/>
      <c r="H50" s="1155"/>
      <c r="I50" s="1155"/>
      <c r="J50" s="1156"/>
      <c r="K50" s="63">
        <v>195</v>
      </c>
      <c r="L50" s="64">
        <v>193</v>
      </c>
      <c r="M50" s="64">
        <v>189</v>
      </c>
      <c r="N50" s="64">
        <v>184</v>
      </c>
      <c r="O50" s="65">
        <v>177</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491</v>
      </c>
      <c r="L51" s="64" t="s">
        <v>491</v>
      </c>
      <c r="M51" s="64" t="s">
        <v>491</v>
      </c>
      <c r="N51" s="64" t="s">
        <v>491</v>
      </c>
      <c r="O51" s="65" t="s">
        <v>491</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2931</v>
      </c>
      <c r="L52" s="64">
        <v>2878</v>
      </c>
      <c r="M52" s="64">
        <v>2878</v>
      </c>
      <c r="N52" s="64">
        <v>2872</v>
      </c>
      <c r="O52" s="65">
        <v>2842</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1657</v>
      </c>
      <c r="L53" s="69">
        <v>1717</v>
      </c>
      <c r="M53" s="69">
        <v>1695</v>
      </c>
      <c r="N53" s="69">
        <v>1748</v>
      </c>
      <c r="O53" s="70">
        <v>1754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T/Eod1RNYDJBDmZBcYZTfAUVNhntFyYQlIKXYvMpISLwXTaHh3OQB7xOheuHpqFFel3s/dl9bRQEhD73X2n4Q==" saltValue="kUe4TjIlIEO/gmvi0uJlj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H2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196" t="s">
        <v>30</v>
      </c>
      <c r="C41" s="1197"/>
      <c r="D41" s="105"/>
      <c r="E41" s="1198" t="s">
        <v>31</v>
      </c>
      <c r="F41" s="1198"/>
      <c r="G41" s="1198"/>
      <c r="H41" s="1199"/>
      <c r="I41" s="355">
        <v>35756</v>
      </c>
      <c r="J41" s="356">
        <v>35126</v>
      </c>
      <c r="K41" s="356">
        <v>32842</v>
      </c>
      <c r="L41" s="356">
        <v>30154</v>
      </c>
      <c r="M41" s="357">
        <v>27790</v>
      </c>
    </row>
    <row r="42" spans="2:13" ht="27.75" customHeight="1" x14ac:dyDescent="0.15">
      <c r="B42" s="1186"/>
      <c r="C42" s="1187"/>
      <c r="D42" s="106"/>
      <c r="E42" s="1190" t="s">
        <v>32</v>
      </c>
      <c r="F42" s="1190"/>
      <c r="G42" s="1190"/>
      <c r="H42" s="1191"/>
      <c r="I42" s="358">
        <v>1572</v>
      </c>
      <c r="J42" s="359">
        <v>1385</v>
      </c>
      <c r="K42" s="359">
        <v>1198</v>
      </c>
      <c r="L42" s="359">
        <v>1017</v>
      </c>
      <c r="M42" s="360">
        <v>845</v>
      </c>
    </row>
    <row r="43" spans="2:13" ht="27.75" customHeight="1" x14ac:dyDescent="0.15">
      <c r="B43" s="1186"/>
      <c r="C43" s="1187"/>
      <c r="D43" s="106"/>
      <c r="E43" s="1190" t="s">
        <v>33</v>
      </c>
      <c r="F43" s="1190"/>
      <c r="G43" s="1190"/>
      <c r="H43" s="1191"/>
      <c r="I43" s="358">
        <v>9280</v>
      </c>
      <c r="J43" s="359">
        <v>8872</v>
      </c>
      <c r="K43" s="359">
        <v>8091</v>
      </c>
      <c r="L43" s="359">
        <v>7754</v>
      </c>
      <c r="M43" s="360">
        <v>7904</v>
      </c>
    </row>
    <row r="44" spans="2:13" ht="27.75" customHeight="1" x14ac:dyDescent="0.15">
      <c r="B44" s="1186"/>
      <c r="C44" s="1187"/>
      <c r="D44" s="106"/>
      <c r="E44" s="1190" t="s">
        <v>34</v>
      </c>
      <c r="F44" s="1190"/>
      <c r="G44" s="1190"/>
      <c r="H44" s="1191"/>
      <c r="I44" s="358" t="s">
        <v>491</v>
      </c>
      <c r="J44" s="359">
        <v>135</v>
      </c>
      <c r="K44" s="359">
        <v>629</v>
      </c>
      <c r="L44" s="359">
        <v>1740</v>
      </c>
      <c r="M44" s="360">
        <v>3125</v>
      </c>
    </row>
    <row r="45" spans="2:13" ht="27.75" customHeight="1" x14ac:dyDescent="0.15">
      <c r="B45" s="1186"/>
      <c r="C45" s="1187"/>
      <c r="D45" s="106"/>
      <c r="E45" s="1190" t="s">
        <v>35</v>
      </c>
      <c r="F45" s="1190"/>
      <c r="G45" s="1190"/>
      <c r="H45" s="1191"/>
      <c r="I45" s="358">
        <v>4588</v>
      </c>
      <c r="J45" s="359">
        <v>5106</v>
      </c>
      <c r="K45" s="359">
        <v>5010</v>
      </c>
      <c r="L45" s="359">
        <v>4860</v>
      </c>
      <c r="M45" s="360">
        <v>4669</v>
      </c>
    </row>
    <row r="46" spans="2:13" ht="27.75" customHeight="1" x14ac:dyDescent="0.15">
      <c r="B46" s="1186"/>
      <c r="C46" s="1187"/>
      <c r="D46" s="107"/>
      <c r="E46" s="1190" t="s">
        <v>36</v>
      </c>
      <c r="F46" s="1190"/>
      <c r="G46" s="1190"/>
      <c r="H46" s="1191"/>
      <c r="I46" s="358">
        <v>12</v>
      </c>
      <c r="J46" s="359">
        <v>6</v>
      </c>
      <c r="K46" s="359">
        <v>4</v>
      </c>
      <c r="L46" s="359">
        <v>2</v>
      </c>
      <c r="M46" s="360">
        <v>1</v>
      </c>
    </row>
    <row r="47" spans="2:13" ht="27.75" customHeight="1" x14ac:dyDescent="0.15">
      <c r="B47" s="1186"/>
      <c r="C47" s="1187"/>
      <c r="D47" s="108"/>
      <c r="E47" s="1200" t="s">
        <v>37</v>
      </c>
      <c r="F47" s="1201"/>
      <c r="G47" s="1201"/>
      <c r="H47" s="1202"/>
      <c r="I47" s="358" t="s">
        <v>491</v>
      </c>
      <c r="J47" s="359" t="s">
        <v>491</v>
      </c>
      <c r="K47" s="359" t="s">
        <v>491</v>
      </c>
      <c r="L47" s="359" t="s">
        <v>491</v>
      </c>
      <c r="M47" s="360" t="s">
        <v>491</v>
      </c>
    </row>
    <row r="48" spans="2:13" ht="27.75" customHeight="1" x14ac:dyDescent="0.15">
      <c r="B48" s="1186"/>
      <c r="C48" s="1187"/>
      <c r="D48" s="106"/>
      <c r="E48" s="1190" t="s">
        <v>38</v>
      </c>
      <c r="F48" s="1190"/>
      <c r="G48" s="1190"/>
      <c r="H48" s="1191"/>
      <c r="I48" s="358" t="s">
        <v>491</v>
      </c>
      <c r="J48" s="359" t="s">
        <v>491</v>
      </c>
      <c r="K48" s="359" t="s">
        <v>491</v>
      </c>
      <c r="L48" s="359" t="s">
        <v>491</v>
      </c>
      <c r="M48" s="360" t="s">
        <v>491</v>
      </c>
    </row>
    <row r="49" spans="2:13" ht="27.75" customHeight="1" x14ac:dyDescent="0.15">
      <c r="B49" s="1188"/>
      <c r="C49" s="1189"/>
      <c r="D49" s="106"/>
      <c r="E49" s="1190" t="s">
        <v>39</v>
      </c>
      <c r="F49" s="1190"/>
      <c r="G49" s="1190"/>
      <c r="H49" s="1191"/>
      <c r="I49" s="358" t="s">
        <v>491</v>
      </c>
      <c r="J49" s="359" t="s">
        <v>491</v>
      </c>
      <c r="K49" s="359" t="s">
        <v>491</v>
      </c>
      <c r="L49" s="359" t="s">
        <v>491</v>
      </c>
      <c r="M49" s="360" t="s">
        <v>491</v>
      </c>
    </row>
    <row r="50" spans="2:13" ht="27.75" customHeight="1" x14ac:dyDescent="0.15">
      <c r="B50" s="1184" t="s">
        <v>40</v>
      </c>
      <c r="C50" s="1185"/>
      <c r="D50" s="109"/>
      <c r="E50" s="1190" t="s">
        <v>41</v>
      </c>
      <c r="F50" s="1190"/>
      <c r="G50" s="1190"/>
      <c r="H50" s="1191"/>
      <c r="I50" s="358">
        <v>12586</v>
      </c>
      <c r="J50" s="359">
        <v>14867</v>
      </c>
      <c r="K50" s="359">
        <v>15124</v>
      </c>
      <c r="L50" s="359">
        <v>15578</v>
      </c>
      <c r="M50" s="360">
        <v>17754</v>
      </c>
    </row>
    <row r="51" spans="2:13" ht="27.75" customHeight="1" x14ac:dyDescent="0.15">
      <c r="B51" s="1186"/>
      <c r="C51" s="1187"/>
      <c r="D51" s="106"/>
      <c r="E51" s="1190" t="s">
        <v>42</v>
      </c>
      <c r="F51" s="1190"/>
      <c r="G51" s="1190"/>
      <c r="H51" s="1191"/>
      <c r="I51" s="358">
        <v>2196</v>
      </c>
      <c r="J51" s="359">
        <v>3058</v>
      </c>
      <c r="K51" s="359">
        <v>2715</v>
      </c>
      <c r="L51" s="359">
        <v>2634</v>
      </c>
      <c r="M51" s="360">
        <v>2438</v>
      </c>
    </row>
    <row r="52" spans="2:13" ht="27.75" customHeight="1" x14ac:dyDescent="0.15">
      <c r="B52" s="1188"/>
      <c r="C52" s="1189"/>
      <c r="D52" s="106"/>
      <c r="E52" s="1190" t="s">
        <v>43</v>
      </c>
      <c r="F52" s="1190"/>
      <c r="G52" s="1190"/>
      <c r="H52" s="1191"/>
      <c r="I52" s="358">
        <v>28500</v>
      </c>
      <c r="J52" s="359">
        <v>29105</v>
      </c>
      <c r="K52" s="359">
        <v>29835</v>
      </c>
      <c r="L52" s="359">
        <v>29405</v>
      </c>
      <c r="M52" s="360">
        <v>29516</v>
      </c>
    </row>
    <row r="53" spans="2:13" ht="27.75" customHeight="1" thickBot="1" x14ac:dyDescent="0.2">
      <c r="B53" s="1192" t="s">
        <v>19</v>
      </c>
      <c r="C53" s="1193"/>
      <c r="D53" s="110"/>
      <c r="E53" s="1194" t="s">
        <v>44</v>
      </c>
      <c r="F53" s="1194"/>
      <c r="G53" s="1194"/>
      <c r="H53" s="1195"/>
      <c r="I53" s="361">
        <v>7926</v>
      </c>
      <c r="J53" s="362">
        <v>3599</v>
      </c>
      <c r="K53" s="362">
        <v>101</v>
      </c>
      <c r="L53" s="362">
        <v>-2088</v>
      </c>
      <c r="M53" s="363">
        <v>-5373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315tcHM8VizxwyXyRxZLtV4m2BPxShli6nasmW6Fc5ZedLAOWDoZMaubl+C9UwdTA8NGGCPd1duWaqqcRlldlw==" saltValue="VDi6Q/e4lFnhWHhrDyLaK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view="pageBreakPreview" zoomScale="70" zoomScaleNormal="70" zoomScaleSheetLayoutView="70" workbookViewId="0">
      <selection activeCell="H58" sqref="H5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11" t="s">
        <v>46</v>
      </c>
      <c r="D55" s="1211"/>
      <c r="E55" s="1212"/>
      <c r="F55" s="122">
        <v>3820</v>
      </c>
      <c r="G55" s="122">
        <v>3730</v>
      </c>
      <c r="H55" s="123">
        <v>3861</v>
      </c>
    </row>
    <row r="56" spans="2:8" ht="52.5" customHeight="1" x14ac:dyDescent="0.15">
      <c r="B56" s="124"/>
      <c r="C56" s="1213" t="s">
        <v>47</v>
      </c>
      <c r="D56" s="1213"/>
      <c r="E56" s="1214"/>
      <c r="F56" s="125">
        <v>433</v>
      </c>
      <c r="G56" s="125">
        <v>584</v>
      </c>
      <c r="H56" s="126">
        <v>1341</v>
      </c>
    </row>
    <row r="57" spans="2:8" ht="53.25" customHeight="1" x14ac:dyDescent="0.15">
      <c r="B57" s="124"/>
      <c r="C57" s="1215" t="s">
        <v>48</v>
      </c>
      <c r="D57" s="1215"/>
      <c r="E57" s="1216"/>
      <c r="F57" s="127">
        <v>12886</v>
      </c>
      <c r="G57" s="127">
        <v>13292</v>
      </c>
      <c r="H57" s="128">
        <v>14944</v>
      </c>
    </row>
    <row r="58" spans="2:8" ht="45.75" customHeight="1" x14ac:dyDescent="0.15">
      <c r="B58" s="129"/>
      <c r="C58" s="1203" t="s">
        <v>560</v>
      </c>
      <c r="D58" s="1204"/>
      <c r="E58" s="1205"/>
      <c r="F58" s="130">
        <v>4155</v>
      </c>
      <c r="G58" s="130">
        <v>4289</v>
      </c>
      <c r="H58" s="131">
        <v>4137</v>
      </c>
    </row>
    <row r="59" spans="2:8" ht="45.75" customHeight="1" x14ac:dyDescent="0.15">
      <c r="B59" s="129"/>
      <c r="C59" s="1203" t="s">
        <v>564</v>
      </c>
      <c r="D59" s="1204"/>
      <c r="E59" s="1205"/>
      <c r="F59" s="130">
        <v>890</v>
      </c>
      <c r="G59" s="130">
        <v>1940</v>
      </c>
      <c r="H59" s="131">
        <v>3769</v>
      </c>
    </row>
    <row r="60" spans="2:8" ht="45.75" customHeight="1" x14ac:dyDescent="0.15">
      <c r="B60" s="129"/>
      <c r="C60" s="1203" t="s">
        <v>561</v>
      </c>
      <c r="D60" s="1204"/>
      <c r="E60" s="1205"/>
      <c r="F60" s="130">
        <v>2252</v>
      </c>
      <c r="G60" s="130">
        <v>2236</v>
      </c>
      <c r="H60" s="131">
        <v>2217</v>
      </c>
    </row>
    <row r="61" spans="2:8" ht="45.75" customHeight="1" x14ac:dyDescent="0.15">
      <c r="B61" s="129"/>
      <c r="C61" s="1203" t="s">
        <v>562</v>
      </c>
      <c r="D61" s="1204"/>
      <c r="E61" s="1205"/>
      <c r="F61" s="130">
        <v>1453</v>
      </c>
      <c r="G61" s="130">
        <v>1453</v>
      </c>
      <c r="H61" s="131">
        <v>1453</v>
      </c>
    </row>
    <row r="62" spans="2:8" ht="45.75" customHeight="1" thickBot="1" x14ac:dyDescent="0.2">
      <c r="B62" s="132"/>
      <c r="C62" s="1206" t="s">
        <v>563</v>
      </c>
      <c r="D62" s="1207"/>
      <c r="E62" s="1208"/>
      <c r="F62" s="133">
        <v>1974</v>
      </c>
      <c r="G62" s="133">
        <v>1416</v>
      </c>
      <c r="H62" s="134">
        <v>1372</v>
      </c>
    </row>
    <row r="63" spans="2:8" ht="52.5" customHeight="1" thickBot="1" x14ac:dyDescent="0.2">
      <c r="B63" s="135"/>
      <c r="C63" s="1209" t="s">
        <v>49</v>
      </c>
      <c r="D63" s="1209"/>
      <c r="E63" s="1210"/>
      <c r="F63" s="136">
        <v>17139</v>
      </c>
      <c r="G63" s="136">
        <v>17605</v>
      </c>
      <c r="H63" s="137">
        <v>20146</v>
      </c>
    </row>
    <row r="64" spans="2:8" x14ac:dyDescent="0.15"/>
  </sheetData>
  <sheetProtection algorithmName="SHA-512" hashValue="YVVo26STx6mZSt0OT70+s9F7oedgCX7ZiX/GkPr+OtSwOIY/R6qBSAaZHF3Ovs249N3yVQ60ymmzQAesArMDRQ==" saltValue="rUrBLOmk3EVE+VCc00ei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zoomScale="70" zoomScaleNormal="70" zoomScaleSheetLayoutView="55" workbookViewId="0"/>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565</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566</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567</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568</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529</v>
      </c>
      <c r="BQ50" s="1250"/>
      <c r="BR50" s="1250"/>
      <c r="BS50" s="1250"/>
      <c r="BT50" s="1250"/>
      <c r="BU50" s="1250"/>
      <c r="BV50" s="1250"/>
      <c r="BW50" s="1250"/>
      <c r="BX50" s="1250" t="s">
        <v>530</v>
      </c>
      <c r="BY50" s="1250"/>
      <c r="BZ50" s="1250"/>
      <c r="CA50" s="1250"/>
      <c r="CB50" s="1250"/>
      <c r="CC50" s="1250"/>
      <c r="CD50" s="1250"/>
      <c r="CE50" s="1250"/>
      <c r="CF50" s="1250" t="s">
        <v>531</v>
      </c>
      <c r="CG50" s="1250"/>
      <c r="CH50" s="1250"/>
      <c r="CI50" s="1250"/>
      <c r="CJ50" s="1250"/>
      <c r="CK50" s="1250"/>
      <c r="CL50" s="1250"/>
      <c r="CM50" s="1250"/>
      <c r="CN50" s="1250" t="s">
        <v>532</v>
      </c>
      <c r="CO50" s="1250"/>
      <c r="CP50" s="1250"/>
      <c r="CQ50" s="1250"/>
      <c r="CR50" s="1250"/>
      <c r="CS50" s="1250"/>
      <c r="CT50" s="1250"/>
      <c r="CU50" s="1250"/>
      <c r="CV50" s="1250" t="s">
        <v>533</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569</v>
      </c>
      <c r="AO51" s="1254"/>
      <c r="AP51" s="1254"/>
      <c r="AQ51" s="1254"/>
      <c r="AR51" s="1254"/>
      <c r="AS51" s="1254"/>
      <c r="AT51" s="1254"/>
      <c r="AU51" s="1254"/>
      <c r="AV51" s="1254"/>
      <c r="AW51" s="1254"/>
      <c r="AX51" s="1254"/>
      <c r="AY51" s="1254"/>
      <c r="AZ51" s="1254"/>
      <c r="BA51" s="1254"/>
      <c r="BB51" s="1254" t="s">
        <v>570</v>
      </c>
      <c r="BC51" s="1254"/>
      <c r="BD51" s="1254"/>
      <c r="BE51" s="1254"/>
      <c r="BF51" s="1254"/>
      <c r="BG51" s="1254"/>
      <c r="BH51" s="1254"/>
      <c r="BI51" s="1254"/>
      <c r="BJ51" s="1254"/>
      <c r="BK51" s="1254"/>
      <c r="BL51" s="1254"/>
      <c r="BM51" s="1254"/>
      <c r="BN51" s="1254"/>
      <c r="BO51" s="1254"/>
      <c r="BP51" s="1255">
        <v>37.9</v>
      </c>
      <c r="BQ51" s="1255"/>
      <c r="BR51" s="1255"/>
      <c r="BS51" s="1255"/>
      <c r="BT51" s="1255"/>
      <c r="BU51" s="1255"/>
      <c r="BV51" s="1255"/>
      <c r="BW51" s="1255"/>
      <c r="BX51" s="1255">
        <v>16.600000000000001</v>
      </c>
      <c r="BY51" s="1255"/>
      <c r="BZ51" s="1255"/>
      <c r="CA51" s="1255"/>
      <c r="CB51" s="1255"/>
      <c r="CC51" s="1255"/>
      <c r="CD51" s="1255"/>
      <c r="CE51" s="1255"/>
      <c r="CF51" s="1255">
        <v>0.4</v>
      </c>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571</v>
      </c>
      <c r="BC53" s="1254"/>
      <c r="BD53" s="1254"/>
      <c r="BE53" s="1254"/>
      <c r="BF53" s="1254"/>
      <c r="BG53" s="1254"/>
      <c r="BH53" s="1254"/>
      <c r="BI53" s="1254"/>
      <c r="BJ53" s="1254"/>
      <c r="BK53" s="1254"/>
      <c r="BL53" s="1254"/>
      <c r="BM53" s="1254"/>
      <c r="BN53" s="1254"/>
      <c r="BO53" s="1254"/>
      <c r="BP53" s="1255">
        <v>70.5</v>
      </c>
      <c r="BQ53" s="1255"/>
      <c r="BR53" s="1255"/>
      <c r="BS53" s="1255"/>
      <c r="BT53" s="1255"/>
      <c r="BU53" s="1255"/>
      <c r="BV53" s="1255"/>
      <c r="BW53" s="1255"/>
      <c r="BX53" s="1255">
        <v>72</v>
      </c>
      <c r="BY53" s="1255"/>
      <c r="BZ53" s="1255"/>
      <c r="CA53" s="1255"/>
      <c r="CB53" s="1255"/>
      <c r="CC53" s="1255"/>
      <c r="CD53" s="1255"/>
      <c r="CE53" s="1255"/>
      <c r="CF53" s="1255">
        <v>68.400000000000006</v>
      </c>
      <c r="CG53" s="1255"/>
      <c r="CH53" s="1255"/>
      <c r="CI53" s="1255"/>
      <c r="CJ53" s="1255"/>
      <c r="CK53" s="1255"/>
      <c r="CL53" s="1255"/>
      <c r="CM53" s="1255"/>
      <c r="CN53" s="1255">
        <v>69.2</v>
      </c>
      <c r="CO53" s="1255"/>
      <c r="CP53" s="1255"/>
      <c r="CQ53" s="1255"/>
      <c r="CR53" s="1255"/>
      <c r="CS53" s="1255"/>
      <c r="CT53" s="1255"/>
      <c r="CU53" s="1255"/>
      <c r="CV53" s="1255">
        <v>70.099999999999994</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572</v>
      </c>
      <c r="AO55" s="1250"/>
      <c r="AP55" s="1250"/>
      <c r="AQ55" s="1250"/>
      <c r="AR55" s="1250"/>
      <c r="AS55" s="1250"/>
      <c r="AT55" s="1250"/>
      <c r="AU55" s="1250"/>
      <c r="AV55" s="1250"/>
      <c r="AW55" s="1250"/>
      <c r="AX55" s="1250"/>
      <c r="AY55" s="1250"/>
      <c r="AZ55" s="1250"/>
      <c r="BA55" s="1250"/>
      <c r="BB55" s="1254" t="s">
        <v>570</v>
      </c>
      <c r="BC55" s="1254"/>
      <c r="BD55" s="1254"/>
      <c r="BE55" s="1254"/>
      <c r="BF55" s="1254"/>
      <c r="BG55" s="1254"/>
      <c r="BH55" s="1254"/>
      <c r="BI55" s="1254"/>
      <c r="BJ55" s="1254"/>
      <c r="BK55" s="1254"/>
      <c r="BL55" s="1254"/>
      <c r="BM55" s="1254"/>
      <c r="BN55" s="1254"/>
      <c r="BO55" s="1254"/>
      <c r="BP55" s="1255">
        <v>22.1</v>
      </c>
      <c r="BQ55" s="1255"/>
      <c r="BR55" s="1255"/>
      <c r="BS55" s="1255"/>
      <c r="BT55" s="1255"/>
      <c r="BU55" s="1255"/>
      <c r="BV55" s="1255"/>
      <c r="BW55" s="1255"/>
      <c r="BX55" s="1255">
        <v>20.399999999999999</v>
      </c>
      <c r="BY55" s="1255"/>
      <c r="BZ55" s="1255"/>
      <c r="CA55" s="1255"/>
      <c r="CB55" s="1255"/>
      <c r="CC55" s="1255"/>
      <c r="CD55" s="1255"/>
      <c r="CE55" s="1255"/>
      <c r="CF55" s="1255">
        <v>11.2</v>
      </c>
      <c r="CG55" s="1255"/>
      <c r="CH55" s="1255"/>
      <c r="CI55" s="1255"/>
      <c r="CJ55" s="1255"/>
      <c r="CK55" s="1255"/>
      <c r="CL55" s="1255"/>
      <c r="CM55" s="1255"/>
      <c r="CN55" s="1255">
        <v>4.5999999999999996</v>
      </c>
      <c r="CO55" s="1255"/>
      <c r="CP55" s="1255"/>
      <c r="CQ55" s="1255"/>
      <c r="CR55" s="1255"/>
      <c r="CS55" s="1255"/>
      <c r="CT55" s="1255"/>
      <c r="CU55" s="1255"/>
      <c r="CV55" s="1255">
        <v>4.2</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571</v>
      </c>
      <c r="BC57" s="1254"/>
      <c r="BD57" s="1254"/>
      <c r="BE57" s="1254"/>
      <c r="BF57" s="1254"/>
      <c r="BG57" s="1254"/>
      <c r="BH57" s="1254"/>
      <c r="BI57" s="1254"/>
      <c r="BJ57" s="1254"/>
      <c r="BK57" s="1254"/>
      <c r="BL57" s="1254"/>
      <c r="BM57" s="1254"/>
      <c r="BN57" s="1254"/>
      <c r="BO57" s="1254"/>
      <c r="BP57" s="1255">
        <v>61.5</v>
      </c>
      <c r="BQ57" s="1255"/>
      <c r="BR57" s="1255"/>
      <c r="BS57" s="1255"/>
      <c r="BT57" s="1255"/>
      <c r="BU57" s="1255"/>
      <c r="BV57" s="1255"/>
      <c r="BW57" s="1255"/>
      <c r="BX57" s="1255">
        <v>63</v>
      </c>
      <c r="BY57" s="1255"/>
      <c r="BZ57" s="1255"/>
      <c r="CA57" s="1255"/>
      <c r="CB57" s="1255"/>
      <c r="CC57" s="1255"/>
      <c r="CD57" s="1255"/>
      <c r="CE57" s="1255"/>
      <c r="CF57" s="1255">
        <v>63.7</v>
      </c>
      <c r="CG57" s="1255"/>
      <c r="CH57" s="1255"/>
      <c r="CI57" s="1255"/>
      <c r="CJ57" s="1255"/>
      <c r="CK57" s="1255"/>
      <c r="CL57" s="1255"/>
      <c r="CM57" s="1255"/>
      <c r="CN57" s="1255">
        <v>64.099999999999994</v>
      </c>
      <c r="CO57" s="1255"/>
      <c r="CP57" s="1255"/>
      <c r="CQ57" s="1255"/>
      <c r="CR57" s="1255"/>
      <c r="CS57" s="1255"/>
      <c r="CT57" s="1255"/>
      <c r="CU57" s="1255"/>
      <c r="CV57" s="1255">
        <v>64.599999999999994</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573</v>
      </c>
    </row>
    <row r="64" spans="1:109" x14ac:dyDescent="0.15">
      <c r="B64" s="1225"/>
      <c r="G64" s="1232"/>
      <c r="I64" s="1265"/>
      <c r="J64" s="1265"/>
      <c r="K64" s="1265"/>
      <c r="L64" s="1265"/>
      <c r="M64" s="1265"/>
      <c r="N64" s="1266"/>
      <c r="AM64" s="1232"/>
      <c r="AN64" s="1232" t="s">
        <v>566</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5" customHeight="1" x14ac:dyDescent="0.15">
      <c r="B65" s="1225"/>
      <c r="AN65" s="1234" t="s">
        <v>574</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568</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529</v>
      </c>
      <c r="BQ72" s="1250"/>
      <c r="BR72" s="1250"/>
      <c r="BS72" s="1250"/>
      <c r="BT72" s="1250"/>
      <c r="BU72" s="1250"/>
      <c r="BV72" s="1250"/>
      <c r="BW72" s="1250"/>
      <c r="BX72" s="1250" t="s">
        <v>530</v>
      </c>
      <c r="BY72" s="1250"/>
      <c r="BZ72" s="1250"/>
      <c r="CA72" s="1250"/>
      <c r="CB72" s="1250"/>
      <c r="CC72" s="1250"/>
      <c r="CD72" s="1250"/>
      <c r="CE72" s="1250"/>
      <c r="CF72" s="1250" t="s">
        <v>531</v>
      </c>
      <c r="CG72" s="1250"/>
      <c r="CH72" s="1250"/>
      <c r="CI72" s="1250"/>
      <c r="CJ72" s="1250"/>
      <c r="CK72" s="1250"/>
      <c r="CL72" s="1250"/>
      <c r="CM72" s="1250"/>
      <c r="CN72" s="1250" t="s">
        <v>532</v>
      </c>
      <c r="CO72" s="1250"/>
      <c r="CP72" s="1250"/>
      <c r="CQ72" s="1250"/>
      <c r="CR72" s="1250"/>
      <c r="CS72" s="1250"/>
      <c r="CT72" s="1250"/>
      <c r="CU72" s="1250"/>
      <c r="CV72" s="1250" t="s">
        <v>533</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569</v>
      </c>
      <c r="AO73" s="1254"/>
      <c r="AP73" s="1254"/>
      <c r="AQ73" s="1254"/>
      <c r="AR73" s="1254"/>
      <c r="AS73" s="1254"/>
      <c r="AT73" s="1254"/>
      <c r="AU73" s="1254"/>
      <c r="AV73" s="1254"/>
      <c r="AW73" s="1254"/>
      <c r="AX73" s="1254"/>
      <c r="AY73" s="1254"/>
      <c r="AZ73" s="1254"/>
      <c r="BA73" s="1254"/>
      <c r="BB73" s="1254" t="s">
        <v>570</v>
      </c>
      <c r="BC73" s="1254"/>
      <c r="BD73" s="1254"/>
      <c r="BE73" s="1254"/>
      <c r="BF73" s="1254"/>
      <c r="BG73" s="1254"/>
      <c r="BH73" s="1254"/>
      <c r="BI73" s="1254"/>
      <c r="BJ73" s="1254"/>
      <c r="BK73" s="1254"/>
      <c r="BL73" s="1254"/>
      <c r="BM73" s="1254"/>
      <c r="BN73" s="1254"/>
      <c r="BO73" s="1254"/>
      <c r="BP73" s="1255">
        <v>37.9</v>
      </c>
      <c r="BQ73" s="1255"/>
      <c r="BR73" s="1255"/>
      <c r="BS73" s="1255"/>
      <c r="BT73" s="1255"/>
      <c r="BU73" s="1255"/>
      <c r="BV73" s="1255"/>
      <c r="BW73" s="1255"/>
      <c r="BX73" s="1255">
        <v>16.600000000000001</v>
      </c>
      <c r="BY73" s="1255"/>
      <c r="BZ73" s="1255"/>
      <c r="CA73" s="1255"/>
      <c r="CB73" s="1255"/>
      <c r="CC73" s="1255"/>
      <c r="CD73" s="1255"/>
      <c r="CE73" s="1255"/>
      <c r="CF73" s="1255">
        <v>0.4</v>
      </c>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575</v>
      </c>
      <c r="BC75" s="1254"/>
      <c r="BD75" s="1254"/>
      <c r="BE75" s="1254"/>
      <c r="BF75" s="1254"/>
      <c r="BG75" s="1254"/>
      <c r="BH75" s="1254"/>
      <c r="BI75" s="1254"/>
      <c r="BJ75" s="1254"/>
      <c r="BK75" s="1254"/>
      <c r="BL75" s="1254"/>
      <c r="BM75" s="1254"/>
      <c r="BN75" s="1254"/>
      <c r="BO75" s="1254"/>
      <c r="BP75" s="1255">
        <v>8.5</v>
      </c>
      <c r="BQ75" s="1255"/>
      <c r="BR75" s="1255"/>
      <c r="BS75" s="1255"/>
      <c r="BT75" s="1255"/>
      <c r="BU75" s="1255"/>
      <c r="BV75" s="1255"/>
      <c r="BW75" s="1255"/>
      <c r="BX75" s="1255">
        <v>8.1999999999999993</v>
      </c>
      <c r="BY75" s="1255"/>
      <c r="BZ75" s="1255"/>
      <c r="CA75" s="1255"/>
      <c r="CB75" s="1255"/>
      <c r="CC75" s="1255"/>
      <c r="CD75" s="1255"/>
      <c r="CE75" s="1255"/>
      <c r="CF75" s="1255">
        <v>7.7</v>
      </c>
      <c r="CG75" s="1255"/>
      <c r="CH75" s="1255"/>
      <c r="CI75" s="1255"/>
      <c r="CJ75" s="1255"/>
      <c r="CK75" s="1255"/>
      <c r="CL75" s="1255"/>
      <c r="CM75" s="1255"/>
      <c r="CN75" s="1255">
        <v>7.6</v>
      </c>
      <c r="CO75" s="1255"/>
      <c r="CP75" s="1255"/>
      <c r="CQ75" s="1255"/>
      <c r="CR75" s="1255"/>
      <c r="CS75" s="1255"/>
      <c r="CT75" s="1255"/>
      <c r="CU75" s="1255"/>
      <c r="CV75" s="1255">
        <v>7.4</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572</v>
      </c>
      <c r="AO77" s="1250"/>
      <c r="AP77" s="1250"/>
      <c r="AQ77" s="1250"/>
      <c r="AR77" s="1250"/>
      <c r="AS77" s="1250"/>
      <c r="AT77" s="1250"/>
      <c r="AU77" s="1250"/>
      <c r="AV77" s="1250"/>
      <c r="AW77" s="1250"/>
      <c r="AX77" s="1250"/>
      <c r="AY77" s="1250"/>
      <c r="AZ77" s="1250"/>
      <c r="BA77" s="1250"/>
      <c r="BB77" s="1254" t="s">
        <v>570</v>
      </c>
      <c r="BC77" s="1254"/>
      <c r="BD77" s="1254"/>
      <c r="BE77" s="1254"/>
      <c r="BF77" s="1254"/>
      <c r="BG77" s="1254"/>
      <c r="BH77" s="1254"/>
      <c r="BI77" s="1254"/>
      <c r="BJ77" s="1254"/>
      <c r="BK77" s="1254"/>
      <c r="BL77" s="1254"/>
      <c r="BM77" s="1254"/>
      <c r="BN77" s="1254"/>
      <c r="BO77" s="1254"/>
      <c r="BP77" s="1255">
        <v>22.1</v>
      </c>
      <c r="BQ77" s="1255"/>
      <c r="BR77" s="1255"/>
      <c r="BS77" s="1255"/>
      <c r="BT77" s="1255"/>
      <c r="BU77" s="1255"/>
      <c r="BV77" s="1255"/>
      <c r="BW77" s="1255"/>
      <c r="BX77" s="1255">
        <v>20.399999999999999</v>
      </c>
      <c r="BY77" s="1255"/>
      <c r="BZ77" s="1255"/>
      <c r="CA77" s="1255"/>
      <c r="CB77" s="1255"/>
      <c r="CC77" s="1255"/>
      <c r="CD77" s="1255"/>
      <c r="CE77" s="1255"/>
      <c r="CF77" s="1255">
        <v>11.2</v>
      </c>
      <c r="CG77" s="1255"/>
      <c r="CH77" s="1255"/>
      <c r="CI77" s="1255"/>
      <c r="CJ77" s="1255"/>
      <c r="CK77" s="1255"/>
      <c r="CL77" s="1255"/>
      <c r="CM77" s="1255"/>
      <c r="CN77" s="1255">
        <v>4.5999999999999996</v>
      </c>
      <c r="CO77" s="1255"/>
      <c r="CP77" s="1255"/>
      <c r="CQ77" s="1255"/>
      <c r="CR77" s="1255"/>
      <c r="CS77" s="1255"/>
      <c r="CT77" s="1255"/>
      <c r="CU77" s="1255"/>
      <c r="CV77" s="1255">
        <v>4.2</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575</v>
      </c>
      <c r="BC79" s="1254"/>
      <c r="BD79" s="1254"/>
      <c r="BE79" s="1254"/>
      <c r="BF79" s="1254"/>
      <c r="BG79" s="1254"/>
      <c r="BH79" s="1254"/>
      <c r="BI79" s="1254"/>
      <c r="BJ79" s="1254"/>
      <c r="BK79" s="1254"/>
      <c r="BL79" s="1254"/>
      <c r="BM79" s="1254"/>
      <c r="BN79" s="1254"/>
      <c r="BO79" s="1254"/>
      <c r="BP79" s="1255">
        <v>6.3</v>
      </c>
      <c r="BQ79" s="1255"/>
      <c r="BR79" s="1255"/>
      <c r="BS79" s="1255"/>
      <c r="BT79" s="1255"/>
      <c r="BU79" s="1255"/>
      <c r="BV79" s="1255"/>
      <c r="BW79" s="1255"/>
      <c r="BX79" s="1255">
        <v>6.2</v>
      </c>
      <c r="BY79" s="1255"/>
      <c r="BZ79" s="1255"/>
      <c r="CA79" s="1255"/>
      <c r="CB79" s="1255"/>
      <c r="CC79" s="1255"/>
      <c r="CD79" s="1255"/>
      <c r="CE79" s="1255"/>
      <c r="CF79" s="1255">
        <v>5.7</v>
      </c>
      <c r="CG79" s="1255"/>
      <c r="CH79" s="1255"/>
      <c r="CI79" s="1255"/>
      <c r="CJ79" s="1255"/>
      <c r="CK79" s="1255"/>
      <c r="CL79" s="1255"/>
      <c r="CM79" s="1255"/>
      <c r="CN79" s="1255">
        <v>5.8</v>
      </c>
      <c r="CO79" s="1255"/>
      <c r="CP79" s="1255"/>
      <c r="CQ79" s="1255"/>
      <c r="CR79" s="1255"/>
      <c r="CS79" s="1255"/>
      <c r="CT79" s="1255"/>
      <c r="CU79" s="1255"/>
      <c r="CV79" s="1255">
        <v>5.8</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3/kiOY4gwSGbSh/N0J9y6XxisoaNBSXA9qChrqhMEpVXs711YKmpX0V4UW3kQ8HD0fvmb0zomqYSYG4b9UgYkg==" saltValue="xD+p41mEu3ryZhhlFJLrT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40" zoomScaleNormal="4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Ua7PBUJ3OwqGTGoWM1tPcr/LUNTFpnGLBqopthFEdQaNsImtDe4B0SQYq+02zZvcWEOlHUnRORy2LY6vPvz9GA==" saltValue="mWQyTLvDXkb4t9L/HGteg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40" zoomScaleNormal="4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wQVQQyOqYPbn7ZIUpqquTJOYkvQU0jeBlPEXjYp0RXlk3liMjJdsBzJyv1AYtm6Rs09LMk6v8MJCUwBRTOxQ9A==" saltValue="AcoYDPpLcv2kAp6BdjZUE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528</v>
      </c>
      <c r="G2" s="151"/>
      <c r="H2" s="152"/>
    </row>
    <row r="3" spans="1:8" x14ac:dyDescent="0.15">
      <c r="A3" s="148" t="s">
        <v>521</v>
      </c>
      <c r="B3" s="153"/>
      <c r="C3" s="154"/>
      <c r="D3" s="155">
        <v>47555</v>
      </c>
      <c r="E3" s="156"/>
      <c r="F3" s="157">
        <v>45588</v>
      </c>
      <c r="G3" s="158"/>
      <c r="H3" s="159"/>
    </row>
    <row r="4" spans="1:8" x14ac:dyDescent="0.15">
      <c r="A4" s="160"/>
      <c r="B4" s="161"/>
      <c r="C4" s="162"/>
      <c r="D4" s="163">
        <v>26939</v>
      </c>
      <c r="E4" s="164"/>
      <c r="F4" s="165">
        <v>24150</v>
      </c>
      <c r="G4" s="166"/>
      <c r="H4" s="167"/>
    </row>
    <row r="5" spans="1:8" x14ac:dyDescent="0.15">
      <c r="A5" s="148" t="s">
        <v>523</v>
      </c>
      <c r="B5" s="153"/>
      <c r="C5" s="154"/>
      <c r="D5" s="155">
        <v>51062</v>
      </c>
      <c r="E5" s="156"/>
      <c r="F5" s="157">
        <v>45483</v>
      </c>
      <c r="G5" s="158"/>
      <c r="H5" s="159"/>
    </row>
    <row r="6" spans="1:8" x14ac:dyDescent="0.15">
      <c r="A6" s="160"/>
      <c r="B6" s="161"/>
      <c r="C6" s="162"/>
      <c r="D6" s="163">
        <v>37123</v>
      </c>
      <c r="E6" s="164"/>
      <c r="F6" s="165">
        <v>24241</v>
      </c>
      <c r="G6" s="166"/>
      <c r="H6" s="167"/>
    </row>
    <row r="7" spans="1:8" x14ac:dyDescent="0.15">
      <c r="A7" s="148" t="s">
        <v>524</v>
      </c>
      <c r="B7" s="153"/>
      <c r="C7" s="154"/>
      <c r="D7" s="155">
        <v>84101</v>
      </c>
      <c r="E7" s="156"/>
      <c r="F7" s="157">
        <v>45945</v>
      </c>
      <c r="G7" s="158"/>
      <c r="H7" s="159"/>
    </row>
    <row r="8" spans="1:8" x14ac:dyDescent="0.15">
      <c r="A8" s="160"/>
      <c r="B8" s="161"/>
      <c r="C8" s="162"/>
      <c r="D8" s="163">
        <v>51351</v>
      </c>
      <c r="E8" s="164"/>
      <c r="F8" s="165">
        <v>25180</v>
      </c>
      <c r="G8" s="166"/>
      <c r="H8" s="167"/>
    </row>
    <row r="9" spans="1:8" x14ac:dyDescent="0.15">
      <c r="A9" s="148" t="s">
        <v>525</v>
      </c>
      <c r="B9" s="153"/>
      <c r="C9" s="154"/>
      <c r="D9" s="155">
        <v>44557</v>
      </c>
      <c r="E9" s="156"/>
      <c r="F9" s="157">
        <v>44475</v>
      </c>
      <c r="G9" s="158"/>
      <c r="H9" s="159"/>
    </row>
    <row r="10" spans="1:8" x14ac:dyDescent="0.15">
      <c r="A10" s="160"/>
      <c r="B10" s="161"/>
      <c r="C10" s="162"/>
      <c r="D10" s="163">
        <v>36802</v>
      </c>
      <c r="E10" s="164"/>
      <c r="F10" s="165">
        <v>24780</v>
      </c>
      <c r="G10" s="166"/>
      <c r="H10" s="167"/>
    </row>
    <row r="11" spans="1:8" x14ac:dyDescent="0.15">
      <c r="A11" s="148" t="s">
        <v>526</v>
      </c>
      <c r="B11" s="153"/>
      <c r="C11" s="154"/>
      <c r="D11" s="155">
        <v>49061</v>
      </c>
      <c r="E11" s="156"/>
      <c r="F11" s="157">
        <v>45982</v>
      </c>
      <c r="G11" s="158"/>
      <c r="H11" s="159"/>
    </row>
    <row r="12" spans="1:8" x14ac:dyDescent="0.15">
      <c r="A12" s="160"/>
      <c r="B12" s="161"/>
      <c r="C12" s="168"/>
      <c r="D12" s="163">
        <v>36143</v>
      </c>
      <c r="E12" s="164"/>
      <c r="F12" s="165">
        <v>25583</v>
      </c>
      <c r="G12" s="166"/>
      <c r="H12" s="167"/>
    </row>
    <row r="13" spans="1:8" x14ac:dyDescent="0.15">
      <c r="A13" s="148"/>
      <c r="B13" s="153"/>
      <c r="C13" s="169"/>
      <c r="D13" s="170">
        <v>55267</v>
      </c>
      <c r="E13" s="171"/>
      <c r="F13" s="172">
        <v>45495</v>
      </c>
      <c r="G13" s="173"/>
      <c r="H13" s="159"/>
    </row>
    <row r="14" spans="1:8" x14ac:dyDescent="0.15">
      <c r="A14" s="160"/>
      <c r="B14" s="161"/>
      <c r="C14" s="162"/>
      <c r="D14" s="163">
        <v>37672</v>
      </c>
      <c r="E14" s="164"/>
      <c r="F14" s="165">
        <v>24787</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2.97</v>
      </c>
      <c r="C19" s="174">
        <f>ROUND(VALUE(SUBSTITUTE(実質収支比率等に係る経年分析!G$48,"▲","-")),2)</f>
        <v>1.96</v>
      </c>
      <c r="D19" s="174">
        <f>ROUND(VALUE(SUBSTITUTE(実質収支比率等に係る経年分析!H$48,"▲","-")),2)</f>
        <v>1.77</v>
      </c>
      <c r="E19" s="174">
        <f>ROUND(VALUE(SUBSTITUTE(実質収支比率等に係る経年分析!I$48,"▲","-")),2)</f>
        <v>2.93</v>
      </c>
      <c r="F19" s="174">
        <f>ROUND(VALUE(SUBSTITUTE(実質収支比率等に係る経年分析!J$48,"▲","-")),2)</f>
        <v>9.77</v>
      </c>
    </row>
    <row r="20" spans="1:11" x14ac:dyDescent="0.15">
      <c r="A20" s="174" t="s">
        <v>53</v>
      </c>
      <c r="B20" s="174">
        <f>ROUND(VALUE(SUBSTITUTE(実質収支比率等に係る経年分析!F$47,"▲","-")),2)</f>
        <v>16.98</v>
      </c>
      <c r="C20" s="174">
        <f>ROUND(VALUE(SUBSTITUTE(実質収支比率等に係る経年分析!G$47,"▲","-")),2)</f>
        <v>16.59</v>
      </c>
      <c r="D20" s="174">
        <f>ROUND(VALUE(SUBSTITUTE(実質収支比率等に係る経年分析!H$47,"▲","-")),2)</f>
        <v>14.96</v>
      </c>
      <c r="E20" s="174">
        <f>ROUND(VALUE(SUBSTITUTE(実質収支比率等に係る経年分析!I$47,"▲","-")),2)</f>
        <v>14.69</v>
      </c>
      <c r="F20" s="174">
        <f>ROUND(VALUE(SUBSTITUTE(実質収支比率等に係る経年分析!J$47,"▲","-")),2)</f>
        <v>14.92</v>
      </c>
    </row>
    <row r="21" spans="1:11" x14ac:dyDescent="0.15">
      <c r="A21" s="174" t="s">
        <v>54</v>
      </c>
      <c r="B21" s="174">
        <f>IF(ISNUMBER(VALUE(SUBSTITUTE(実質収支比率等に係る経年分析!F$49,"▲","-"))),ROUND(VALUE(SUBSTITUTE(実質収支比率等に係る経年分析!F$49,"▲","-")),2),NA())</f>
        <v>0.92</v>
      </c>
      <c r="C21" s="174">
        <f>IF(ISNUMBER(VALUE(SUBSTITUTE(実質収支比率等に係る経年分析!G$49,"▲","-"))),ROUND(VALUE(SUBSTITUTE(実質収支比率等に係る経年分析!G$49,"▲","-")),2),NA())</f>
        <v>4.57</v>
      </c>
      <c r="D21" s="174">
        <f>IF(ISNUMBER(VALUE(SUBSTITUTE(実質収支比率等に係る経年分析!H$49,"▲","-"))),ROUND(VALUE(SUBSTITUTE(実質収支比率等に係る経年分析!H$49,"▲","-")),2),NA())</f>
        <v>-1.21</v>
      </c>
      <c r="E21" s="174">
        <f>IF(ISNUMBER(VALUE(SUBSTITUTE(実質収支比率等に係る経年分析!I$49,"▲","-"))),ROUND(VALUE(SUBSTITUTE(実質収支比率等に係る経年分析!I$49,"▲","-")),2),NA())</f>
        <v>0.79</v>
      </c>
      <c r="F21" s="174">
        <f>IF(ISNUMBER(VALUE(SUBSTITUTE(実質収支比率等に係る経年分析!J$49,"▲","-"))),ROUND(VALUE(SUBSTITUTE(実質収支比率等に係る経年分析!J$49,"▲","-")),2),NA())</f>
        <v>6.56</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土地取得事業特別会計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0.36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0.02</v>
      </c>
    </row>
    <row r="32" spans="1:11" x14ac:dyDescent="0.15">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0.89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v>
      </c>
    </row>
    <row r="33" spans="1:16" x14ac:dyDescent="0.15">
      <c r="A33" s="175" t="str">
        <f>IF(連結実質赤字比率に係る赤字・黒字の構成分析!C$37="",NA(),連結実質赤字比率に係る赤字・黒字の構成分析!C$37)</f>
        <v>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6.42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6.83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6.1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5.19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5</v>
      </c>
    </row>
    <row r="34" spans="1:16" x14ac:dyDescent="0.15">
      <c r="A34" s="175" t="str">
        <f>IF(連結実質赤字比率に係る赤字・黒字の構成分析!C$36="",NA(),連結実質赤字比率に係る赤字・黒字の構成分析!C$36)</f>
        <v>病院事業会計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7.43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6.38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7.69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7.58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5.93</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2.96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1.95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1.76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2.93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9.77</v>
      </c>
    </row>
    <row r="36" spans="1:16" x14ac:dyDescent="0.15">
      <c r="A36" s="175" t="str">
        <f>IF(連結実質赤字比率に係る赤字・黒字の構成分析!C$34="",NA(),連結実質赤字比率に係る赤字・黒字の構成分析!C$34)</f>
        <v>下水道事業会計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11.78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12.11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10.77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10.85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10.039999999999999</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2931</v>
      </c>
      <c r="E42" s="176"/>
      <c r="F42" s="176"/>
      <c r="G42" s="176">
        <f>'実質公債費比率（分子）の構造'!L$52</f>
        <v>2878</v>
      </c>
      <c r="H42" s="176"/>
      <c r="I42" s="176"/>
      <c r="J42" s="176">
        <f>'実質公債費比率（分子）の構造'!M$52</f>
        <v>2878</v>
      </c>
      <c r="K42" s="176"/>
      <c r="L42" s="176"/>
      <c r="M42" s="176">
        <f>'実質公債費比率（分子）の構造'!N$52</f>
        <v>2872</v>
      </c>
      <c r="N42" s="176"/>
      <c r="O42" s="176"/>
      <c r="P42" s="176">
        <f>'実質公債費比率（分子）の構造'!O$52</f>
        <v>2842</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195</v>
      </c>
      <c r="C44" s="176"/>
      <c r="D44" s="176"/>
      <c r="E44" s="176">
        <f>'実質公債費比率（分子）の構造'!L$50</f>
        <v>193</v>
      </c>
      <c r="F44" s="176"/>
      <c r="G44" s="176"/>
      <c r="H44" s="176">
        <f>'実質公債費比率（分子）の構造'!M$50</f>
        <v>189</v>
      </c>
      <c r="I44" s="176"/>
      <c r="J44" s="176"/>
      <c r="K44" s="176">
        <f>'実質公債費比率（分子）の構造'!N$50</f>
        <v>184</v>
      </c>
      <c r="L44" s="176"/>
      <c r="M44" s="176"/>
      <c r="N44" s="176">
        <f>'実質公債費比率（分子）の構造'!O$50</f>
        <v>177</v>
      </c>
      <c r="O44" s="176"/>
      <c r="P44" s="176"/>
    </row>
    <row r="45" spans="1:16" x14ac:dyDescent="0.15">
      <c r="A45" s="176" t="s">
        <v>63</v>
      </c>
      <c r="B45" s="176">
        <f>'実質公債費比率（分子）の構造'!K$49</f>
        <v>48</v>
      </c>
      <c r="C45" s="176"/>
      <c r="D45" s="176"/>
      <c r="E45" s="176">
        <f>'実質公債費比率（分子）の構造'!L$49</f>
        <v>47</v>
      </c>
      <c r="F45" s="176"/>
      <c r="G45" s="176"/>
      <c r="H45" s="176">
        <f>'実質公債費比率（分子）の構造'!M$49</f>
        <v>45</v>
      </c>
      <c r="I45" s="176"/>
      <c r="J45" s="176"/>
      <c r="K45" s="176">
        <f>'実質公債費比率（分子）の構造'!N$49</f>
        <v>46</v>
      </c>
      <c r="L45" s="176"/>
      <c r="M45" s="176"/>
      <c r="N45" s="176">
        <f>'実質公債費比率（分子）の構造'!O$49</f>
        <v>51</v>
      </c>
      <c r="O45" s="176"/>
      <c r="P45" s="176"/>
    </row>
    <row r="46" spans="1:16" x14ac:dyDescent="0.15">
      <c r="A46" s="176" t="s">
        <v>64</v>
      </c>
      <c r="B46" s="176">
        <f>'実質公債費比率（分子）の構造'!K$48</f>
        <v>931</v>
      </c>
      <c r="C46" s="176"/>
      <c r="D46" s="176"/>
      <c r="E46" s="176">
        <f>'実質公債費比率（分子）の構造'!L$48</f>
        <v>919</v>
      </c>
      <c r="F46" s="176"/>
      <c r="G46" s="176"/>
      <c r="H46" s="176">
        <f>'実質公債費比率（分子）の構造'!M$48</f>
        <v>901</v>
      </c>
      <c r="I46" s="176"/>
      <c r="J46" s="176"/>
      <c r="K46" s="176">
        <f>'実質公債費比率（分子）の構造'!N$48</f>
        <v>881</v>
      </c>
      <c r="L46" s="176"/>
      <c r="M46" s="176"/>
      <c r="N46" s="176">
        <f>'実質公債費比率（分子）の構造'!O$48</f>
        <v>961</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3414</v>
      </c>
      <c r="C49" s="176"/>
      <c r="D49" s="176"/>
      <c r="E49" s="176">
        <f>'実質公債費比率（分子）の構造'!L$45</f>
        <v>3436</v>
      </c>
      <c r="F49" s="176"/>
      <c r="G49" s="176"/>
      <c r="H49" s="176">
        <f>'実質公債費比率（分子）の構造'!M$45</f>
        <v>3438</v>
      </c>
      <c r="I49" s="176"/>
      <c r="J49" s="176"/>
      <c r="K49" s="176">
        <f>'実質公債費比率（分子）の構造'!N$45</f>
        <v>3509</v>
      </c>
      <c r="L49" s="176"/>
      <c r="M49" s="176"/>
      <c r="N49" s="176">
        <f>'実質公債費比率（分子）の構造'!O$45</f>
        <v>3407</v>
      </c>
      <c r="O49" s="176"/>
      <c r="P49" s="176"/>
    </row>
    <row r="50" spans="1:16" x14ac:dyDescent="0.15">
      <c r="A50" s="176" t="s">
        <v>67</v>
      </c>
      <c r="B50" s="176" t="e">
        <f>NA()</f>
        <v>#N/A</v>
      </c>
      <c r="C50" s="176">
        <f>IF(ISNUMBER('実質公債費比率（分子）の構造'!K$53),'実質公債費比率（分子）の構造'!K$53,NA())</f>
        <v>1657</v>
      </c>
      <c r="D50" s="176" t="e">
        <f>NA()</f>
        <v>#N/A</v>
      </c>
      <c r="E50" s="176" t="e">
        <f>NA()</f>
        <v>#N/A</v>
      </c>
      <c r="F50" s="176">
        <f>IF(ISNUMBER('実質公債費比率（分子）の構造'!L$53),'実質公債費比率（分子）の構造'!L$53,NA())</f>
        <v>1717</v>
      </c>
      <c r="G50" s="176" t="e">
        <f>NA()</f>
        <v>#N/A</v>
      </c>
      <c r="H50" s="176" t="e">
        <f>NA()</f>
        <v>#N/A</v>
      </c>
      <c r="I50" s="176">
        <f>IF(ISNUMBER('実質公債費比率（分子）の構造'!M$53),'実質公債費比率（分子）の構造'!M$53,NA())</f>
        <v>1695</v>
      </c>
      <c r="J50" s="176" t="e">
        <f>NA()</f>
        <v>#N/A</v>
      </c>
      <c r="K50" s="176" t="e">
        <f>NA()</f>
        <v>#N/A</v>
      </c>
      <c r="L50" s="176">
        <f>IF(ISNUMBER('実質公債費比率（分子）の構造'!N$53),'実質公債費比率（分子）の構造'!N$53,NA())</f>
        <v>1748</v>
      </c>
      <c r="M50" s="176" t="e">
        <f>NA()</f>
        <v>#N/A</v>
      </c>
      <c r="N50" s="176" t="e">
        <f>NA()</f>
        <v>#N/A</v>
      </c>
      <c r="O50" s="176">
        <f>IF(ISNUMBER('実質公債費比率（分子）の構造'!O$53),'実質公債費比率（分子）の構造'!O$53,NA())</f>
        <v>1754</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28500</v>
      </c>
      <c r="E56" s="175"/>
      <c r="F56" s="175"/>
      <c r="G56" s="175">
        <f>'将来負担比率（分子）の構造'!J$52</f>
        <v>29105</v>
      </c>
      <c r="H56" s="175"/>
      <c r="I56" s="175"/>
      <c r="J56" s="175">
        <f>'将来負担比率（分子）の構造'!K$52</f>
        <v>29835</v>
      </c>
      <c r="K56" s="175"/>
      <c r="L56" s="175"/>
      <c r="M56" s="175">
        <f>'将来負担比率（分子）の構造'!L$52</f>
        <v>29405</v>
      </c>
      <c r="N56" s="175"/>
      <c r="O56" s="175"/>
      <c r="P56" s="175">
        <f>'将来負担比率（分子）の構造'!M$52</f>
        <v>29516</v>
      </c>
    </row>
    <row r="57" spans="1:16" x14ac:dyDescent="0.15">
      <c r="A57" s="175" t="s">
        <v>42</v>
      </c>
      <c r="B57" s="175"/>
      <c r="C57" s="175"/>
      <c r="D57" s="175">
        <f>'将来負担比率（分子）の構造'!I$51</f>
        <v>2196</v>
      </c>
      <c r="E57" s="175"/>
      <c r="F57" s="175"/>
      <c r="G57" s="175">
        <f>'将来負担比率（分子）の構造'!J$51</f>
        <v>3058</v>
      </c>
      <c r="H57" s="175"/>
      <c r="I57" s="175"/>
      <c r="J57" s="175">
        <f>'将来負担比率（分子）の構造'!K$51</f>
        <v>2715</v>
      </c>
      <c r="K57" s="175"/>
      <c r="L57" s="175"/>
      <c r="M57" s="175">
        <f>'将来負担比率（分子）の構造'!L$51</f>
        <v>2634</v>
      </c>
      <c r="N57" s="175"/>
      <c r="O57" s="175"/>
      <c r="P57" s="175">
        <f>'将来負担比率（分子）の構造'!M$51</f>
        <v>2438</v>
      </c>
    </row>
    <row r="58" spans="1:16" x14ac:dyDescent="0.15">
      <c r="A58" s="175" t="s">
        <v>41</v>
      </c>
      <c r="B58" s="175"/>
      <c r="C58" s="175"/>
      <c r="D58" s="175">
        <f>'将来負担比率（分子）の構造'!I$50</f>
        <v>12586</v>
      </c>
      <c r="E58" s="175"/>
      <c r="F58" s="175"/>
      <c r="G58" s="175">
        <f>'将来負担比率（分子）の構造'!J$50</f>
        <v>14867</v>
      </c>
      <c r="H58" s="175"/>
      <c r="I58" s="175"/>
      <c r="J58" s="175">
        <f>'将来負担比率（分子）の構造'!K$50</f>
        <v>15124</v>
      </c>
      <c r="K58" s="175"/>
      <c r="L58" s="175"/>
      <c r="M58" s="175">
        <f>'将来負担比率（分子）の構造'!L$50</f>
        <v>15578</v>
      </c>
      <c r="N58" s="175"/>
      <c r="O58" s="175"/>
      <c r="P58" s="175">
        <f>'将来負担比率（分子）の構造'!M$50</f>
        <v>17754</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12</v>
      </c>
      <c r="C61" s="175"/>
      <c r="D61" s="175"/>
      <c r="E61" s="175">
        <f>'将来負担比率（分子）の構造'!J$46</f>
        <v>6</v>
      </c>
      <c r="F61" s="175"/>
      <c r="G61" s="175"/>
      <c r="H61" s="175">
        <f>'将来負担比率（分子）の構造'!K$46</f>
        <v>4</v>
      </c>
      <c r="I61" s="175"/>
      <c r="J61" s="175"/>
      <c r="K61" s="175">
        <f>'将来負担比率（分子）の構造'!L$46</f>
        <v>2</v>
      </c>
      <c r="L61" s="175"/>
      <c r="M61" s="175"/>
      <c r="N61" s="175">
        <f>'将来負担比率（分子）の構造'!M$46</f>
        <v>1</v>
      </c>
      <c r="O61" s="175"/>
      <c r="P61" s="175"/>
    </row>
    <row r="62" spans="1:16" x14ac:dyDescent="0.15">
      <c r="A62" s="175" t="s">
        <v>35</v>
      </c>
      <c r="B62" s="175">
        <f>'将来負担比率（分子）の構造'!I$45</f>
        <v>4588</v>
      </c>
      <c r="C62" s="175"/>
      <c r="D62" s="175"/>
      <c r="E62" s="175">
        <f>'将来負担比率（分子）の構造'!J$45</f>
        <v>5106</v>
      </c>
      <c r="F62" s="175"/>
      <c r="G62" s="175"/>
      <c r="H62" s="175">
        <f>'将来負担比率（分子）の構造'!K$45</f>
        <v>5010</v>
      </c>
      <c r="I62" s="175"/>
      <c r="J62" s="175"/>
      <c r="K62" s="175">
        <f>'将来負担比率（分子）の構造'!L$45</f>
        <v>4860</v>
      </c>
      <c r="L62" s="175"/>
      <c r="M62" s="175"/>
      <c r="N62" s="175">
        <f>'将来負担比率（分子）の構造'!M$45</f>
        <v>4669</v>
      </c>
      <c r="O62" s="175"/>
      <c r="P62" s="175"/>
    </row>
    <row r="63" spans="1:16" x14ac:dyDescent="0.15">
      <c r="A63" s="175" t="s">
        <v>34</v>
      </c>
      <c r="B63" s="175" t="str">
        <f>'将来負担比率（分子）の構造'!I$44</f>
        <v>-</v>
      </c>
      <c r="C63" s="175"/>
      <c r="D63" s="175"/>
      <c r="E63" s="175">
        <f>'将来負担比率（分子）の構造'!J$44</f>
        <v>135</v>
      </c>
      <c r="F63" s="175"/>
      <c r="G63" s="175"/>
      <c r="H63" s="175">
        <f>'将来負担比率（分子）の構造'!K$44</f>
        <v>629</v>
      </c>
      <c r="I63" s="175"/>
      <c r="J63" s="175"/>
      <c r="K63" s="175">
        <f>'将来負担比率（分子）の構造'!L$44</f>
        <v>1740</v>
      </c>
      <c r="L63" s="175"/>
      <c r="M63" s="175"/>
      <c r="N63" s="175">
        <f>'将来負担比率（分子）の構造'!M$44</f>
        <v>3125</v>
      </c>
      <c r="O63" s="175"/>
      <c r="P63" s="175"/>
    </row>
    <row r="64" spans="1:16" x14ac:dyDescent="0.15">
      <c r="A64" s="175" t="s">
        <v>33</v>
      </c>
      <c r="B64" s="175">
        <f>'将来負担比率（分子）の構造'!I$43</f>
        <v>9280</v>
      </c>
      <c r="C64" s="175"/>
      <c r="D64" s="175"/>
      <c r="E64" s="175">
        <f>'将来負担比率（分子）の構造'!J$43</f>
        <v>8872</v>
      </c>
      <c r="F64" s="175"/>
      <c r="G64" s="175"/>
      <c r="H64" s="175">
        <f>'将来負担比率（分子）の構造'!K$43</f>
        <v>8091</v>
      </c>
      <c r="I64" s="175"/>
      <c r="J64" s="175"/>
      <c r="K64" s="175">
        <f>'将来負担比率（分子）の構造'!L$43</f>
        <v>7754</v>
      </c>
      <c r="L64" s="175"/>
      <c r="M64" s="175"/>
      <c r="N64" s="175">
        <f>'将来負担比率（分子）の構造'!M$43</f>
        <v>7904</v>
      </c>
      <c r="O64" s="175"/>
      <c r="P64" s="175"/>
    </row>
    <row r="65" spans="1:16" x14ac:dyDescent="0.15">
      <c r="A65" s="175" t="s">
        <v>32</v>
      </c>
      <c r="B65" s="175">
        <f>'将来負担比率（分子）の構造'!I$42</f>
        <v>1572</v>
      </c>
      <c r="C65" s="175"/>
      <c r="D65" s="175"/>
      <c r="E65" s="175">
        <f>'将来負担比率（分子）の構造'!J$42</f>
        <v>1385</v>
      </c>
      <c r="F65" s="175"/>
      <c r="G65" s="175"/>
      <c r="H65" s="175">
        <f>'将来負担比率（分子）の構造'!K$42</f>
        <v>1198</v>
      </c>
      <c r="I65" s="175"/>
      <c r="J65" s="175"/>
      <c r="K65" s="175">
        <f>'将来負担比率（分子）の構造'!L$42</f>
        <v>1017</v>
      </c>
      <c r="L65" s="175"/>
      <c r="M65" s="175"/>
      <c r="N65" s="175">
        <f>'将来負担比率（分子）の構造'!M$42</f>
        <v>845</v>
      </c>
      <c r="O65" s="175"/>
      <c r="P65" s="175"/>
    </row>
    <row r="66" spans="1:16" x14ac:dyDescent="0.15">
      <c r="A66" s="175" t="s">
        <v>31</v>
      </c>
      <c r="B66" s="175">
        <f>'将来負担比率（分子）の構造'!I$41</f>
        <v>35756</v>
      </c>
      <c r="C66" s="175"/>
      <c r="D66" s="175"/>
      <c r="E66" s="175">
        <f>'将来負担比率（分子）の構造'!J$41</f>
        <v>35126</v>
      </c>
      <c r="F66" s="175"/>
      <c r="G66" s="175"/>
      <c r="H66" s="175">
        <f>'将来負担比率（分子）の構造'!K$41</f>
        <v>32842</v>
      </c>
      <c r="I66" s="175"/>
      <c r="J66" s="175"/>
      <c r="K66" s="175">
        <f>'将来負担比率（分子）の構造'!L$41</f>
        <v>30154</v>
      </c>
      <c r="L66" s="175"/>
      <c r="M66" s="175"/>
      <c r="N66" s="175">
        <f>'将来負担比率（分子）の構造'!M$41</f>
        <v>27790</v>
      </c>
      <c r="O66" s="175"/>
      <c r="P66" s="175"/>
    </row>
    <row r="67" spans="1:16" x14ac:dyDescent="0.15">
      <c r="A67" s="175" t="s">
        <v>71</v>
      </c>
      <c r="B67" s="175" t="e">
        <f>NA()</f>
        <v>#N/A</v>
      </c>
      <c r="C67" s="175">
        <f>IF(ISNUMBER('将来負担比率（分子）の構造'!I$53), IF('将来負担比率（分子）の構造'!I$53 &lt; 0, 0, '将来負担比率（分子）の構造'!I$53), NA())</f>
        <v>7926</v>
      </c>
      <c r="D67" s="175" t="e">
        <f>NA()</f>
        <v>#N/A</v>
      </c>
      <c r="E67" s="175" t="e">
        <f>NA()</f>
        <v>#N/A</v>
      </c>
      <c r="F67" s="175">
        <f>IF(ISNUMBER('将来負担比率（分子）の構造'!J$53), IF('将来負担比率（分子）の構造'!J$53 &lt; 0, 0, '将来負担比率（分子）の構造'!J$53), NA())</f>
        <v>3599</v>
      </c>
      <c r="G67" s="175" t="e">
        <f>NA()</f>
        <v>#N/A</v>
      </c>
      <c r="H67" s="175" t="e">
        <f>NA()</f>
        <v>#N/A</v>
      </c>
      <c r="I67" s="175">
        <f>IF(ISNUMBER('将来負担比率（分子）の構造'!K$53), IF('将来負担比率（分子）の構造'!K$53 &lt; 0, 0, '将来負担比率（分子）の構造'!K$53), NA())</f>
        <v>101</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3820</v>
      </c>
      <c r="C72" s="179">
        <f>基金残高に係る経年分析!G55</f>
        <v>3730</v>
      </c>
      <c r="D72" s="179">
        <f>基金残高に係る経年分析!H55</f>
        <v>3861</v>
      </c>
    </row>
    <row r="73" spans="1:16" x14ac:dyDescent="0.15">
      <c r="A73" s="178" t="s">
        <v>74</v>
      </c>
      <c r="B73" s="179">
        <f>基金残高に係る経年分析!F56</f>
        <v>433</v>
      </c>
      <c r="C73" s="179">
        <f>基金残高に係る経年分析!G56</f>
        <v>584</v>
      </c>
      <c r="D73" s="179">
        <f>基金残高に係る経年分析!H56</f>
        <v>1341</v>
      </c>
    </row>
    <row r="74" spans="1:16" x14ac:dyDescent="0.15">
      <c r="A74" s="178" t="s">
        <v>75</v>
      </c>
      <c r="B74" s="179">
        <f>基金残高に係る経年分析!F57</f>
        <v>12886</v>
      </c>
      <c r="C74" s="179">
        <f>基金残高に係る経年分析!G57</f>
        <v>13292</v>
      </c>
      <c r="D74" s="179">
        <f>基金残高に係る経年分析!H57</f>
        <v>14944</v>
      </c>
    </row>
  </sheetData>
  <sheetProtection algorithmName="SHA-512" hashValue="L81osXJX/B+8eqZ3UFNZnUSLzSA6P6oIAKijss9CRyk0EpD0uk0MMaTkllAGKHaE1Ua7bd2pOi5/zopTPZMreA==" saltValue="whMBnymvJN/UHHiLkxg0G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16787905</v>
      </c>
      <c r="S5" s="677"/>
      <c r="T5" s="677"/>
      <c r="U5" s="677"/>
      <c r="V5" s="677"/>
      <c r="W5" s="677"/>
      <c r="X5" s="677"/>
      <c r="Y5" s="702"/>
      <c r="Z5" s="715">
        <v>29.1</v>
      </c>
      <c r="AA5" s="715"/>
      <c r="AB5" s="715"/>
      <c r="AC5" s="715"/>
      <c r="AD5" s="716">
        <v>15791943</v>
      </c>
      <c r="AE5" s="716"/>
      <c r="AF5" s="716"/>
      <c r="AG5" s="716"/>
      <c r="AH5" s="716"/>
      <c r="AI5" s="716"/>
      <c r="AJ5" s="716"/>
      <c r="AK5" s="716"/>
      <c r="AL5" s="703">
        <v>58.9</v>
      </c>
      <c r="AM5" s="685"/>
      <c r="AN5" s="685"/>
      <c r="AO5" s="704"/>
      <c r="AP5" s="679" t="s">
        <v>216</v>
      </c>
      <c r="AQ5" s="680"/>
      <c r="AR5" s="680"/>
      <c r="AS5" s="680"/>
      <c r="AT5" s="680"/>
      <c r="AU5" s="680"/>
      <c r="AV5" s="680"/>
      <c r="AW5" s="680"/>
      <c r="AX5" s="680"/>
      <c r="AY5" s="680"/>
      <c r="AZ5" s="680"/>
      <c r="BA5" s="680"/>
      <c r="BB5" s="680"/>
      <c r="BC5" s="680"/>
      <c r="BD5" s="680"/>
      <c r="BE5" s="680"/>
      <c r="BF5" s="681"/>
      <c r="BG5" s="621">
        <v>15758860</v>
      </c>
      <c r="BH5" s="622"/>
      <c r="BI5" s="622"/>
      <c r="BJ5" s="622"/>
      <c r="BK5" s="622"/>
      <c r="BL5" s="622"/>
      <c r="BM5" s="622"/>
      <c r="BN5" s="623"/>
      <c r="BO5" s="659">
        <v>93.9</v>
      </c>
      <c r="BP5" s="659"/>
      <c r="BQ5" s="659"/>
      <c r="BR5" s="659"/>
      <c r="BS5" s="660">
        <v>326192</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870518</v>
      </c>
      <c r="S6" s="622"/>
      <c r="T6" s="622"/>
      <c r="U6" s="622"/>
      <c r="V6" s="622"/>
      <c r="W6" s="622"/>
      <c r="X6" s="622"/>
      <c r="Y6" s="623"/>
      <c r="Z6" s="659">
        <v>1.5</v>
      </c>
      <c r="AA6" s="659"/>
      <c r="AB6" s="659"/>
      <c r="AC6" s="659"/>
      <c r="AD6" s="660">
        <v>870518</v>
      </c>
      <c r="AE6" s="660"/>
      <c r="AF6" s="660"/>
      <c r="AG6" s="660"/>
      <c r="AH6" s="660"/>
      <c r="AI6" s="660"/>
      <c r="AJ6" s="660"/>
      <c r="AK6" s="660"/>
      <c r="AL6" s="624">
        <v>3.2</v>
      </c>
      <c r="AM6" s="625"/>
      <c r="AN6" s="625"/>
      <c r="AO6" s="661"/>
      <c r="AP6" s="618" t="s">
        <v>221</v>
      </c>
      <c r="AQ6" s="619"/>
      <c r="AR6" s="619"/>
      <c r="AS6" s="619"/>
      <c r="AT6" s="619"/>
      <c r="AU6" s="619"/>
      <c r="AV6" s="619"/>
      <c r="AW6" s="619"/>
      <c r="AX6" s="619"/>
      <c r="AY6" s="619"/>
      <c r="AZ6" s="619"/>
      <c r="BA6" s="619"/>
      <c r="BB6" s="619"/>
      <c r="BC6" s="619"/>
      <c r="BD6" s="619"/>
      <c r="BE6" s="619"/>
      <c r="BF6" s="620"/>
      <c r="BG6" s="621">
        <v>15758860</v>
      </c>
      <c r="BH6" s="622"/>
      <c r="BI6" s="622"/>
      <c r="BJ6" s="622"/>
      <c r="BK6" s="622"/>
      <c r="BL6" s="622"/>
      <c r="BM6" s="622"/>
      <c r="BN6" s="623"/>
      <c r="BO6" s="659">
        <v>93.9</v>
      </c>
      <c r="BP6" s="659"/>
      <c r="BQ6" s="659"/>
      <c r="BR6" s="659"/>
      <c r="BS6" s="660">
        <v>326192</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309656</v>
      </c>
      <c r="CS6" s="622"/>
      <c r="CT6" s="622"/>
      <c r="CU6" s="622"/>
      <c r="CV6" s="622"/>
      <c r="CW6" s="622"/>
      <c r="CX6" s="622"/>
      <c r="CY6" s="623"/>
      <c r="CZ6" s="703">
        <v>0.6</v>
      </c>
      <c r="DA6" s="685"/>
      <c r="DB6" s="685"/>
      <c r="DC6" s="705"/>
      <c r="DD6" s="627">
        <v>3535</v>
      </c>
      <c r="DE6" s="622"/>
      <c r="DF6" s="622"/>
      <c r="DG6" s="622"/>
      <c r="DH6" s="622"/>
      <c r="DI6" s="622"/>
      <c r="DJ6" s="622"/>
      <c r="DK6" s="622"/>
      <c r="DL6" s="622"/>
      <c r="DM6" s="622"/>
      <c r="DN6" s="622"/>
      <c r="DO6" s="622"/>
      <c r="DP6" s="623"/>
      <c r="DQ6" s="627">
        <v>309656</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4549</v>
      </c>
      <c r="S7" s="622"/>
      <c r="T7" s="622"/>
      <c r="U7" s="622"/>
      <c r="V7" s="622"/>
      <c r="W7" s="622"/>
      <c r="X7" s="622"/>
      <c r="Y7" s="623"/>
      <c r="Z7" s="659">
        <v>0</v>
      </c>
      <c r="AA7" s="659"/>
      <c r="AB7" s="659"/>
      <c r="AC7" s="659"/>
      <c r="AD7" s="660">
        <v>4549</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6710976</v>
      </c>
      <c r="BH7" s="622"/>
      <c r="BI7" s="622"/>
      <c r="BJ7" s="622"/>
      <c r="BK7" s="622"/>
      <c r="BL7" s="622"/>
      <c r="BM7" s="622"/>
      <c r="BN7" s="623"/>
      <c r="BO7" s="659">
        <v>40</v>
      </c>
      <c r="BP7" s="659"/>
      <c r="BQ7" s="659"/>
      <c r="BR7" s="659"/>
      <c r="BS7" s="660">
        <v>326192</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10829124</v>
      </c>
      <c r="CS7" s="622"/>
      <c r="CT7" s="622"/>
      <c r="CU7" s="622"/>
      <c r="CV7" s="622"/>
      <c r="CW7" s="622"/>
      <c r="CX7" s="622"/>
      <c r="CY7" s="623"/>
      <c r="CZ7" s="659">
        <v>19.8</v>
      </c>
      <c r="DA7" s="659"/>
      <c r="DB7" s="659"/>
      <c r="DC7" s="659"/>
      <c r="DD7" s="627">
        <v>658432</v>
      </c>
      <c r="DE7" s="622"/>
      <c r="DF7" s="622"/>
      <c r="DG7" s="622"/>
      <c r="DH7" s="622"/>
      <c r="DI7" s="622"/>
      <c r="DJ7" s="622"/>
      <c r="DK7" s="622"/>
      <c r="DL7" s="622"/>
      <c r="DM7" s="622"/>
      <c r="DN7" s="622"/>
      <c r="DO7" s="622"/>
      <c r="DP7" s="623"/>
      <c r="DQ7" s="627">
        <v>3680248</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42203</v>
      </c>
      <c r="S8" s="622"/>
      <c r="T8" s="622"/>
      <c r="U8" s="622"/>
      <c r="V8" s="622"/>
      <c r="W8" s="622"/>
      <c r="X8" s="622"/>
      <c r="Y8" s="623"/>
      <c r="Z8" s="659">
        <v>0.1</v>
      </c>
      <c r="AA8" s="659"/>
      <c r="AB8" s="659"/>
      <c r="AC8" s="659"/>
      <c r="AD8" s="660">
        <v>42203</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180281</v>
      </c>
      <c r="BH8" s="622"/>
      <c r="BI8" s="622"/>
      <c r="BJ8" s="622"/>
      <c r="BK8" s="622"/>
      <c r="BL8" s="622"/>
      <c r="BM8" s="622"/>
      <c r="BN8" s="623"/>
      <c r="BO8" s="659">
        <v>1.1000000000000001</v>
      </c>
      <c r="BP8" s="659"/>
      <c r="BQ8" s="659"/>
      <c r="BR8" s="659"/>
      <c r="BS8" s="660" t="s">
        <v>121</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17353353</v>
      </c>
      <c r="CS8" s="622"/>
      <c r="CT8" s="622"/>
      <c r="CU8" s="622"/>
      <c r="CV8" s="622"/>
      <c r="CW8" s="622"/>
      <c r="CX8" s="622"/>
      <c r="CY8" s="623"/>
      <c r="CZ8" s="659">
        <v>31.8</v>
      </c>
      <c r="DA8" s="659"/>
      <c r="DB8" s="659"/>
      <c r="DC8" s="659"/>
      <c r="DD8" s="627">
        <v>28320</v>
      </c>
      <c r="DE8" s="622"/>
      <c r="DF8" s="622"/>
      <c r="DG8" s="622"/>
      <c r="DH8" s="622"/>
      <c r="DI8" s="622"/>
      <c r="DJ8" s="622"/>
      <c r="DK8" s="622"/>
      <c r="DL8" s="622"/>
      <c r="DM8" s="622"/>
      <c r="DN8" s="622"/>
      <c r="DO8" s="622"/>
      <c r="DP8" s="623"/>
      <c r="DQ8" s="627">
        <v>8344369</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48703</v>
      </c>
      <c r="S9" s="622"/>
      <c r="T9" s="622"/>
      <c r="U9" s="622"/>
      <c r="V9" s="622"/>
      <c r="W9" s="622"/>
      <c r="X9" s="622"/>
      <c r="Y9" s="623"/>
      <c r="Z9" s="659">
        <v>0.1</v>
      </c>
      <c r="AA9" s="659"/>
      <c r="AB9" s="659"/>
      <c r="AC9" s="659"/>
      <c r="AD9" s="660">
        <v>48703</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5218364</v>
      </c>
      <c r="BH9" s="622"/>
      <c r="BI9" s="622"/>
      <c r="BJ9" s="622"/>
      <c r="BK9" s="622"/>
      <c r="BL9" s="622"/>
      <c r="BM9" s="622"/>
      <c r="BN9" s="623"/>
      <c r="BO9" s="659">
        <v>31.1</v>
      </c>
      <c r="BP9" s="659"/>
      <c r="BQ9" s="659"/>
      <c r="BR9" s="659"/>
      <c r="BS9" s="660" t="s">
        <v>121</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4955965</v>
      </c>
      <c r="CS9" s="622"/>
      <c r="CT9" s="622"/>
      <c r="CU9" s="622"/>
      <c r="CV9" s="622"/>
      <c r="CW9" s="622"/>
      <c r="CX9" s="622"/>
      <c r="CY9" s="623"/>
      <c r="CZ9" s="659">
        <v>9.1</v>
      </c>
      <c r="DA9" s="659"/>
      <c r="DB9" s="659"/>
      <c r="DC9" s="659"/>
      <c r="DD9" s="627">
        <v>84811</v>
      </c>
      <c r="DE9" s="622"/>
      <c r="DF9" s="622"/>
      <c r="DG9" s="622"/>
      <c r="DH9" s="622"/>
      <c r="DI9" s="622"/>
      <c r="DJ9" s="622"/>
      <c r="DK9" s="622"/>
      <c r="DL9" s="622"/>
      <c r="DM9" s="622"/>
      <c r="DN9" s="622"/>
      <c r="DO9" s="622"/>
      <c r="DP9" s="623"/>
      <c r="DQ9" s="627">
        <v>3316911</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409965</v>
      </c>
      <c r="BH10" s="622"/>
      <c r="BI10" s="622"/>
      <c r="BJ10" s="622"/>
      <c r="BK10" s="622"/>
      <c r="BL10" s="622"/>
      <c r="BM10" s="622"/>
      <c r="BN10" s="623"/>
      <c r="BO10" s="659">
        <v>2.4</v>
      </c>
      <c r="BP10" s="659"/>
      <c r="BQ10" s="659"/>
      <c r="BR10" s="659"/>
      <c r="BS10" s="660">
        <v>68159</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v>43872</v>
      </c>
      <c r="CS10" s="622"/>
      <c r="CT10" s="622"/>
      <c r="CU10" s="622"/>
      <c r="CV10" s="622"/>
      <c r="CW10" s="622"/>
      <c r="CX10" s="622"/>
      <c r="CY10" s="623"/>
      <c r="CZ10" s="659">
        <v>0.1</v>
      </c>
      <c r="DA10" s="659"/>
      <c r="DB10" s="659"/>
      <c r="DC10" s="659"/>
      <c r="DD10" s="627" t="s">
        <v>121</v>
      </c>
      <c r="DE10" s="622"/>
      <c r="DF10" s="622"/>
      <c r="DG10" s="622"/>
      <c r="DH10" s="622"/>
      <c r="DI10" s="622"/>
      <c r="DJ10" s="622"/>
      <c r="DK10" s="622"/>
      <c r="DL10" s="622"/>
      <c r="DM10" s="622"/>
      <c r="DN10" s="622"/>
      <c r="DO10" s="622"/>
      <c r="DP10" s="623"/>
      <c r="DQ10" s="627">
        <v>35117</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2726617</v>
      </c>
      <c r="S11" s="622"/>
      <c r="T11" s="622"/>
      <c r="U11" s="622"/>
      <c r="V11" s="622"/>
      <c r="W11" s="622"/>
      <c r="X11" s="622"/>
      <c r="Y11" s="623"/>
      <c r="Z11" s="624">
        <v>4.7</v>
      </c>
      <c r="AA11" s="625"/>
      <c r="AB11" s="625"/>
      <c r="AC11" s="626"/>
      <c r="AD11" s="627">
        <v>2726617</v>
      </c>
      <c r="AE11" s="622"/>
      <c r="AF11" s="622"/>
      <c r="AG11" s="622"/>
      <c r="AH11" s="622"/>
      <c r="AI11" s="622"/>
      <c r="AJ11" s="622"/>
      <c r="AK11" s="623"/>
      <c r="AL11" s="624">
        <v>10.199999999999999</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902366</v>
      </c>
      <c r="BH11" s="622"/>
      <c r="BI11" s="622"/>
      <c r="BJ11" s="622"/>
      <c r="BK11" s="622"/>
      <c r="BL11" s="622"/>
      <c r="BM11" s="622"/>
      <c r="BN11" s="623"/>
      <c r="BO11" s="659">
        <v>5.4</v>
      </c>
      <c r="BP11" s="659"/>
      <c r="BQ11" s="659"/>
      <c r="BR11" s="659"/>
      <c r="BS11" s="660">
        <v>258033</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801030</v>
      </c>
      <c r="CS11" s="622"/>
      <c r="CT11" s="622"/>
      <c r="CU11" s="622"/>
      <c r="CV11" s="622"/>
      <c r="CW11" s="622"/>
      <c r="CX11" s="622"/>
      <c r="CY11" s="623"/>
      <c r="CZ11" s="659">
        <v>1.5</v>
      </c>
      <c r="DA11" s="659"/>
      <c r="DB11" s="659"/>
      <c r="DC11" s="659"/>
      <c r="DD11" s="627">
        <v>3888</v>
      </c>
      <c r="DE11" s="622"/>
      <c r="DF11" s="622"/>
      <c r="DG11" s="622"/>
      <c r="DH11" s="622"/>
      <c r="DI11" s="622"/>
      <c r="DJ11" s="622"/>
      <c r="DK11" s="622"/>
      <c r="DL11" s="622"/>
      <c r="DM11" s="622"/>
      <c r="DN11" s="622"/>
      <c r="DO11" s="622"/>
      <c r="DP11" s="623"/>
      <c r="DQ11" s="627">
        <v>347913</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66508</v>
      </c>
      <c r="S12" s="622"/>
      <c r="T12" s="622"/>
      <c r="U12" s="622"/>
      <c r="V12" s="622"/>
      <c r="W12" s="622"/>
      <c r="X12" s="622"/>
      <c r="Y12" s="623"/>
      <c r="Z12" s="659">
        <v>0.1</v>
      </c>
      <c r="AA12" s="659"/>
      <c r="AB12" s="659"/>
      <c r="AC12" s="659"/>
      <c r="AD12" s="660">
        <v>66508</v>
      </c>
      <c r="AE12" s="660"/>
      <c r="AF12" s="660"/>
      <c r="AG12" s="660"/>
      <c r="AH12" s="660"/>
      <c r="AI12" s="660"/>
      <c r="AJ12" s="660"/>
      <c r="AK12" s="660"/>
      <c r="AL12" s="624">
        <v>0.2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7810117</v>
      </c>
      <c r="BH12" s="622"/>
      <c r="BI12" s="622"/>
      <c r="BJ12" s="622"/>
      <c r="BK12" s="622"/>
      <c r="BL12" s="622"/>
      <c r="BM12" s="622"/>
      <c r="BN12" s="623"/>
      <c r="BO12" s="659">
        <v>46.5</v>
      </c>
      <c r="BP12" s="659"/>
      <c r="BQ12" s="659"/>
      <c r="BR12" s="659"/>
      <c r="BS12" s="660" t="s">
        <v>121</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2051663</v>
      </c>
      <c r="CS12" s="622"/>
      <c r="CT12" s="622"/>
      <c r="CU12" s="622"/>
      <c r="CV12" s="622"/>
      <c r="CW12" s="622"/>
      <c r="CX12" s="622"/>
      <c r="CY12" s="623"/>
      <c r="CZ12" s="659">
        <v>3.8</v>
      </c>
      <c r="DA12" s="659"/>
      <c r="DB12" s="659"/>
      <c r="DC12" s="659"/>
      <c r="DD12" s="627">
        <v>85712</v>
      </c>
      <c r="DE12" s="622"/>
      <c r="DF12" s="622"/>
      <c r="DG12" s="622"/>
      <c r="DH12" s="622"/>
      <c r="DI12" s="622"/>
      <c r="DJ12" s="622"/>
      <c r="DK12" s="622"/>
      <c r="DL12" s="622"/>
      <c r="DM12" s="622"/>
      <c r="DN12" s="622"/>
      <c r="DO12" s="622"/>
      <c r="DP12" s="623"/>
      <c r="DQ12" s="627">
        <v>1278731</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7648681</v>
      </c>
      <c r="BH13" s="622"/>
      <c r="BI13" s="622"/>
      <c r="BJ13" s="622"/>
      <c r="BK13" s="622"/>
      <c r="BL13" s="622"/>
      <c r="BM13" s="622"/>
      <c r="BN13" s="623"/>
      <c r="BO13" s="659">
        <v>45.6</v>
      </c>
      <c r="BP13" s="659"/>
      <c r="BQ13" s="659"/>
      <c r="BR13" s="659"/>
      <c r="BS13" s="660" t="s">
        <v>121</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5963659</v>
      </c>
      <c r="CS13" s="622"/>
      <c r="CT13" s="622"/>
      <c r="CU13" s="622"/>
      <c r="CV13" s="622"/>
      <c r="CW13" s="622"/>
      <c r="CX13" s="622"/>
      <c r="CY13" s="623"/>
      <c r="CZ13" s="659">
        <v>10.9</v>
      </c>
      <c r="DA13" s="659"/>
      <c r="DB13" s="659"/>
      <c r="DC13" s="659"/>
      <c r="DD13" s="627">
        <v>2346143</v>
      </c>
      <c r="DE13" s="622"/>
      <c r="DF13" s="622"/>
      <c r="DG13" s="622"/>
      <c r="DH13" s="622"/>
      <c r="DI13" s="622"/>
      <c r="DJ13" s="622"/>
      <c r="DK13" s="622"/>
      <c r="DL13" s="622"/>
      <c r="DM13" s="622"/>
      <c r="DN13" s="622"/>
      <c r="DO13" s="622"/>
      <c r="DP13" s="623"/>
      <c r="DQ13" s="627">
        <v>4212279</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3234</v>
      </c>
      <c r="S14" s="622"/>
      <c r="T14" s="622"/>
      <c r="U14" s="622"/>
      <c r="V14" s="622"/>
      <c r="W14" s="622"/>
      <c r="X14" s="622"/>
      <c r="Y14" s="623"/>
      <c r="Z14" s="659">
        <v>0</v>
      </c>
      <c r="AA14" s="659"/>
      <c r="AB14" s="659"/>
      <c r="AC14" s="659"/>
      <c r="AD14" s="660">
        <v>3234</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303835</v>
      </c>
      <c r="BH14" s="622"/>
      <c r="BI14" s="622"/>
      <c r="BJ14" s="622"/>
      <c r="BK14" s="622"/>
      <c r="BL14" s="622"/>
      <c r="BM14" s="622"/>
      <c r="BN14" s="623"/>
      <c r="BO14" s="659">
        <v>1.8</v>
      </c>
      <c r="BP14" s="659"/>
      <c r="BQ14" s="659"/>
      <c r="BR14" s="659"/>
      <c r="BS14" s="660" t="s">
        <v>121</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1748284</v>
      </c>
      <c r="CS14" s="622"/>
      <c r="CT14" s="622"/>
      <c r="CU14" s="622"/>
      <c r="CV14" s="622"/>
      <c r="CW14" s="622"/>
      <c r="CX14" s="622"/>
      <c r="CY14" s="623"/>
      <c r="CZ14" s="659">
        <v>3.2</v>
      </c>
      <c r="DA14" s="659"/>
      <c r="DB14" s="659"/>
      <c r="DC14" s="659"/>
      <c r="DD14" s="627">
        <v>401777</v>
      </c>
      <c r="DE14" s="622"/>
      <c r="DF14" s="622"/>
      <c r="DG14" s="622"/>
      <c r="DH14" s="622"/>
      <c r="DI14" s="622"/>
      <c r="DJ14" s="622"/>
      <c r="DK14" s="622"/>
      <c r="DL14" s="622"/>
      <c r="DM14" s="622"/>
      <c r="DN14" s="622"/>
      <c r="DO14" s="622"/>
      <c r="DP14" s="623"/>
      <c r="DQ14" s="627">
        <v>1425148</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121</v>
      </c>
      <c r="S15" s="622"/>
      <c r="T15" s="622"/>
      <c r="U15" s="622"/>
      <c r="V15" s="622"/>
      <c r="W15" s="622"/>
      <c r="X15" s="622"/>
      <c r="Y15" s="623"/>
      <c r="Z15" s="659" t="s">
        <v>121</v>
      </c>
      <c r="AA15" s="659"/>
      <c r="AB15" s="659"/>
      <c r="AC15" s="659"/>
      <c r="AD15" s="660" t="s">
        <v>121</v>
      </c>
      <c r="AE15" s="660"/>
      <c r="AF15" s="660"/>
      <c r="AG15" s="660"/>
      <c r="AH15" s="660"/>
      <c r="AI15" s="660"/>
      <c r="AJ15" s="660"/>
      <c r="AK15" s="660"/>
      <c r="AL15" s="624" t="s">
        <v>121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933932</v>
      </c>
      <c r="BH15" s="622"/>
      <c r="BI15" s="622"/>
      <c r="BJ15" s="622"/>
      <c r="BK15" s="622"/>
      <c r="BL15" s="622"/>
      <c r="BM15" s="622"/>
      <c r="BN15" s="623"/>
      <c r="BO15" s="659">
        <v>5.6</v>
      </c>
      <c r="BP15" s="659"/>
      <c r="BQ15" s="659"/>
      <c r="BR15" s="659"/>
      <c r="BS15" s="660" t="s">
        <v>121</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7128806</v>
      </c>
      <c r="CS15" s="622"/>
      <c r="CT15" s="622"/>
      <c r="CU15" s="622"/>
      <c r="CV15" s="622"/>
      <c r="CW15" s="622"/>
      <c r="CX15" s="622"/>
      <c r="CY15" s="623"/>
      <c r="CZ15" s="659">
        <v>13.1</v>
      </c>
      <c r="DA15" s="659"/>
      <c r="DB15" s="659"/>
      <c r="DC15" s="659"/>
      <c r="DD15" s="627">
        <v>1195349</v>
      </c>
      <c r="DE15" s="622"/>
      <c r="DF15" s="622"/>
      <c r="DG15" s="622"/>
      <c r="DH15" s="622"/>
      <c r="DI15" s="622"/>
      <c r="DJ15" s="622"/>
      <c r="DK15" s="622"/>
      <c r="DL15" s="622"/>
      <c r="DM15" s="622"/>
      <c r="DN15" s="622"/>
      <c r="DO15" s="622"/>
      <c r="DP15" s="623"/>
      <c r="DQ15" s="627">
        <v>5299384</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38945</v>
      </c>
      <c r="S16" s="622"/>
      <c r="T16" s="622"/>
      <c r="U16" s="622"/>
      <c r="V16" s="622"/>
      <c r="W16" s="622"/>
      <c r="X16" s="622"/>
      <c r="Y16" s="623"/>
      <c r="Z16" s="659">
        <v>0.1</v>
      </c>
      <c r="AA16" s="659"/>
      <c r="AB16" s="659"/>
      <c r="AC16" s="659"/>
      <c r="AD16" s="660">
        <v>38945</v>
      </c>
      <c r="AE16" s="660"/>
      <c r="AF16" s="660"/>
      <c r="AG16" s="660"/>
      <c r="AH16" s="660"/>
      <c r="AI16" s="660"/>
      <c r="AJ16" s="660"/>
      <c r="AK16" s="660"/>
      <c r="AL16" s="624">
        <v>0.1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v>19391</v>
      </c>
      <c r="CS16" s="622"/>
      <c r="CT16" s="622"/>
      <c r="CU16" s="622"/>
      <c r="CV16" s="622"/>
      <c r="CW16" s="622"/>
      <c r="CX16" s="622"/>
      <c r="CY16" s="623"/>
      <c r="CZ16" s="659">
        <v>0</v>
      </c>
      <c r="DA16" s="659"/>
      <c r="DB16" s="659"/>
      <c r="DC16" s="659"/>
      <c r="DD16" s="627" t="s">
        <v>121</v>
      </c>
      <c r="DE16" s="622"/>
      <c r="DF16" s="622"/>
      <c r="DG16" s="622"/>
      <c r="DH16" s="622"/>
      <c r="DI16" s="622"/>
      <c r="DJ16" s="622"/>
      <c r="DK16" s="622"/>
      <c r="DL16" s="622"/>
      <c r="DM16" s="622"/>
      <c r="DN16" s="622"/>
      <c r="DO16" s="622"/>
      <c r="DP16" s="623"/>
      <c r="DQ16" s="627">
        <v>3913</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245485</v>
      </c>
      <c r="S17" s="622"/>
      <c r="T17" s="622"/>
      <c r="U17" s="622"/>
      <c r="V17" s="622"/>
      <c r="W17" s="622"/>
      <c r="X17" s="622"/>
      <c r="Y17" s="623"/>
      <c r="Z17" s="659">
        <v>0.4</v>
      </c>
      <c r="AA17" s="659"/>
      <c r="AB17" s="659"/>
      <c r="AC17" s="659"/>
      <c r="AD17" s="660">
        <v>245485</v>
      </c>
      <c r="AE17" s="660"/>
      <c r="AF17" s="660"/>
      <c r="AG17" s="660"/>
      <c r="AH17" s="660"/>
      <c r="AI17" s="660"/>
      <c r="AJ17" s="660"/>
      <c r="AK17" s="660"/>
      <c r="AL17" s="624">
        <v>0.9</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3407110</v>
      </c>
      <c r="CS17" s="622"/>
      <c r="CT17" s="622"/>
      <c r="CU17" s="622"/>
      <c r="CV17" s="622"/>
      <c r="CW17" s="622"/>
      <c r="CX17" s="622"/>
      <c r="CY17" s="623"/>
      <c r="CZ17" s="659">
        <v>6.2</v>
      </c>
      <c r="DA17" s="659"/>
      <c r="DB17" s="659"/>
      <c r="DC17" s="659"/>
      <c r="DD17" s="627" t="s">
        <v>121</v>
      </c>
      <c r="DE17" s="622"/>
      <c r="DF17" s="622"/>
      <c r="DG17" s="622"/>
      <c r="DH17" s="622"/>
      <c r="DI17" s="622"/>
      <c r="DJ17" s="622"/>
      <c r="DK17" s="622"/>
      <c r="DL17" s="622"/>
      <c r="DM17" s="622"/>
      <c r="DN17" s="622"/>
      <c r="DO17" s="622"/>
      <c r="DP17" s="623"/>
      <c r="DQ17" s="627">
        <v>3182263</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117751</v>
      </c>
      <c r="S18" s="622"/>
      <c r="T18" s="622"/>
      <c r="U18" s="622"/>
      <c r="V18" s="622"/>
      <c r="W18" s="622"/>
      <c r="X18" s="622"/>
      <c r="Y18" s="623"/>
      <c r="Z18" s="659">
        <v>0.2</v>
      </c>
      <c r="AA18" s="659"/>
      <c r="AB18" s="659"/>
      <c r="AC18" s="659"/>
      <c r="AD18" s="660">
        <v>117751</v>
      </c>
      <c r="AE18" s="660"/>
      <c r="AF18" s="660"/>
      <c r="AG18" s="660"/>
      <c r="AH18" s="660"/>
      <c r="AI18" s="660"/>
      <c r="AJ18" s="660"/>
      <c r="AK18" s="660"/>
      <c r="AL18" s="624">
        <v>0.4</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116503</v>
      </c>
      <c r="S19" s="622"/>
      <c r="T19" s="622"/>
      <c r="U19" s="622"/>
      <c r="V19" s="622"/>
      <c r="W19" s="622"/>
      <c r="X19" s="622"/>
      <c r="Y19" s="623"/>
      <c r="Z19" s="659">
        <v>0.2</v>
      </c>
      <c r="AA19" s="659"/>
      <c r="AB19" s="659"/>
      <c r="AC19" s="659"/>
      <c r="AD19" s="660">
        <v>116503</v>
      </c>
      <c r="AE19" s="660"/>
      <c r="AF19" s="660"/>
      <c r="AG19" s="660"/>
      <c r="AH19" s="660"/>
      <c r="AI19" s="660"/>
      <c r="AJ19" s="660"/>
      <c r="AK19" s="660"/>
      <c r="AL19" s="624">
        <v>0.4</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1029045</v>
      </c>
      <c r="BH19" s="622"/>
      <c r="BI19" s="622"/>
      <c r="BJ19" s="622"/>
      <c r="BK19" s="622"/>
      <c r="BL19" s="622"/>
      <c r="BM19" s="622"/>
      <c r="BN19" s="623"/>
      <c r="BO19" s="659">
        <v>6.1</v>
      </c>
      <c r="BP19" s="659"/>
      <c r="BQ19" s="659"/>
      <c r="BR19" s="659"/>
      <c r="BS19" s="660" t="s">
        <v>121</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1248</v>
      </c>
      <c r="S20" s="622"/>
      <c r="T20" s="622"/>
      <c r="U20" s="622"/>
      <c r="V20" s="622"/>
      <c r="W20" s="622"/>
      <c r="X20" s="622"/>
      <c r="Y20" s="623"/>
      <c r="Z20" s="659">
        <v>0</v>
      </c>
      <c r="AA20" s="659"/>
      <c r="AB20" s="659"/>
      <c r="AC20" s="659"/>
      <c r="AD20" s="660">
        <v>1248</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1029045</v>
      </c>
      <c r="BH20" s="622"/>
      <c r="BI20" s="622"/>
      <c r="BJ20" s="622"/>
      <c r="BK20" s="622"/>
      <c r="BL20" s="622"/>
      <c r="BM20" s="622"/>
      <c r="BN20" s="623"/>
      <c r="BO20" s="659">
        <v>6.1</v>
      </c>
      <c r="BP20" s="659"/>
      <c r="BQ20" s="659"/>
      <c r="BR20" s="659"/>
      <c r="BS20" s="660" t="s">
        <v>121</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54611913</v>
      </c>
      <c r="CS20" s="622"/>
      <c r="CT20" s="622"/>
      <c r="CU20" s="622"/>
      <c r="CV20" s="622"/>
      <c r="CW20" s="622"/>
      <c r="CX20" s="622"/>
      <c r="CY20" s="623"/>
      <c r="CZ20" s="659">
        <v>100</v>
      </c>
      <c r="DA20" s="659"/>
      <c r="DB20" s="659"/>
      <c r="DC20" s="659"/>
      <c r="DD20" s="627">
        <v>4807967</v>
      </c>
      <c r="DE20" s="622"/>
      <c r="DF20" s="622"/>
      <c r="DG20" s="622"/>
      <c r="DH20" s="622"/>
      <c r="DI20" s="622"/>
      <c r="DJ20" s="622"/>
      <c r="DK20" s="622"/>
      <c r="DL20" s="622"/>
      <c r="DM20" s="622"/>
      <c r="DN20" s="622"/>
      <c r="DO20" s="622"/>
      <c r="DP20" s="623"/>
      <c r="DQ20" s="627">
        <v>31435932</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6972068</v>
      </c>
      <c r="S21" s="622"/>
      <c r="T21" s="622"/>
      <c r="U21" s="622"/>
      <c r="V21" s="622"/>
      <c r="W21" s="622"/>
      <c r="X21" s="622"/>
      <c r="Y21" s="623"/>
      <c r="Z21" s="659">
        <v>12.1</v>
      </c>
      <c r="AA21" s="659"/>
      <c r="AB21" s="659"/>
      <c r="AC21" s="659"/>
      <c r="AD21" s="660">
        <v>6265085</v>
      </c>
      <c r="AE21" s="660"/>
      <c r="AF21" s="660"/>
      <c r="AG21" s="660"/>
      <c r="AH21" s="660"/>
      <c r="AI21" s="660"/>
      <c r="AJ21" s="660"/>
      <c r="AK21" s="660"/>
      <c r="AL21" s="624">
        <v>23.4</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33083</v>
      </c>
      <c r="BH21" s="622"/>
      <c r="BI21" s="622"/>
      <c r="BJ21" s="622"/>
      <c r="BK21" s="622"/>
      <c r="BL21" s="622"/>
      <c r="BM21" s="622"/>
      <c r="BN21" s="623"/>
      <c r="BO21" s="659">
        <v>0.2</v>
      </c>
      <c r="BP21" s="659"/>
      <c r="BQ21" s="659"/>
      <c r="BR21" s="659"/>
      <c r="BS21" s="660" t="s">
        <v>121</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6265085</v>
      </c>
      <c r="S22" s="622"/>
      <c r="T22" s="622"/>
      <c r="U22" s="622"/>
      <c r="V22" s="622"/>
      <c r="W22" s="622"/>
      <c r="X22" s="622"/>
      <c r="Y22" s="623"/>
      <c r="Z22" s="659">
        <v>10.9</v>
      </c>
      <c r="AA22" s="659"/>
      <c r="AB22" s="659"/>
      <c r="AC22" s="659"/>
      <c r="AD22" s="660">
        <v>6265085</v>
      </c>
      <c r="AE22" s="660"/>
      <c r="AF22" s="660"/>
      <c r="AG22" s="660"/>
      <c r="AH22" s="660"/>
      <c r="AI22" s="660"/>
      <c r="AJ22" s="660"/>
      <c r="AK22" s="660"/>
      <c r="AL22" s="624">
        <v>23.4</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706983</v>
      </c>
      <c r="S23" s="622"/>
      <c r="T23" s="622"/>
      <c r="U23" s="622"/>
      <c r="V23" s="622"/>
      <c r="W23" s="622"/>
      <c r="X23" s="622"/>
      <c r="Y23" s="623"/>
      <c r="Z23" s="659">
        <v>1.2</v>
      </c>
      <c r="AA23" s="659"/>
      <c r="AB23" s="659"/>
      <c r="AC23" s="659"/>
      <c r="AD23" s="660" t="s">
        <v>121</v>
      </c>
      <c r="AE23" s="660"/>
      <c r="AF23" s="660"/>
      <c r="AG23" s="660"/>
      <c r="AH23" s="660"/>
      <c r="AI23" s="660"/>
      <c r="AJ23" s="660"/>
      <c r="AK23" s="660"/>
      <c r="AL23" s="624" t="s">
        <v>121</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995962</v>
      </c>
      <c r="BH23" s="622"/>
      <c r="BI23" s="622"/>
      <c r="BJ23" s="622"/>
      <c r="BK23" s="622"/>
      <c r="BL23" s="622"/>
      <c r="BM23" s="622"/>
      <c r="BN23" s="623"/>
      <c r="BO23" s="659">
        <v>5.9</v>
      </c>
      <c r="BP23" s="659"/>
      <c r="BQ23" s="659"/>
      <c r="BR23" s="659"/>
      <c r="BS23" s="660" t="s">
        <v>121</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121</v>
      </c>
      <c r="S24" s="622"/>
      <c r="T24" s="622"/>
      <c r="U24" s="622"/>
      <c r="V24" s="622"/>
      <c r="W24" s="622"/>
      <c r="X24" s="622"/>
      <c r="Y24" s="623"/>
      <c r="Z24" s="659" t="s">
        <v>121</v>
      </c>
      <c r="AA24" s="659"/>
      <c r="AB24" s="659"/>
      <c r="AC24" s="659"/>
      <c r="AD24" s="660" t="s">
        <v>121</v>
      </c>
      <c r="AE24" s="660"/>
      <c r="AF24" s="660"/>
      <c r="AG24" s="660"/>
      <c r="AH24" s="660"/>
      <c r="AI24" s="660"/>
      <c r="AJ24" s="660"/>
      <c r="AK24" s="660"/>
      <c r="AL24" s="624" t="s">
        <v>121</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22606470</v>
      </c>
      <c r="CS24" s="677"/>
      <c r="CT24" s="677"/>
      <c r="CU24" s="677"/>
      <c r="CV24" s="677"/>
      <c r="CW24" s="677"/>
      <c r="CX24" s="677"/>
      <c r="CY24" s="702"/>
      <c r="CZ24" s="703">
        <v>41.4</v>
      </c>
      <c r="DA24" s="685"/>
      <c r="DB24" s="685"/>
      <c r="DC24" s="705"/>
      <c r="DD24" s="701">
        <v>13456244</v>
      </c>
      <c r="DE24" s="677"/>
      <c r="DF24" s="677"/>
      <c r="DG24" s="677"/>
      <c r="DH24" s="677"/>
      <c r="DI24" s="677"/>
      <c r="DJ24" s="677"/>
      <c r="DK24" s="702"/>
      <c r="DL24" s="701">
        <v>11911720</v>
      </c>
      <c r="DM24" s="677"/>
      <c r="DN24" s="677"/>
      <c r="DO24" s="677"/>
      <c r="DP24" s="677"/>
      <c r="DQ24" s="677"/>
      <c r="DR24" s="677"/>
      <c r="DS24" s="677"/>
      <c r="DT24" s="677"/>
      <c r="DU24" s="677"/>
      <c r="DV24" s="702"/>
      <c r="DW24" s="703">
        <v>44.4</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27924486</v>
      </c>
      <c r="S25" s="622"/>
      <c r="T25" s="622"/>
      <c r="U25" s="622"/>
      <c r="V25" s="622"/>
      <c r="W25" s="622"/>
      <c r="X25" s="622"/>
      <c r="Y25" s="623"/>
      <c r="Z25" s="659">
        <v>48.4</v>
      </c>
      <c r="AA25" s="659"/>
      <c r="AB25" s="659"/>
      <c r="AC25" s="659"/>
      <c r="AD25" s="660">
        <v>26221541</v>
      </c>
      <c r="AE25" s="660"/>
      <c r="AF25" s="660"/>
      <c r="AG25" s="660"/>
      <c r="AH25" s="660"/>
      <c r="AI25" s="660"/>
      <c r="AJ25" s="660"/>
      <c r="AK25" s="660"/>
      <c r="AL25" s="624">
        <v>97.8</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6531420</v>
      </c>
      <c r="CS25" s="634"/>
      <c r="CT25" s="634"/>
      <c r="CU25" s="634"/>
      <c r="CV25" s="634"/>
      <c r="CW25" s="634"/>
      <c r="CX25" s="634"/>
      <c r="CY25" s="635"/>
      <c r="CZ25" s="624">
        <v>12</v>
      </c>
      <c r="DA25" s="636"/>
      <c r="DB25" s="636"/>
      <c r="DC25" s="637"/>
      <c r="DD25" s="627">
        <v>6057589</v>
      </c>
      <c r="DE25" s="634"/>
      <c r="DF25" s="634"/>
      <c r="DG25" s="634"/>
      <c r="DH25" s="634"/>
      <c r="DI25" s="634"/>
      <c r="DJ25" s="634"/>
      <c r="DK25" s="635"/>
      <c r="DL25" s="627">
        <v>5631913</v>
      </c>
      <c r="DM25" s="634"/>
      <c r="DN25" s="634"/>
      <c r="DO25" s="634"/>
      <c r="DP25" s="634"/>
      <c r="DQ25" s="634"/>
      <c r="DR25" s="634"/>
      <c r="DS25" s="634"/>
      <c r="DT25" s="634"/>
      <c r="DU25" s="634"/>
      <c r="DV25" s="635"/>
      <c r="DW25" s="624">
        <v>21</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12296</v>
      </c>
      <c r="S26" s="622"/>
      <c r="T26" s="622"/>
      <c r="U26" s="622"/>
      <c r="V26" s="622"/>
      <c r="W26" s="622"/>
      <c r="X26" s="622"/>
      <c r="Y26" s="623"/>
      <c r="Z26" s="659">
        <v>0</v>
      </c>
      <c r="AA26" s="659"/>
      <c r="AB26" s="659"/>
      <c r="AC26" s="659"/>
      <c r="AD26" s="660">
        <v>12296</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4210218</v>
      </c>
      <c r="CS26" s="622"/>
      <c r="CT26" s="622"/>
      <c r="CU26" s="622"/>
      <c r="CV26" s="622"/>
      <c r="CW26" s="622"/>
      <c r="CX26" s="622"/>
      <c r="CY26" s="623"/>
      <c r="CZ26" s="624">
        <v>7.7</v>
      </c>
      <c r="DA26" s="636"/>
      <c r="DB26" s="636"/>
      <c r="DC26" s="637"/>
      <c r="DD26" s="627">
        <v>3801245</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57540</v>
      </c>
      <c r="S27" s="622"/>
      <c r="T27" s="622"/>
      <c r="U27" s="622"/>
      <c r="V27" s="622"/>
      <c r="W27" s="622"/>
      <c r="X27" s="622"/>
      <c r="Y27" s="623"/>
      <c r="Z27" s="659">
        <v>0.1</v>
      </c>
      <c r="AA27" s="659"/>
      <c r="AB27" s="659"/>
      <c r="AC27" s="659"/>
      <c r="AD27" s="660" t="s">
        <v>121</v>
      </c>
      <c r="AE27" s="660"/>
      <c r="AF27" s="660"/>
      <c r="AG27" s="660"/>
      <c r="AH27" s="660"/>
      <c r="AI27" s="660"/>
      <c r="AJ27" s="660"/>
      <c r="AK27" s="660"/>
      <c r="AL27" s="624" t="s">
        <v>121</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16787905</v>
      </c>
      <c r="BH27" s="622"/>
      <c r="BI27" s="622"/>
      <c r="BJ27" s="622"/>
      <c r="BK27" s="622"/>
      <c r="BL27" s="622"/>
      <c r="BM27" s="622"/>
      <c r="BN27" s="623"/>
      <c r="BO27" s="659">
        <v>100</v>
      </c>
      <c r="BP27" s="659"/>
      <c r="BQ27" s="659"/>
      <c r="BR27" s="659"/>
      <c r="BS27" s="660">
        <v>326192</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12667940</v>
      </c>
      <c r="CS27" s="634"/>
      <c r="CT27" s="634"/>
      <c r="CU27" s="634"/>
      <c r="CV27" s="634"/>
      <c r="CW27" s="634"/>
      <c r="CX27" s="634"/>
      <c r="CY27" s="635"/>
      <c r="CZ27" s="624">
        <v>23.2</v>
      </c>
      <c r="DA27" s="636"/>
      <c r="DB27" s="636"/>
      <c r="DC27" s="637"/>
      <c r="DD27" s="627">
        <v>4216392</v>
      </c>
      <c r="DE27" s="634"/>
      <c r="DF27" s="634"/>
      <c r="DG27" s="634"/>
      <c r="DH27" s="634"/>
      <c r="DI27" s="634"/>
      <c r="DJ27" s="634"/>
      <c r="DK27" s="635"/>
      <c r="DL27" s="627">
        <v>3097544</v>
      </c>
      <c r="DM27" s="634"/>
      <c r="DN27" s="634"/>
      <c r="DO27" s="634"/>
      <c r="DP27" s="634"/>
      <c r="DQ27" s="634"/>
      <c r="DR27" s="634"/>
      <c r="DS27" s="634"/>
      <c r="DT27" s="634"/>
      <c r="DU27" s="634"/>
      <c r="DV27" s="635"/>
      <c r="DW27" s="624">
        <v>11.6</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728714</v>
      </c>
      <c r="S28" s="622"/>
      <c r="T28" s="622"/>
      <c r="U28" s="622"/>
      <c r="V28" s="622"/>
      <c r="W28" s="622"/>
      <c r="X28" s="622"/>
      <c r="Y28" s="623"/>
      <c r="Z28" s="659">
        <v>1.3</v>
      </c>
      <c r="AA28" s="659"/>
      <c r="AB28" s="659"/>
      <c r="AC28" s="659"/>
      <c r="AD28" s="660">
        <v>36258</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3407110</v>
      </c>
      <c r="CS28" s="622"/>
      <c r="CT28" s="622"/>
      <c r="CU28" s="622"/>
      <c r="CV28" s="622"/>
      <c r="CW28" s="622"/>
      <c r="CX28" s="622"/>
      <c r="CY28" s="623"/>
      <c r="CZ28" s="624">
        <v>6.2</v>
      </c>
      <c r="DA28" s="636"/>
      <c r="DB28" s="636"/>
      <c r="DC28" s="637"/>
      <c r="DD28" s="627">
        <v>3182263</v>
      </c>
      <c r="DE28" s="622"/>
      <c r="DF28" s="622"/>
      <c r="DG28" s="622"/>
      <c r="DH28" s="622"/>
      <c r="DI28" s="622"/>
      <c r="DJ28" s="622"/>
      <c r="DK28" s="623"/>
      <c r="DL28" s="627">
        <v>3182263</v>
      </c>
      <c r="DM28" s="622"/>
      <c r="DN28" s="622"/>
      <c r="DO28" s="622"/>
      <c r="DP28" s="622"/>
      <c r="DQ28" s="622"/>
      <c r="DR28" s="622"/>
      <c r="DS28" s="622"/>
      <c r="DT28" s="622"/>
      <c r="DU28" s="622"/>
      <c r="DV28" s="623"/>
      <c r="DW28" s="624">
        <v>11.9</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567653</v>
      </c>
      <c r="S29" s="622"/>
      <c r="T29" s="622"/>
      <c r="U29" s="622"/>
      <c r="V29" s="622"/>
      <c r="W29" s="622"/>
      <c r="X29" s="622"/>
      <c r="Y29" s="623"/>
      <c r="Z29" s="659">
        <v>1</v>
      </c>
      <c r="AA29" s="659"/>
      <c r="AB29" s="659"/>
      <c r="AC29" s="659"/>
      <c r="AD29" s="660">
        <v>161</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3407110</v>
      </c>
      <c r="CS29" s="634"/>
      <c r="CT29" s="634"/>
      <c r="CU29" s="634"/>
      <c r="CV29" s="634"/>
      <c r="CW29" s="634"/>
      <c r="CX29" s="634"/>
      <c r="CY29" s="635"/>
      <c r="CZ29" s="624">
        <v>6.2</v>
      </c>
      <c r="DA29" s="636"/>
      <c r="DB29" s="636"/>
      <c r="DC29" s="637"/>
      <c r="DD29" s="627">
        <v>3182263</v>
      </c>
      <c r="DE29" s="634"/>
      <c r="DF29" s="634"/>
      <c r="DG29" s="634"/>
      <c r="DH29" s="634"/>
      <c r="DI29" s="634"/>
      <c r="DJ29" s="634"/>
      <c r="DK29" s="635"/>
      <c r="DL29" s="627">
        <v>3182263</v>
      </c>
      <c r="DM29" s="634"/>
      <c r="DN29" s="634"/>
      <c r="DO29" s="634"/>
      <c r="DP29" s="634"/>
      <c r="DQ29" s="634"/>
      <c r="DR29" s="634"/>
      <c r="DS29" s="634"/>
      <c r="DT29" s="634"/>
      <c r="DU29" s="634"/>
      <c r="DV29" s="635"/>
      <c r="DW29" s="624">
        <v>11.9</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10305214</v>
      </c>
      <c r="S30" s="622"/>
      <c r="T30" s="622"/>
      <c r="U30" s="622"/>
      <c r="V30" s="622"/>
      <c r="W30" s="622"/>
      <c r="X30" s="622"/>
      <c r="Y30" s="623"/>
      <c r="Z30" s="659">
        <v>17.899999999999999</v>
      </c>
      <c r="AA30" s="659"/>
      <c r="AB30" s="659"/>
      <c r="AC30" s="659"/>
      <c r="AD30" s="660" t="s">
        <v>121</v>
      </c>
      <c r="AE30" s="660"/>
      <c r="AF30" s="660"/>
      <c r="AG30" s="660"/>
      <c r="AH30" s="660"/>
      <c r="AI30" s="660"/>
      <c r="AJ30" s="660"/>
      <c r="AK30" s="660"/>
      <c r="AL30" s="624" t="s">
        <v>121</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3326117</v>
      </c>
      <c r="CS30" s="622"/>
      <c r="CT30" s="622"/>
      <c r="CU30" s="622"/>
      <c r="CV30" s="622"/>
      <c r="CW30" s="622"/>
      <c r="CX30" s="622"/>
      <c r="CY30" s="623"/>
      <c r="CZ30" s="624">
        <v>6.1</v>
      </c>
      <c r="DA30" s="636"/>
      <c r="DB30" s="636"/>
      <c r="DC30" s="637"/>
      <c r="DD30" s="627">
        <v>3102722</v>
      </c>
      <c r="DE30" s="622"/>
      <c r="DF30" s="622"/>
      <c r="DG30" s="622"/>
      <c r="DH30" s="622"/>
      <c r="DI30" s="622"/>
      <c r="DJ30" s="622"/>
      <c r="DK30" s="623"/>
      <c r="DL30" s="627">
        <v>3102722</v>
      </c>
      <c r="DM30" s="622"/>
      <c r="DN30" s="622"/>
      <c r="DO30" s="622"/>
      <c r="DP30" s="622"/>
      <c r="DQ30" s="622"/>
      <c r="DR30" s="622"/>
      <c r="DS30" s="622"/>
      <c r="DT30" s="622"/>
      <c r="DU30" s="622"/>
      <c r="DV30" s="623"/>
      <c r="DW30" s="624">
        <v>11.6</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v>494890</v>
      </c>
      <c r="S31" s="622"/>
      <c r="T31" s="622"/>
      <c r="U31" s="622"/>
      <c r="V31" s="622"/>
      <c r="W31" s="622"/>
      <c r="X31" s="622"/>
      <c r="Y31" s="623"/>
      <c r="Z31" s="659">
        <v>0.9</v>
      </c>
      <c r="AA31" s="659"/>
      <c r="AB31" s="659"/>
      <c r="AC31" s="659"/>
      <c r="AD31" s="660">
        <v>494890</v>
      </c>
      <c r="AE31" s="660"/>
      <c r="AF31" s="660"/>
      <c r="AG31" s="660"/>
      <c r="AH31" s="660"/>
      <c r="AI31" s="660"/>
      <c r="AJ31" s="660"/>
      <c r="AK31" s="660"/>
      <c r="AL31" s="624">
        <v>1.8</v>
      </c>
      <c r="AM31" s="625"/>
      <c r="AN31" s="625"/>
      <c r="AO31" s="661"/>
      <c r="AP31" s="691" t="s">
        <v>298</v>
      </c>
      <c r="AQ31" s="692"/>
      <c r="AR31" s="692"/>
      <c r="AS31" s="692"/>
      <c r="AT31" s="693" t="s">
        <v>299</v>
      </c>
      <c r="AU31" s="218"/>
      <c r="AV31" s="218"/>
      <c r="AW31" s="218"/>
      <c r="AX31" s="679" t="s">
        <v>177</v>
      </c>
      <c r="AY31" s="680"/>
      <c r="AZ31" s="680"/>
      <c r="BA31" s="680"/>
      <c r="BB31" s="680"/>
      <c r="BC31" s="680"/>
      <c r="BD31" s="680"/>
      <c r="BE31" s="680"/>
      <c r="BF31" s="681"/>
      <c r="BG31" s="683">
        <v>99.6</v>
      </c>
      <c r="BH31" s="684"/>
      <c r="BI31" s="684"/>
      <c r="BJ31" s="684"/>
      <c r="BK31" s="684"/>
      <c r="BL31" s="684"/>
      <c r="BM31" s="685">
        <v>98.8</v>
      </c>
      <c r="BN31" s="684"/>
      <c r="BO31" s="684"/>
      <c r="BP31" s="684"/>
      <c r="BQ31" s="686"/>
      <c r="BR31" s="683">
        <v>99.6</v>
      </c>
      <c r="BS31" s="684"/>
      <c r="BT31" s="684"/>
      <c r="BU31" s="684"/>
      <c r="BV31" s="684"/>
      <c r="BW31" s="684"/>
      <c r="BX31" s="685">
        <v>98.8</v>
      </c>
      <c r="BY31" s="684"/>
      <c r="BZ31" s="684"/>
      <c r="CA31" s="684"/>
      <c r="CB31" s="686"/>
      <c r="CD31" s="642"/>
      <c r="CE31" s="643"/>
      <c r="CF31" s="618" t="s">
        <v>300</v>
      </c>
      <c r="CG31" s="619"/>
      <c r="CH31" s="619"/>
      <c r="CI31" s="619"/>
      <c r="CJ31" s="619"/>
      <c r="CK31" s="619"/>
      <c r="CL31" s="619"/>
      <c r="CM31" s="619"/>
      <c r="CN31" s="619"/>
      <c r="CO31" s="619"/>
      <c r="CP31" s="619"/>
      <c r="CQ31" s="620"/>
      <c r="CR31" s="621">
        <v>80993</v>
      </c>
      <c r="CS31" s="634"/>
      <c r="CT31" s="634"/>
      <c r="CU31" s="634"/>
      <c r="CV31" s="634"/>
      <c r="CW31" s="634"/>
      <c r="CX31" s="634"/>
      <c r="CY31" s="635"/>
      <c r="CZ31" s="624">
        <v>0.1</v>
      </c>
      <c r="DA31" s="636"/>
      <c r="DB31" s="636"/>
      <c r="DC31" s="637"/>
      <c r="DD31" s="627">
        <v>79541</v>
      </c>
      <c r="DE31" s="634"/>
      <c r="DF31" s="634"/>
      <c r="DG31" s="634"/>
      <c r="DH31" s="634"/>
      <c r="DI31" s="634"/>
      <c r="DJ31" s="634"/>
      <c r="DK31" s="635"/>
      <c r="DL31" s="627">
        <v>79541</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3753809</v>
      </c>
      <c r="S32" s="622"/>
      <c r="T32" s="622"/>
      <c r="U32" s="622"/>
      <c r="V32" s="622"/>
      <c r="W32" s="622"/>
      <c r="X32" s="622"/>
      <c r="Y32" s="623"/>
      <c r="Z32" s="659">
        <v>6.5</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4"/>
      <c r="AU32" s="214" t="s">
        <v>302</v>
      </c>
      <c r="AX32" s="618" t="s">
        <v>303</v>
      </c>
      <c r="AY32" s="619"/>
      <c r="AZ32" s="619"/>
      <c r="BA32" s="619"/>
      <c r="BB32" s="619"/>
      <c r="BC32" s="619"/>
      <c r="BD32" s="619"/>
      <c r="BE32" s="619"/>
      <c r="BF32" s="620"/>
      <c r="BG32" s="687">
        <v>99.3</v>
      </c>
      <c r="BH32" s="634"/>
      <c r="BI32" s="634"/>
      <c r="BJ32" s="634"/>
      <c r="BK32" s="634"/>
      <c r="BL32" s="634"/>
      <c r="BM32" s="625">
        <v>98.1</v>
      </c>
      <c r="BN32" s="634"/>
      <c r="BO32" s="634"/>
      <c r="BP32" s="634"/>
      <c r="BQ32" s="657"/>
      <c r="BR32" s="687">
        <v>99.4</v>
      </c>
      <c r="BS32" s="634"/>
      <c r="BT32" s="634"/>
      <c r="BU32" s="634"/>
      <c r="BV32" s="634"/>
      <c r="BW32" s="634"/>
      <c r="BX32" s="625">
        <v>98.2</v>
      </c>
      <c r="BY32" s="634"/>
      <c r="BZ32" s="634"/>
      <c r="CA32" s="634"/>
      <c r="CB32" s="657"/>
      <c r="CD32" s="644"/>
      <c r="CE32" s="645"/>
      <c r="CF32" s="618" t="s">
        <v>304</v>
      </c>
      <c r="CG32" s="619"/>
      <c r="CH32" s="619"/>
      <c r="CI32" s="619"/>
      <c r="CJ32" s="619"/>
      <c r="CK32" s="619"/>
      <c r="CL32" s="619"/>
      <c r="CM32" s="619"/>
      <c r="CN32" s="619"/>
      <c r="CO32" s="619"/>
      <c r="CP32" s="619"/>
      <c r="CQ32" s="620"/>
      <c r="CR32" s="621" t="s">
        <v>121</v>
      </c>
      <c r="CS32" s="622"/>
      <c r="CT32" s="622"/>
      <c r="CU32" s="622"/>
      <c r="CV32" s="622"/>
      <c r="CW32" s="622"/>
      <c r="CX32" s="622"/>
      <c r="CY32" s="623"/>
      <c r="CZ32" s="624" t="s">
        <v>121</v>
      </c>
      <c r="DA32" s="636"/>
      <c r="DB32" s="636"/>
      <c r="DC32" s="637"/>
      <c r="DD32" s="627" t="s">
        <v>121</v>
      </c>
      <c r="DE32" s="622"/>
      <c r="DF32" s="622"/>
      <c r="DG32" s="622"/>
      <c r="DH32" s="622"/>
      <c r="DI32" s="622"/>
      <c r="DJ32" s="622"/>
      <c r="DK32" s="623"/>
      <c r="DL32" s="627" t="s">
        <v>121</v>
      </c>
      <c r="DM32" s="622"/>
      <c r="DN32" s="622"/>
      <c r="DO32" s="622"/>
      <c r="DP32" s="622"/>
      <c r="DQ32" s="622"/>
      <c r="DR32" s="622"/>
      <c r="DS32" s="622"/>
      <c r="DT32" s="622"/>
      <c r="DU32" s="622"/>
      <c r="DV32" s="623"/>
      <c r="DW32" s="624" t="s">
        <v>121</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2857241</v>
      </c>
      <c r="S33" s="622"/>
      <c r="T33" s="622"/>
      <c r="U33" s="622"/>
      <c r="V33" s="622"/>
      <c r="W33" s="622"/>
      <c r="X33" s="622"/>
      <c r="Y33" s="623"/>
      <c r="Z33" s="659">
        <v>5</v>
      </c>
      <c r="AA33" s="659"/>
      <c r="AB33" s="659"/>
      <c r="AC33" s="659"/>
      <c r="AD33" s="660">
        <v>47114</v>
      </c>
      <c r="AE33" s="660"/>
      <c r="AF33" s="660"/>
      <c r="AG33" s="660"/>
      <c r="AH33" s="660"/>
      <c r="AI33" s="660"/>
      <c r="AJ33" s="660"/>
      <c r="AK33" s="660"/>
      <c r="AL33" s="624">
        <v>0.2</v>
      </c>
      <c r="AM33" s="625"/>
      <c r="AN33" s="625"/>
      <c r="AO33" s="661"/>
      <c r="AP33" s="664"/>
      <c r="AQ33" s="665"/>
      <c r="AR33" s="665"/>
      <c r="AS33" s="665"/>
      <c r="AT33" s="695"/>
      <c r="AU33" s="219"/>
      <c r="AV33" s="219"/>
      <c r="AW33" s="219"/>
      <c r="AX33" s="602" t="s">
        <v>306</v>
      </c>
      <c r="AY33" s="603"/>
      <c r="AZ33" s="603"/>
      <c r="BA33" s="603"/>
      <c r="BB33" s="603"/>
      <c r="BC33" s="603"/>
      <c r="BD33" s="603"/>
      <c r="BE33" s="603"/>
      <c r="BF33" s="604"/>
      <c r="BG33" s="682">
        <v>99.8</v>
      </c>
      <c r="BH33" s="606"/>
      <c r="BI33" s="606"/>
      <c r="BJ33" s="606"/>
      <c r="BK33" s="606"/>
      <c r="BL33" s="606"/>
      <c r="BM33" s="652">
        <v>99.2</v>
      </c>
      <c r="BN33" s="606"/>
      <c r="BO33" s="606"/>
      <c r="BP33" s="606"/>
      <c r="BQ33" s="669"/>
      <c r="BR33" s="682">
        <v>99.8</v>
      </c>
      <c r="BS33" s="606"/>
      <c r="BT33" s="606"/>
      <c r="BU33" s="606"/>
      <c r="BV33" s="606"/>
      <c r="BW33" s="606"/>
      <c r="BX33" s="652">
        <v>99.1</v>
      </c>
      <c r="BY33" s="606"/>
      <c r="BZ33" s="606"/>
      <c r="CA33" s="606"/>
      <c r="CB33" s="669"/>
      <c r="CD33" s="618" t="s">
        <v>307</v>
      </c>
      <c r="CE33" s="619"/>
      <c r="CF33" s="619"/>
      <c r="CG33" s="619"/>
      <c r="CH33" s="619"/>
      <c r="CI33" s="619"/>
      <c r="CJ33" s="619"/>
      <c r="CK33" s="619"/>
      <c r="CL33" s="619"/>
      <c r="CM33" s="619"/>
      <c r="CN33" s="619"/>
      <c r="CO33" s="619"/>
      <c r="CP33" s="619"/>
      <c r="CQ33" s="620"/>
      <c r="CR33" s="621">
        <v>27178085</v>
      </c>
      <c r="CS33" s="634"/>
      <c r="CT33" s="634"/>
      <c r="CU33" s="634"/>
      <c r="CV33" s="634"/>
      <c r="CW33" s="634"/>
      <c r="CX33" s="634"/>
      <c r="CY33" s="635"/>
      <c r="CZ33" s="624">
        <v>49.8</v>
      </c>
      <c r="DA33" s="636"/>
      <c r="DB33" s="636"/>
      <c r="DC33" s="637"/>
      <c r="DD33" s="627">
        <v>15617893</v>
      </c>
      <c r="DE33" s="634"/>
      <c r="DF33" s="634"/>
      <c r="DG33" s="634"/>
      <c r="DH33" s="634"/>
      <c r="DI33" s="634"/>
      <c r="DJ33" s="634"/>
      <c r="DK33" s="635"/>
      <c r="DL33" s="627">
        <v>11584968</v>
      </c>
      <c r="DM33" s="634"/>
      <c r="DN33" s="634"/>
      <c r="DO33" s="634"/>
      <c r="DP33" s="634"/>
      <c r="DQ33" s="634"/>
      <c r="DR33" s="634"/>
      <c r="DS33" s="634"/>
      <c r="DT33" s="634"/>
      <c r="DU33" s="634"/>
      <c r="DV33" s="635"/>
      <c r="DW33" s="624">
        <v>43.2</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6020069</v>
      </c>
      <c r="S34" s="622"/>
      <c r="T34" s="622"/>
      <c r="U34" s="622"/>
      <c r="V34" s="622"/>
      <c r="W34" s="622"/>
      <c r="X34" s="622"/>
      <c r="Y34" s="623"/>
      <c r="Z34" s="659">
        <v>10.4</v>
      </c>
      <c r="AA34" s="659"/>
      <c r="AB34" s="659"/>
      <c r="AC34" s="659"/>
      <c r="AD34" s="660" t="s">
        <v>121</v>
      </c>
      <c r="AE34" s="660"/>
      <c r="AF34" s="660"/>
      <c r="AG34" s="660"/>
      <c r="AH34" s="660"/>
      <c r="AI34" s="660"/>
      <c r="AJ34" s="660"/>
      <c r="AK34" s="660"/>
      <c r="AL34" s="624" t="s">
        <v>121</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10520731</v>
      </c>
      <c r="CS34" s="622"/>
      <c r="CT34" s="622"/>
      <c r="CU34" s="622"/>
      <c r="CV34" s="622"/>
      <c r="CW34" s="622"/>
      <c r="CX34" s="622"/>
      <c r="CY34" s="623"/>
      <c r="CZ34" s="624">
        <v>19.3</v>
      </c>
      <c r="DA34" s="636"/>
      <c r="DB34" s="636"/>
      <c r="DC34" s="637"/>
      <c r="DD34" s="627">
        <v>5129433</v>
      </c>
      <c r="DE34" s="622"/>
      <c r="DF34" s="622"/>
      <c r="DG34" s="622"/>
      <c r="DH34" s="622"/>
      <c r="DI34" s="622"/>
      <c r="DJ34" s="622"/>
      <c r="DK34" s="623"/>
      <c r="DL34" s="627">
        <v>4325848</v>
      </c>
      <c r="DM34" s="622"/>
      <c r="DN34" s="622"/>
      <c r="DO34" s="622"/>
      <c r="DP34" s="622"/>
      <c r="DQ34" s="622"/>
      <c r="DR34" s="622"/>
      <c r="DS34" s="622"/>
      <c r="DT34" s="622"/>
      <c r="DU34" s="622"/>
      <c r="DV34" s="623"/>
      <c r="DW34" s="624">
        <v>16.100000000000001</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1519091</v>
      </c>
      <c r="S35" s="622"/>
      <c r="T35" s="622"/>
      <c r="U35" s="622"/>
      <c r="V35" s="622"/>
      <c r="W35" s="622"/>
      <c r="X35" s="622"/>
      <c r="Y35" s="623"/>
      <c r="Z35" s="659">
        <v>2.6</v>
      </c>
      <c r="AA35" s="659"/>
      <c r="AB35" s="659"/>
      <c r="AC35" s="659"/>
      <c r="AD35" s="660" t="s">
        <v>121</v>
      </c>
      <c r="AE35" s="660"/>
      <c r="AF35" s="660"/>
      <c r="AG35" s="660"/>
      <c r="AH35" s="660"/>
      <c r="AI35" s="660"/>
      <c r="AJ35" s="660"/>
      <c r="AK35" s="660"/>
      <c r="AL35" s="624" t="s">
        <v>121</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1702479</v>
      </c>
      <c r="CS35" s="634"/>
      <c r="CT35" s="634"/>
      <c r="CU35" s="634"/>
      <c r="CV35" s="634"/>
      <c r="CW35" s="634"/>
      <c r="CX35" s="634"/>
      <c r="CY35" s="635"/>
      <c r="CZ35" s="624">
        <v>3.1</v>
      </c>
      <c r="DA35" s="636"/>
      <c r="DB35" s="636"/>
      <c r="DC35" s="637"/>
      <c r="DD35" s="627">
        <v>1478813</v>
      </c>
      <c r="DE35" s="634"/>
      <c r="DF35" s="634"/>
      <c r="DG35" s="634"/>
      <c r="DH35" s="634"/>
      <c r="DI35" s="634"/>
      <c r="DJ35" s="634"/>
      <c r="DK35" s="635"/>
      <c r="DL35" s="627">
        <v>1231976</v>
      </c>
      <c r="DM35" s="634"/>
      <c r="DN35" s="634"/>
      <c r="DO35" s="634"/>
      <c r="DP35" s="634"/>
      <c r="DQ35" s="634"/>
      <c r="DR35" s="634"/>
      <c r="DS35" s="634"/>
      <c r="DT35" s="634"/>
      <c r="DU35" s="634"/>
      <c r="DV35" s="635"/>
      <c r="DW35" s="624">
        <v>4.5999999999999996</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1434394</v>
      </c>
      <c r="S36" s="622"/>
      <c r="T36" s="622"/>
      <c r="U36" s="622"/>
      <c r="V36" s="622"/>
      <c r="W36" s="622"/>
      <c r="X36" s="622"/>
      <c r="Y36" s="623"/>
      <c r="Z36" s="659">
        <v>2.5</v>
      </c>
      <c r="AA36" s="659"/>
      <c r="AB36" s="659"/>
      <c r="AC36" s="659"/>
      <c r="AD36" s="660" t="s">
        <v>121</v>
      </c>
      <c r="AE36" s="660"/>
      <c r="AF36" s="660"/>
      <c r="AG36" s="660"/>
      <c r="AH36" s="660"/>
      <c r="AI36" s="660"/>
      <c r="AJ36" s="660"/>
      <c r="AK36" s="660"/>
      <c r="AL36" s="624" t="s">
        <v>121</v>
      </c>
      <c r="AM36" s="625"/>
      <c r="AN36" s="625"/>
      <c r="AO36" s="661"/>
      <c r="AP36" s="222"/>
      <c r="AQ36" s="670" t="s">
        <v>315</v>
      </c>
      <c r="AR36" s="671"/>
      <c r="AS36" s="671"/>
      <c r="AT36" s="671"/>
      <c r="AU36" s="671"/>
      <c r="AV36" s="671"/>
      <c r="AW36" s="671"/>
      <c r="AX36" s="671"/>
      <c r="AY36" s="672"/>
      <c r="AZ36" s="676">
        <v>5039536</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3887</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7513099</v>
      </c>
      <c r="CS36" s="622"/>
      <c r="CT36" s="622"/>
      <c r="CU36" s="622"/>
      <c r="CV36" s="622"/>
      <c r="CW36" s="622"/>
      <c r="CX36" s="622"/>
      <c r="CY36" s="623"/>
      <c r="CZ36" s="624">
        <v>13.8</v>
      </c>
      <c r="DA36" s="636"/>
      <c r="DB36" s="636"/>
      <c r="DC36" s="637"/>
      <c r="DD36" s="627">
        <v>5792014</v>
      </c>
      <c r="DE36" s="622"/>
      <c r="DF36" s="622"/>
      <c r="DG36" s="622"/>
      <c r="DH36" s="622"/>
      <c r="DI36" s="622"/>
      <c r="DJ36" s="622"/>
      <c r="DK36" s="623"/>
      <c r="DL36" s="627">
        <v>3817521</v>
      </c>
      <c r="DM36" s="622"/>
      <c r="DN36" s="622"/>
      <c r="DO36" s="622"/>
      <c r="DP36" s="622"/>
      <c r="DQ36" s="622"/>
      <c r="DR36" s="622"/>
      <c r="DS36" s="622"/>
      <c r="DT36" s="622"/>
      <c r="DU36" s="622"/>
      <c r="DV36" s="623"/>
      <c r="DW36" s="624">
        <v>14.2</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1013459</v>
      </c>
      <c r="S37" s="622"/>
      <c r="T37" s="622"/>
      <c r="U37" s="622"/>
      <c r="V37" s="622"/>
      <c r="W37" s="622"/>
      <c r="X37" s="622"/>
      <c r="Y37" s="623"/>
      <c r="Z37" s="659">
        <v>1.8</v>
      </c>
      <c r="AA37" s="659"/>
      <c r="AB37" s="659"/>
      <c r="AC37" s="659"/>
      <c r="AD37" s="660" t="s">
        <v>121</v>
      </c>
      <c r="AE37" s="660"/>
      <c r="AF37" s="660"/>
      <c r="AG37" s="660"/>
      <c r="AH37" s="660"/>
      <c r="AI37" s="660"/>
      <c r="AJ37" s="660"/>
      <c r="AK37" s="660"/>
      <c r="AL37" s="624" t="s">
        <v>121</v>
      </c>
      <c r="AM37" s="625"/>
      <c r="AN37" s="625"/>
      <c r="AO37" s="661"/>
      <c r="AQ37" s="654" t="s">
        <v>319</v>
      </c>
      <c r="AR37" s="655"/>
      <c r="AS37" s="655"/>
      <c r="AT37" s="655"/>
      <c r="AU37" s="655"/>
      <c r="AV37" s="655"/>
      <c r="AW37" s="655"/>
      <c r="AX37" s="655"/>
      <c r="AY37" s="656"/>
      <c r="AZ37" s="621">
        <v>1036447</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-202979</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362768</v>
      </c>
      <c r="CS37" s="634"/>
      <c r="CT37" s="634"/>
      <c r="CU37" s="634"/>
      <c r="CV37" s="634"/>
      <c r="CW37" s="634"/>
      <c r="CX37" s="634"/>
      <c r="CY37" s="635"/>
      <c r="CZ37" s="624">
        <v>0.7</v>
      </c>
      <c r="DA37" s="636"/>
      <c r="DB37" s="636"/>
      <c r="DC37" s="637"/>
      <c r="DD37" s="627">
        <v>69031</v>
      </c>
      <c r="DE37" s="634"/>
      <c r="DF37" s="634"/>
      <c r="DG37" s="634"/>
      <c r="DH37" s="634"/>
      <c r="DI37" s="634"/>
      <c r="DJ37" s="634"/>
      <c r="DK37" s="635"/>
      <c r="DL37" s="627">
        <v>49681</v>
      </c>
      <c r="DM37" s="634"/>
      <c r="DN37" s="634"/>
      <c r="DO37" s="634"/>
      <c r="DP37" s="634"/>
      <c r="DQ37" s="634"/>
      <c r="DR37" s="634"/>
      <c r="DS37" s="634"/>
      <c r="DT37" s="634"/>
      <c r="DU37" s="634"/>
      <c r="DV37" s="635"/>
      <c r="DW37" s="624">
        <v>0.2</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961900</v>
      </c>
      <c r="S38" s="622"/>
      <c r="T38" s="622"/>
      <c r="U38" s="622"/>
      <c r="V38" s="622"/>
      <c r="W38" s="622"/>
      <c r="X38" s="622"/>
      <c r="Y38" s="623"/>
      <c r="Z38" s="659">
        <v>1.7</v>
      </c>
      <c r="AA38" s="659"/>
      <c r="AB38" s="659"/>
      <c r="AC38" s="659"/>
      <c r="AD38" s="660" t="s">
        <v>121</v>
      </c>
      <c r="AE38" s="660"/>
      <c r="AF38" s="660"/>
      <c r="AG38" s="660"/>
      <c r="AH38" s="660"/>
      <c r="AI38" s="660"/>
      <c r="AJ38" s="660"/>
      <c r="AK38" s="660"/>
      <c r="AL38" s="624" t="s">
        <v>121</v>
      </c>
      <c r="AM38" s="625"/>
      <c r="AN38" s="625"/>
      <c r="AO38" s="661"/>
      <c r="AQ38" s="654" t="s">
        <v>323</v>
      </c>
      <c r="AR38" s="655"/>
      <c r="AS38" s="655"/>
      <c r="AT38" s="655"/>
      <c r="AU38" s="655"/>
      <c r="AV38" s="655"/>
      <c r="AW38" s="655"/>
      <c r="AX38" s="655"/>
      <c r="AY38" s="656"/>
      <c r="AZ38" s="621">
        <v>921016</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9884</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3000571</v>
      </c>
      <c r="CS38" s="622"/>
      <c r="CT38" s="622"/>
      <c r="CU38" s="622"/>
      <c r="CV38" s="622"/>
      <c r="CW38" s="622"/>
      <c r="CX38" s="622"/>
      <c r="CY38" s="623"/>
      <c r="CZ38" s="624">
        <v>5.5</v>
      </c>
      <c r="DA38" s="636"/>
      <c r="DB38" s="636"/>
      <c r="DC38" s="637"/>
      <c r="DD38" s="627">
        <v>2435839</v>
      </c>
      <c r="DE38" s="622"/>
      <c r="DF38" s="622"/>
      <c r="DG38" s="622"/>
      <c r="DH38" s="622"/>
      <c r="DI38" s="622"/>
      <c r="DJ38" s="622"/>
      <c r="DK38" s="623"/>
      <c r="DL38" s="627">
        <v>2209623</v>
      </c>
      <c r="DM38" s="622"/>
      <c r="DN38" s="622"/>
      <c r="DO38" s="622"/>
      <c r="DP38" s="622"/>
      <c r="DQ38" s="622"/>
      <c r="DR38" s="622"/>
      <c r="DS38" s="622"/>
      <c r="DT38" s="622"/>
      <c r="DU38" s="622"/>
      <c r="DV38" s="623"/>
      <c r="DW38" s="624">
        <v>8.1999999999999993</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327</v>
      </c>
      <c r="AR39" s="655"/>
      <c r="AS39" s="655"/>
      <c r="AT39" s="655"/>
      <c r="AU39" s="655"/>
      <c r="AV39" s="655"/>
      <c r="AW39" s="655"/>
      <c r="AX39" s="655"/>
      <c r="AY39" s="656"/>
      <c r="AZ39" s="621">
        <v>81502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13838</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3823865</v>
      </c>
      <c r="CS39" s="634"/>
      <c r="CT39" s="634"/>
      <c r="CU39" s="634"/>
      <c r="CV39" s="634"/>
      <c r="CW39" s="634"/>
      <c r="CX39" s="634"/>
      <c r="CY39" s="635"/>
      <c r="CZ39" s="624">
        <v>7</v>
      </c>
      <c r="DA39" s="636"/>
      <c r="DB39" s="636"/>
      <c r="DC39" s="637"/>
      <c r="DD39" s="627">
        <v>766082</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t="s">
        <v>121</v>
      </c>
      <c r="S40" s="622"/>
      <c r="T40" s="622"/>
      <c r="U40" s="622"/>
      <c r="V40" s="622"/>
      <c r="W40" s="622"/>
      <c r="X40" s="622"/>
      <c r="Y40" s="623"/>
      <c r="Z40" s="659" t="s">
        <v>121</v>
      </c>
      <c r="AA40" s="659"/>
      <c r="AB40" s="659"/>
      <c r="AC40" s="659"/>
      <c r="AD40" s="660" t="s">
        <v>121</v>
      </c>
      <c r="AE40" s="660"/>
      <c r="AF40" s="660"/>
      <c r="AG40" s="660"/>
      <c r="AH40" s="660"/>
      <c r="AI40" s="660"/>
      <c r="AJ40" s="660"/>
      <c r="AK40" s="660"/>
      <c r="AL40" s="624" t="s">
        <v>121</v>
      </c>
      <c r="AM40" s="625"/>
      <c r="AN40" s="625"/>
      <c r="AO40" s="661"/>
      <c r="AQ40" s="654" t="s">
        <v>331</v>
      </c>
      <c r="AR40" s="655"/>
      <c r="AS40" s="655"/>
      <c r="AT40" s="655"/>
      <c r="AU40" s="655"/>
      <c r="AV40" s="655"/>
      <c r="AW40" s="655"/>
      <c r="AX40" s="655"/>
      <c r="AY40" s="656"/>
      <c r="AZ40" s="621">
        <v>27721</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92</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617340</v>
      </c>
      <c r="CS40" s="622"/>
      <c r="CT40" s="622"/>
      <c r="CU40" s="622"/>
      <c r="CV40" s="622"/>
      <c r="CW40" s="622"/>
      <c r="CX40" s="622"/>
      <c r="CY40" s="623"/>
      <c r="CZ40" s="624">
        <v>1.1000000000000001</v>
      </c>
      <c r="DA40" s="636"/>
      <c r="DB40" s="636"/>
      <c r="DC40" s="637"/>
      <c r="DD40" s="627">
        <v>15712</v>
      </c>
      <c r="DE40" s="622"/>
      <c r="DF40" s="622"/>
      <c r="DG40" s="622"/>
      <c r="DH40" s="622"/>
      <c r="DI40" s="622"/>
      <c r="DJ40" s="622"/>
      <c r="DK40" s="623"/>
      <c r="DL40" s="627" t="s">
        <v>121</v>
      </c>
      <c r="DM40" s="622"/>
      <c r="DN40" s="622"/>
      <c r="DO40" s="622"/>
      <c r="DP40" s="622"/>
      <c r="DQ40" s="622"/>
      <c r="DR40" s="622"/>
      <c r="DS40" s="622"/>
      <c r="DT40" s="622"/>
      <c r="DU40" s="622"/>
      <c r="DV40" s="623"/>
      <c r="DW40" s="624" t="s">
        <v>121</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57650756</v>
      </c>
      <c r="S41" s="646"/>
      <c r="T41" s="646"/>
      <c r="U41" s="646"/>
      <c r="V41" s="646"/>
      <c r="W41" s="646"/>
      <c r="X41" s="646"/>
      <c r="Y41" s="649"/>
      <c r="Z41" s="650">
        <v>100</v>
      </c>
      <c r="AA41" s="650"/>
      <c r="AB41" s="650"/>
      <c r="AC41" s="650"/>
      <c r="AD41" s="651">
        <v>26812260</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766786</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2206064</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398</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4827358</v>
      </c>
      <c r="CS42" s="634"/>
      <c r="CT42" s="634"/>
      <c r="CU42" s="634"/>
      <c r="CV42" s="634"/>
      <c r="CW42" s="634"/>
      <c r="CX42" s="634"/>
      <c r="CY42" s="635"/>
      <c r="CZ42" s="624">
        <v>8.8000000000000007</v>
      </c>
      <c r="DA42" s="636"/>
      <c r="DB42" s="636"/>
      <c r="DC42" s="637"/>
      <c r="DD42" s="627">
        <v>2361795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342</v>
      </c>
      <c r="CD43" s="618" t="s">
        <v>343</v>
      </c>
      <c r="CE43" s="619"/>
      <c r="CF43" s="619"/>
      <c r="CG43" s="619"/>
      <c r="CH43" s="619"/>
      <c r="CI43" s="619"/>
      <c r="CJ43" s="619"/>
      <c r="CK43" s="619"/>
      <c r="CL43" s="619"/>
      <c r="CM43" s="619"/>
      <c r="CN43" s="619"/>
      <c r="CO43" s="619"/>
      <c r="CP43" s="619"/>
      <c r="CQ43" s="620"/>
      <c r="CR43" s="621">
        <v>121653</v>
      </c>
      <c r="CS43" s="634"/>
      <c r="CT43" s="634"/>
      <c r="CU43" s="634"/>
      <c r="CV43" s="634"/>
      <c r="CW43" s="634"/>
      <c r="CX43" s="634"/>
      <c r="CY43" s="635"/>
      <c r="CZ43" s="624">
        <v>0.2</v>
      </c>
      <c r="DA43" s="636"/>
      <c r="DB43" s="636"/>
      <c r="DC43" s="637"/>
      <c r="DD43" s="627">
        <v>94173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4807967</v>
      </c>
      <c r="CS44" s="622"/>
      <c r="CT44" s="622"/>
      <c r="CU44" s="622"/>
      <c r="CV44" s="622"/>
      <c r="CW44" s="622"/>
      <c r="CX44" s="622"/>
      <c r="CY44" s="623"/>
      <c r="CZ44" s="624">
        <v>8.8000000000000007</v>
      </c>
      <c r="DA44" s="625"/>
      <c r="DB44" s="625"/>
      <c r="DC44" s="626"/>
      <c r="DD44" s="627">
        <v>2357882</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1266002</v>
      </c>
      <c r="CS45" s="634"/>
      <c r="CT45" s="634"/>
      <c r="CU45" s="634"/>
      <c r="CV45" s="634"/>
      <c r="CW45" s="634"/>
      <c r="CX45" s="634"/>
      <c r="CY45" s="635"/>
      <c r="CZ45" s="624">
        <v>2.2999999999999998</v>
      </c>
      <c r="DA45" s="636"/>
      <c r="DB45" s="636"/>
      <c r="DC45" s="637"/>
      <c r="DD45" s="627">
        <v>144459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348</v>
      </c>
      <c r="CG46" s="619"/>
      <c r="CH46" s="619"/>
      <c r="CI46" s="619"/>
      <c r="CJ46" s="619"/>
      <c r="CK46" s="619"/>
      <c r="CL46" s="619"/>
      <c r="CM46" s="619"/>
      <c r="CN46" s="619"/>
      <c r="CO46" s="619"/>
      <c r="CP46" s="619"/>
      <c r="CQ46" s="620"/>
      <c r="CR46" s="621">
        <v>3541965</v>
      </c>
      <c r="CS46" s="622"/>
      <c r="CT46" s="622"/>
      <c r="CU46" s="622"/>
      <c r="CV46" s="622"/>
      <c r="CW46" s="622"/>
      <c r="CX46" s="622"/>
      <c r="CY46" s="623"/>
      <c r="CZ46" s="624">
        <v>6.5</v>
      </c>
      <c r="DA46" s="625"/>
      <c r="DB46" s="625"/>
      <c r="DC46" s="626"/>
      <c r="DD46" s="627">
        <v>2213423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349</v>
      </c>
      <c r="CG47" s="619"/>
      <c r="CH47" s="619"/>
      <c r="CI47" s="619"/>
      <c r="CJ47" s="619"/>
      <c r="CK47" s="619"/>
      <c r="CL47" s="619"/>
      <c r="CM47" s="619"/>
      <c r="CN47" s="619"/>
      <c r="CO47" s="619"/>
      <c r="CP47" s="619"/>
      <c r="CQ47" s="620"/>
      <c r="CR47" s="621">
        <v>19391</v>
      </c>
      <c r="CS47" s="634"/>
      <c r="CT47" s="634"/>
      <c r="CU47" s="634"/>
      <c r="CV47" s="634"/>
      <c r="CW47" s="634"/>
      <c r="CX47" s="634"/>
      <c r="CY47" s="635"/>
      <c r="CZ47" s="624">
        <v>0</v>
      </c>
      <c r="DA47" s="636"/>
      <c r="DB47" s="636"/>
      <c r="DC47" s="637"/>
      <c r="DD47" s="627">
        <v>3913</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350</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351</v>
      </c>
      <c r="CE49" s="603"/>
      <c r="CF49" s="603"/>
      <c r="CG49" s="603"/>
      <c r="CH49" s="603"/>
      <c r="CI49" s="603"/>
      <c r="CJ49" s="603"/>
      <c r="CK49" s="603"/>
      <c r="CL49" s="603"/>
      <c r="CM49" s="603"/>
      <c r="CN49" s="603"/>
      <c r="CO49" s="603"/>
      <c r="CP49" s="603"/>
      <c r="CQ49" s="604"/>
      <c r="CR49" s="605">
        <v>54611913</v>
      </c>
      <c r="CS49" s="606"/>
      <c r="CT49" s="606"/>
      <c r="CU49" s="606"/>
      <c r="CV49" s="606"/>
      <c r="CW49" s="606"/>
      <c r="CX49" s="606"/>
      <c r="CY49" s="607"/>
      <c r="CZ49" s="608">
        <v>100</v>
      </c>
      <c r="DA49" s="609"/>
      <c r="DB49" s="609"/>
      <c r="DC49" s="610"/>
      <c r="DD49" s="611">
        <v>31435932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kPsKpaUCzev+mtK1D69liLcXdPQuB6VpGWESkpGQu6v+cE/5gdlyf79jv0W76pYDWAPzeI2d9RgtXUNeZydZuA==" saltValue="Rpxo+ZcvGi43ENKGbB6/Z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election activeCell="BO17" sqref="BO17"/>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374</v>
      </c>
      <c r="C7" s="1048"/>
      <c r="D7" s="1048"/>
      <c r="E7" s="1048"/>
      <c r="F7" s="1048"/>
      <c r="G7" s="1048"/>
      <c r="H7" s="1048"/>
      <c r="I7" s="1048"/>
      <c r="J7" s="1048"/>
      <c r="K7" s="1048"/>
      <c r="L7" s="1048"/>
      <c r="M7" s="1048"/>
      <c r="N7" s="1048"/>
      <c r="O7" s="1048"/>
      <c r="P7" s="1049"/>
      <c r="Q7" s="1102">
        <v>57628</v>
      </c>
      <c r="R7" s="1103"/>
      <c r="S7" s="1103"/>
      <c r="T7" s="1103"/>
      <c r="U7" s="1103"/>
      <c r="V7" s="1103">
        <v>54590</v>
      </c>
      <c r="W7" s="1103"/>
      <c r="X7" s="1103"/>
      <c r="Y7" s="1103"/>
      <c r="Z7" s="1103"/>
      <c r="AA7" s="1103">
        <v>3038</v>
      </c>
      <c r="AB7" s="1103"/>
      <c r="AC7" s="1103"/>
      <c r="AD7" s="1103"/>
      <c r="AE7" s="1104"/>
      <c r="AF7" s="1105">
        <v>2528</v>
      </c>
      <c r="AG7" s="1106"/>
      <c r="AH7" s="1106"/>
      <c r="AI7" s="1106"/>
      <c r="AJ7" s="1107"/>
      <c r="AK7" s="1108">
        <v>1512</v>
      </c>
      <c r="AL7" s="1109"/>
      <c r="AM7" s="1109"/>
      <c r="AN7" s="1109"/>
      <c r="AO7" s="1109"/>
      <c r="AP7" s="1109">
        <v>27790</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554</v>
      </c>
      <c r="BT7" s="1100"/>
      <c r="BU7" s="1100"/>
      <c r="BV7" s="1100"/>
      <c r="BW7" s="1100"/>
      <c r="BX7" s="1100"/>
      <c r="BY7" s="1100"/>
      <c r="BZ7" s="1100"/>
      <c r="CA7" s="1100"/>
      <c r="CB7" s="1100"/>
      <c r="CC7" s="1100"/>
      <c r="CD7" s="1100"/>
      <c r="CE7" s="1100"/>
      <c r="CF7" s="1100"/>
      <c r="CG7" s="1112"/>
      <c r="CH7" s="1096">
        <v>3</v>
      </c>
      <c r="CI7" s="1097"/>
      <c r="CJ7" s="1097"/>
      <c r="CK7" s="1097"/>
      <c r="CL7" s="1098"/>
      <c r="CM7" s="1096">
        <v>15</v>
      </c>
      <c r="CN7" s="1097"/>
      <c r="CO7" s="1097"/>
      <c r="CP7" s="1097"/>
      <c r="CQ7" s="1098"/>
      <c r="CR7" s="1096">
        <v>10</v>
      </c>
      <c r="CS7" s="1097"/>
      <c r="CT7" s="1097"/>
      <c r="CU7" s="1097"/>
      <c r="CV7" s="1098"/>
      <c r="CW7" s="1096" t="s">
        <v>553</v>
      </c>
      <c r="CX7" s="1097"/>
      <c r="CY7" s="1097"/>
      <c r="CZ7" s="1097"/>
      <c r="DA7" s="1098"/>
      <c r="DB7" s="1096" t="s">
        <v>553</v>
      </c>
      <c r="DC7" s="1097"/>
      <c r="DD7" s="1097"/>
      <c r="DE7" s="1097"/>
      <c r="DF7" s="1098"/>
      <c r="DG7" s="1096" t="s">
        <v>491</v>
      </c>
      <c r="DH7" s="1097"/>
      <c r="DI7" s="1097"/>
      <c r="DJ7" s="1097"/>
      <c r="DK7" s="1098"/>
      <c r="DL7" s="1096" t="s">
        <v>491</v>
      </c>
      <c r="DM7" s="1097"/>
      <c r="DN7" s="1097"/>
      <c r="DO7" s="1097"/>
      <c r="DP7" s="1098"/>
      <c r="DQ7" s="1096" t="s">
        <v>491</v>
      </c>
      <c r="DR7" s="1097"/>
      <c r="DS7" s="1097"/>
      <c r="DT7" s="1097"/>
      <c r="DU7" s="1098"/>
      <c r="DV7" s="1099"/>
      <c r="DW7" s="1100"/>
      <c r="DX7" s="1100"/>
      <c r="DY7" s="1100"/>
      <c r="DZ7" s="1101"/>
      <c r="EA7" s="234"/>
    </row>
    <row r="8" spans="1:131" s="235" customFormat="1" ht="26.25" customHeight="1" x14ac:dyDescent="0.15">
      <c r="A8" s="238">
        <v>2</v>
      </c>
      <c r="B8" s="1030" t="s">
        <v>375</v>
      </c>
      <c r="C8" s="1031"/>
      <c r="D8" s="1031"/>
      <c r="E8" s="1031"/>
      <c r="F8" s="1031"/>
      <c r="G8" s="1031"/>
      <c r="H8" s="1031"/>
      <c r="I8" s="1031"/>
      <c r="J8" s="1031"/>
      <c r="K8" s="1031"/>
      <c r="L8" s="1031"/>
      <c r="M8" s="1031"/>
      <c r="N8" s="1031"/>
      <c r="O8" s="1031"/>
      <c r="P8" s="1032"/>
      <c r="Q8" s="1038">
        <v>0</v>
      </c>
      <c r="R8" s="1039"/>
      <c r="S8" s="1039"/>
      <c r="T8" s="1039"/>
      <c r="U8" s="1039"/>
      <c r="V8" s="1039">
        <v>0</v>
      </c>
      <c r="W8" s="1039"/>
      <c r="X8" s="1039"/>
      <c r="Y8" s="1039"/>
      <c r="Z8" s="1039"/>
      <c r="AA8" s="1039">
        <v>0</v>
      </c>
      <c r="AB8" s="1039"/>
      <c r="AC8" s="1039"/>
      <c r="AD8" s="1039"/>
      <c r="AE8" s="1040"/>
      <c r="AF8" s="1035">
        <v>0</v>
      </c>
      <c r="AG8" s="1036"/>
      <c r="AH8" s="1036"/>
      <c r="AI8" s="1036"/>
      <c r="AJ8" s="1037"/>
      <c r="AK8" s="1080">
        <v>0</v>
      </c>
      <c r="AL8" s="1081"/>
      <c r="AM8" s="1081"/>
      <c r="AN8" s="1081"/>
      <c r="AO8" s="1081"/>
      <c r="AP8" s="1081">
        <v>0</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555</v>
      </c>
      <c r="BT8" s="993"/>
      <c r="BU8" s="993"/>
      <c r="BV8" s="993"/>
      <c r="BW8" s="993"/>
      <c r="BX8" s="993"/>
      <c r="BY8" s="993"/>
      <c r="BZ8" s="993"/>
      <c r="CA8" s="993"/>
      <c r="CB8" s="993"/>
      <c r="CC8" s="993"/>
      <c r="CD8" s="993"/>
      <c r="CE8" s="993"/>
      <c r="CF8" s="993"/>
      <c r="CG8" s="1014"/>
      <c r="CH8" s="989">
        <v>0</v>
      </c>
      <c r="CI8" s="990"/>
      <c r="CJ8" s="990"/>
      <c r="CK8" s="990"/>
      <c r="CL8" s="991"/>
      <c r="CM8" s="989">
        <v>194</v>
      </c>
      <c r="CN8" s="990"/>
      <c r="CO8" s="990"/>
      <c r="CP8" s="990"/>
      <c r="CQ8" s="991"/>
      <c r="CR8" s="989">
        <v>30</v>
      </c>
      <c r="CS8" s="990"/>
      <c r="CT8" s="990"/>
      <c r="CU8" s="990"/>
      <c r="CV8" s="991"/>
      <c r="CW8" s="989">
        <v>80</v>
      </c>
      <c r="CX8" s="990"/>
      <c r="CY8" s="990"/>
      <c r="CZ8" s="990"/>
      <c r="DA8" s="991"/>
      <c r="DB8" s="989" t="s">
        <v>491</v>
      </c>
      <c r="DC8" s="990"/>
      <c r="DD8" s="990"/>
      <c r="DE8" s="990"/>
      <c r="DF8" s="991"/>
      <c r="DG8" s="989" t="s">
        <v>491</v>
      </c>
      <c r="DH8" s="990"/>
      <c r="DI8" s="990"/>
      <c r="DJ8" s="990"/>
      <c r="DK8" s="991"/>
      <c r="DL8" s="989" t="s">
        <v>491</v>
      </c>
      <c r="DM8" s="990"/>
      <c r="DN8" s="990"/>
      <c r="DO8" s="990"/>
      <c r="DP8" s="991"/>
      <c r="DQ8" s="989" t="s">
        <v>491</v>
      </c>
      <c r="DR8" s="990"/>
      <c r="DS8" s="990"/>
      <c r="DT8" s="990"/>
      <c r="DU8" s="991"/>
      <c r="DV8" s="992"/>
      <c r="DW8" s="993"/>
      <c r="DX8" s="993"/>
      <c r="DY8" s="993"/>
      <c r="DZ8" s="994"/>
      <c r="EA8" s="234"/>
    </row>
    <row r="9" spans="1:131" s="235" customFormat="1" ht="26.25" customHeight="1" x14ac:dyDescent="0.15">
      <c r="A9" s="238">
        <v>3</v>
      </c>
      <c r="B9" s="1030" t="s">
        <v>376</v>
      </c>
      <c r="C9" s="1031"/>
      <c r="D9" s="1031"/>
      <c r="E9" s="1031"/>
      <c r="F9" s="1031"/>
      <c r="G9" s="1031"/>
      <c r="H9" s="1031"/>
      <c r="I9" s="1031"/>
      <c r="J9" s="1031"/>
      <c r="K9" s="1031"/>
      <c r="L9" s="1031"/>
      <c r="M9" s="1031"/>
      <c r="N9" s="1031"/>
      <c r="O9" s="1031"/>
      <c r="P9" s="1032"/>
      <c r="Q9" s="1038">
        <v>25</v>
      </c>
      <c r="R9" s="1039"/>
      <c r="S9" s="1039"/>
      <c r="T9" s="1039"/>
      <c r="U9" s="1039"/>
      <c r="V9" s="1039">
        <v>25</v>
      </c>
      <c r="W9" s="1039"/>
      <c r="X9" s="1039"/>
      <c r="Y9" s="1039"/>
      <c r="Z9" s="1039"/>
      <c r="AA9" s="1039">
        <v>0</v>
      </c>
      <c r="AB9" s="1039"/>
      <c r="AC9" s="1039"/>
      <c r="AD9" s="1039"/>
      <c r="AE9" s="1040"/>
      <c r="AF9" s="1035">
        <v>0</v>
      </c>
      <c r="AG9" s="1036"/>
      <c r="AH9" s="1036"/>
      <c r="AI9" s="1036"/>
      <c r="AJ9" s="1037"/>
      <c r="AK9" s="1080">
        <v>7</v>
      </c>
      <c r="AL9" s="1081"/>
      <c r="AM9" s="1081"/>
      <c r="AN9" s="1081"/>
      <c r="AO9" s="1081"/>
      <c r="AP9" s="1081">
        <v>0</v>
      </c>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556</v>
      </c>
      <c r="BT9" s="993"/>
      <c r="BU9" s="993"/>
      <c r="BV9" s="993"/>
      <c r="BW9" s="993"/>
      <c r="BX9" s="993"/>
      <c r="BY9" s="993"/>
      <c r="BZ9" s="993"/>
      <c r="CA9" s="993"/>
      <c r="CB9" s="993"/>
      <c r="CC9" s="993"/>
      <c r="CD9" s="993"/>
      <c r="CE9" s="993"/>
      <c r="CF9" s="993"/>
      <c r="CG9" s="1014"/>
      <c r="CH9" s="989">
        <v>-13</v>
      </c>
      <c r="CI9" s="990"/>
      <c r="CJ9" s="990"/>
      <c r="CK9" s="990"/>
      <c r="CL9" s="991"/>
      <c r="CM9" s="989">
        <v>500</v>
      </c>
      <c r="CN9" s="990"/>
      <c r="CO9" s="990"/>
      <c r="CP9" s="990"/>
      <c r="CQ9" s="991"/>
      <c r="CR9" s="989">
        <v>20</v>
      </c>
      <c r="CS9" s="990"/>
      <c r="CT9" s="990"/>
      <c r="CU9" s="990"/>
      <c r="CV9" s="991"/>
      <c r="CW9" s="989">
        <v>131</v>
      </c>
      <c r="CX9" s="990"/>
      <c r="CY9" s="990"/>
      <c r="CZ9" s="990"/>
      <c r="DA9" s="991"/>
      <c r="DB9" s="989" t="s">
        <v>491</v>
      </c>
      <c r="DC9" s="990"/>
      <c r="DD9" s="990"/>
      <c r="DE9" s="990"/>
      <c r="DF9" s="991"/>
      <c r="DG9" s="989" t="s">
        <v>491</v>
      </c>
      <c r="DH9" s="990"/>
      <c r="DI9" s="990"/>
      <c r="DJ9" s="990"/>
      <c r="DK9" s="991"/>
      <c r="DL9" s="989" t="s">
        <v>491</v>
      </c>
      <c r="DM9" s="990"/>
      <c r="DN9" s="990"/>
      <c r="DO9" s="990"/>
      <c r="DP9" s="991"/>
      <c r="DQ9" s="989" t="s">
        <v>491</v>
      </c>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t="s">
        <v>557</v>
      </c>
      <c r="BT10" s="993"/>
      <c r="BU10" s="993"/>
      <c r="BV10" s="993"/>
      <c r="BW10" s="993"/>
      <c r="BX10" s="993"/>
      <c r="BY10" s="993"/>
      <c r="BZ10" s="993"/>
      <c r="CA10" s="993"/>
      <c r="CB10" s="993"/>
      <c r="CC10" s="993"/>
      <c r="CD10" s="993"/>
      <c r="CE10" s="993"/>
      <c r="CF10" s="993"/>
      <c r="CG10" s="1014"/>
      <c r="CH10" s="989">
        <v>-2</v>
      </c>
      <c r="CI10" s="990"/>
      <c r="CJ10" s="990"/>
      <c r="CK10" s="990"/>
      <c r="CL10" s="991"/>
      <c r="CM10" s="989">
        <v>79</v>
      </c>
      <c r="CN10" s="990"/>
      <c r="CO10" s="990"/>
      <c r="CP10" s="990"/>
      <c r="CQ10" s="991"/>
      <c r="CR10" s="989">
        <v>13</v>
      </c>
      <c r="CS10" s="990"/>
      <c r="CT10" s="990"/>
      <c r="CU10" s="990"/>
      <c r="CV10" s="991"/>
      <c r="CW10" s="989">
        <v>87</v>
      </c>
      <c r="CX10" s="990"/>
      <c r="CY10" s="990"/>
      <c r="CZ10" s="990"/>
      <c r="DA10" s="991"/>
      <c r="DB10" s="989" t="s">
        <v>491</v>
      </c>
      <c r="DC10" s="990"/>
      <c r="DD10" s="990"/>
      <c r="DE10" s="990"/>
      <c r="DF10" s="991"/>
      <c r="DG10" s="989" t="s">
        <v>491</v>
      </c>
      <c r="DH10" s="990"/>
      <c r="DI10" s="990"/>
      <c r="DJ10" s="990"/>
      <c r="DK10" s="991"/>
      <c r="DL10" s="989" t="s">
        <v>491</v>
      </c>
      <c r="DM10" s="990"/>
      <c r="DN10" s="990"/>
      <c r="DO10" s="990"/>
      <c r="DP10" s="991"/>
      <c r="DQ10" s="989" t="s">
        <v>491</v>
      </c>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t="s">
        <v>558</v>
      </c>
      <c r="BT11" s="993"/>
      <c r="BU11" s="993"/>
      <c r="BV11" s="993"/>
      <c r="BW11" s="993"/>
      <c r="BX11" s="993"/>
      <c r="BY11" s="993"/>
      <c r="BZ11" s="993"/>
      <c r="CA11" s="993"/>
      <c r="CB11" s="993"/>
      <c r="CC11" s="993"/>
      <c r="CD11" s="993"/>
      <c r="CE11" s="993"/>
      <c r="CF11" s="993"/>
      <c r="CG11" s="1014"/>
      <c r="CH11" s="989">
        <v>4</v>
      </c>
      <c r="CI11" s="990"/>
      <c r="CJ11" s="990"/>
      <c r="CK11" s="990"/>
      <c r="CL11" s="991"/>
      <c r="CM11" s="989">
        <v>1795</v>
      </c>
      <c r="CN11" s="990"/>
      <c r="CO11" s="990"/>
      <c r="CP11" s="990"/>
      <c r="CQ11" s="991"/>
      <c r="CR11" s="989">
        <v>500</v>
      </c>
      <c r="CS11" s="990"/>
      <c r="CT11" s="990"/>
      <c r="CU11" s="990"/>
      <c r="CV11" s="991"/>
      <c r="CW11" s="989" t="s">
        <v>553</v>
      </c>
      <c r="CX11" s="990"/>
      <c r="CY11" s="990"/>
      <c r="CZ11" s="990"/>
      <c r="DA11" s="991"/>
      <c r="DB11" s="989" t="s">
        <v>491</v>
      </c>
      <c r="DC11" s="990"/>
      <c r="DD11" s="990"/>
      <c r="DE11" s="990"/>
      <c r="DF11" s="991"/>
      <c r="DG11" s="989" t="s">
        <v>491</v>
      </c>
      <c r="DH11" s="990"/>
      <c r="DI11" s="990"/>
      <c r="DJ11" s="990"/>
      <c r="DK11" s="991"/>
      <c r="DL11" s="989" t="s">
        <v>491</v>
      </c>
      <c r="DM11" s="990"/>
      <c r="DN11" s="990"/>
      <c r="DO11" s="990"/>
      <c r="DP11" s="991"/>
      <c r="DQ11" s="989" t="s">
        <v>491</v>
      </c>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t="s">
        <v>559</v>
      </c>
      <c r="BT12" s="993"/>
      <c r="BU12" s="993"/>
      <c r="BV12" s="993"/>
      <c r="BW12" s="993"/>
      <c r="BX12" s="993"/>
      <c r="BY12" s="993"/>
      <c r="BZ12" s="993"/>
      <c r="CA12" s="993"/>
      <c r="CB12" s="993"/>
      <c r="CC12" s="993"/>
      <c r="CD12" s="993"/>
      <c r="CE12" s="993"/>
      <c r="CF12" s="993"/>
      <c r="CG12" s="1014"/>
      <c r="CH12" s="989">
        <v>21</v>
      </c>
      <c r="CI12" s="990"/>
      <c r="CJ12" s="990"/>
      <c r="CK12" s="990"/>
      <c r="CL12" s="991"/>
      <c r="CM12" s="989">
        <v>6581</v>
      </c>
      <c r="CN12" s="990"/>
      <c r="CO12" s="990"/>
      <c r="CP12" s="990"/>
      <c r="CQ12" s="991"/>
      <c r="CR12" s="989">
        <v>4675</v>
      </c>
      <c r="CS12" s="990"/>
      <c r="CT12" s="990"/>
      <c r="CU12" s="990"/>
      <c r="CV12" s="991"/>
      <c r="CW12" s="989">
        <v>955</v>
      </c>
      <c r="CX12" s="990"/>
      <c r="CY12" s="990"/>
      <c r="CZ12" s="990"/>
      <c r="DA12" s="991"/>
      <c r="DB12" s="989" t="s">
        <v>491</v>
      </c>
      <c r="DC12" s="990"/>
      <c r="DD12" s="990"/>
      <c r="DE12" s="990"/>
      <c r="DF12" s="991"/>
      <c r="DG12" s="989" t="s">
        <v>491</v>
      </c>
      <c r="DH12" s="990"/>
      <c r="DI12" s="990"/>
      <c r="DJ12" s="990"/>
      <c r="DK12" s="991"/>
      <c r="DL12" s="989" t="s">
        <v>491</v>
      </c>
      <c r="DM12" s="990"/>
      <c r="DN12" s="990"/>
      <c r="DO12" s="990"/>
      <c r="DP12" s="991"/>
      <c r="DQ12" s="989" t="s">
        <v>491</v>
      </c>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378</v>
      </c>
      <c r="B23" s="937" t="s">
        <v>379</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2529</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121</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390</v>
      </c>
      <c r="C28" s="1048"/>
      <c r="D28" s="1048"/>
      <c r="E28" s="1048"/>
      <c r="F28" s="1048"/>
      <c r="G28" s="1048"/>
      <c r="H28" s="1048"/>
      <c r="I28" s="1048"/>
      <c r="J28" s="1048"/>
      <c r="K28" s="1048"/>
      <c r="L28" s="1048"/>
      <c r="M28" s="1048"/>
      <c r="N28" s="1048"/>
      <c r="O28" s="1048"/>
      <c r="P28" s="1049"/>
      <c r="Q28" s="1050">
        <v>7776</v>
      </c>
      <c r="R28" s="1051"/>
      <c r="S28" s="1051"/>
      <c r="T28" s="1051"/>
      <c r="U28" s="1051"/>
      <c r="V28" s="1051">
        <v>7772</v>
      </c>
      <c r="W28" s="1051"/>
      <c r="X28" s="1051"/>
      <c r="Y28" s="1051"/>
      <c r="Z28" s="1051"/>
      <c r="AA28" s="1051">
        <v>4</v>
      </c>
      <c r="AB28" s="1051"/>
      <c r="AC28" s="1051"/>
      <c r="AD28" s="1051"/>
      <c r="AE28" s="1052"/>
      <c r="AF28" s="1053">
        <v>4</v>
      </c>
      <c r="AG28" s="1051"/>
      <c r="AH28" s="1051"/>
      <c r="AI28" s="1051"/>
      <c r="AJ28" s="1054"/>
      <c r="AK28" s="1042">
        <v>767</v>
      </c>
      <c r="AL28" s="1043"/>
      <c r="AM28" s="1043"/>
      <c r="AN28" s="1043"/>
      <c r="AO28" s="1043"/>
      <c r="AP28" s="1043" t="s">
        <v>491</v>
      </c>
      <c r="AQ28" s="1043"/>
      <c r="AR28" s="1043"/>
      <c r="AS28" s="1043"/>
      <c r="AT28" s="1043"/>
      <c r="AU28" s="1043" t="s">
        <v>491</v>
      </c>
      <c r="AV28" s="1043"/>
      <c r="AW28" s="1043"/>
      <c r="AX28" s="1043"/>
      <c r="AY28" s="1043"/>
      <c r="AZ28" s="1044" t="s">
        <v>491</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391</v>
      </c>
      <c r="C29" s="1031"/>
      <c r="D29" s="1031"/>
      <c r="E29" s="1031"/>
      <c r="F29" s="1031"/>
      <c r="G29" s="1031"/>
      <c r="H29" s="1031"/>
      <c r="I29" s="1031"/>
      <c r="J29" s="1031"/>
      <c r="K29" s="1031"/>
      <c r="L29" s="1031"/>
      <c r="M29" s="1031"/>
      <c r="N29" s="1031"/>
      <c r="O29" s="1031"/>
      <c r="P29" s="1032"/>
      <c r="Q29" s="1038">
        <v>5803</v>
      </c>
      <c r="R29" s="1039"/>
      <c r="S29" s="1039"/>
      <c r="T29" s="1039"/>
      <c r="U29" s="1039"/>
      <c r="V29" s="1039">
        <v>5751</v>
      </c>
      <c r="W29" s="1039"/>
      <c r="X29" s="1039"/>
      <c r="Y29" s="1039"/>
      <c r="Z29" s="1039"/>
      <c r="AA29" s="1039">
        <v>52</v>
      </c>
      <c r="AB29" s="1039"/>
      <c r="AC29" s="1039"/>
      <c r="AD29" s="1039"/>
      <c r="AE29" s="1040"/>
      <c r="AF29" s="1035">
        <v>52</v>
      </c>
      <c r="AG29" s="1036"/>
      <c r="AH29" s="1036"/>
      <c r="AI29" s="1036"/>
      <c r="AJ29" s="1037"/>
      <c r="AK29" s="980">
        <v>941</v>
      </c>
      <c r="AL29" s="971"/>
      <c r="AM29" s="971"/>
      <c r="AN29" s="971"/>
      <c r="AO29" s="971"/>
      <c r="AP29" s="971" t="s">
        <v>491</v>
      </c>
      <c r="AQ29" s="971"/>
      <c r="AR29" s="971"/>
      <c r="AS29" s="971"/>
      <c r="AT29" s="971"/>
      <c r="AU29" s="971" t="s">
        <v>491</v>
      </c>
      <c r="AV29" s="971"/>
      <c r="AW29" s="971"/>
      <c r="AX29" s="971"/>
      <c r="AY29" s="971"/>
      <c r="AZ29" s="1041" t="s">
        <v>491</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392</v>
      </c>
      <c r="C30" s="1031"/>
      <c r="D30" s="1031"/>
      <c r="E30" s="1031"/>
      <c r="F30" s="1031"/>
      <c r="G30" s="1031"/>
      <c r="H30" s="1031"/>
      <c r="I30" s="1031"/>
      <c r="J30" s="1031"/>
      <c r="K30" s="1031"/>
      <c r="L30" s="1031"/>
      <c r="M30" s="1031"/>
      <c r="N30" s="1031"/>
      <c r="O30" s="1031"/>
      <c r="P30" s="1032"/>
      <c r="Q30" s="1038">
        <v>1281</v>
      </c>
      <c r="R30" s="1039"/>
      <c r="S30" s="1039"/>
      <c r="T30" s="1039"/>
      <c r="U30" s="1039"/>
      <c r="V30" s="1039">
        <v>1275</v>
      </c>
      <c r="W30" s="1039"/>
      <c r="X30" s="1039"/>
      <c r="Y30" s="1039"/>
      <c r="Z30" s="1039"/>
      <c r="AA30" s="1039">
        <v>6</v>
      </c>
      <c r="AB30" s="1039"/>
      <c r="AC30" s="1039"/>
      <c r="AD30" s="1039"/>
      <c r="AE30" s="1040"/>
      <c r="AF30" s="1035">
        <v>6</v>
      </c>
      <c r="AG30" s="1036"/>
      <c r="AH30" s="1036"/>
      <c r="AI30" s="1036"/>
      <c r="AJ30" s="1037"/>
      <c r="AK30" s="980">
        <v>292</v>
      </c>
      <c r="AL30" s="971"/>
      <c r="AM30" s="971"/>
      <c r="AN30" s="971"/>
      <c r="AO30" s="971"/>
      <c r="AP30" s="971" t="s">
        <v>491</v>
      </c>
      <c r="AQ30" s="971"/>
      <c r="AR30" s="971"/>
      <c r="AS30" s="971"/>
      <c r="AT30" s="971"/>
      <c r="AU30" s="971" t="s">
        <v>491</v>
      </c>
      <c r="AV30" s="971"/>
      <c r="AW30" s="971"/>
      <c r="AX30" s="971"/>
      <c r="AY30" s="971"/>
      <c r="AZ30" s="1041" t="s">
        <v>491</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393</v>
      </c>
      <c r="C31" s="1031"/>
      <c r="D31" s="1031"/>
      <c r="E31" s="1031"/>
      <c r="F31" s="1031"/>
      <c r="G31" s="1031"/>
      <c r="H31" s="1031"/>
      <c r="I31" s="1031"/>
      <c r="J31" s="1031"/>
      <c r="K31" s="1031"/>
      <c r="L31" s="1031"/>
      <c r="M31" s="1031"/>
      <c r="N31" s="1031"/>
      <c r="O31" s="1031"/>
      <c r="P31" s="1032"/>
      <c r="Q31" s="1038">
        <v>6615</v>
      </c>
      <c r="R31" s="1039"/>
      <c r="S31" s="1039"/>
      <c r="T31" s="1039"/>
      <c r="U31" s="1039"/>
      <c r="V31" s="1039">
        <v>6845</v>
      </c>
      <c r="W31" s="1039"/>
      <c r="X31" s="1039"/>
      <c r="Y31" s="1039"/>
      <c r="Z31" s="1039"/>
      <c r="AA31" s="1039">
        <v>-230</v>
      </c>
      <c r="AB31" s="1039"/>
      <c r="AC31" s="1039"/>
      <c r="AD31" s="1039"/>
      <c r="AE31" s="1040"/>
      <c r="AF31" s="1035">
        <v>1535</v>
      </c>
      <c r="AG31" s="1036"/>
      <c r="AH31" s="1036"/>
      <c r="AI31" s="1036"/>
      <c r="AJ31" s="1037"/>
      <c r="AK31" s="980">
        <v>1036</v>
      </c>
      <c r="AL31" s="971"/>
      <c r="AM31" s="971"/>
      <c r="AN31" s="971"/>
      <c r="AO31" s="971"/>
      <c r="AP31" s="971">
        <v>4985</v>
      </c>
      <c r="AQ31" s="971"/>
      <c r="AR31" s="971"/>
      <c r="AS31" s="971"/>
      <c r="AT31" s="971"/>
      <c r="AU31" s="971">
        <v>1881</v>
      </c>
      <c r="AV31" s="971"/>
      <c r="AW31" s="971"/>
      <c r="AX31" s="971"/>
      <c r="AY31" s="971"/>
      <c r="AZ31" s="1041" t="s">
        <v>491</v>
      </c>
      <c r="BA31" s="1041"/>
      <c r="BB31" s="1041"/>
      <c r="BC31" s="1041"/>
      <c r="BD31" s="1041"/>
      <c r="BE31" s="972" t="s">
        <v>394</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395</v>
      </c>
      <c r="C32" s="1031"/>
      <c r="D32" s="1031"/>
      <c r="E32" s="1031"/>
      <c r="F32" s="1031"/>
      <c r="G32" s="1031"/>
      <c r="H32" s="1031"/>
      <c r="I32" s="1031"/>
      <c r="J32" s="1031"/>
      <c r="K32" s="1031"/>
      <c r="L32" s="1031"/>
      <c r="M32" s="1031"/>
      <c r="N32" s="1031"/>
      <c r="O32" s="1031"/>
      <c r="P32" s="1032"/>
      <c r="Q32" s="1038">
        <v>2157</v>
      </c>
      <c r="R32" s="1039"/>
      <c r="S32" s="1039"/>
      <c r="T32" s="1039"/>
      <c r="U32" s="1039"/>
      <c r="V32" s="1039">
        <v>2082</v>
      </c>
      <c r="W32" s="1039"/>
      <c r="X32" s="1039"/>
      <c r="Y32" s="1039"/>
      <c r="Z32" s="1039"/>
      <c r="AA32" s="1039">
        <v>75</v>
      </c>
      <c r="AB32" s="1039"/>
      <c r="AC32" s="1039"/>
      <c r="AD32" s="1039"/>
      <c r="AE32" s="1040"/>
      <c r="AF32" s="1035">
        <v>1294</v>
      </c>
      <c r="AG32" s="1036"/>
      <c r="AH32" s="1036"/>
      <c r="AI32" s="1036"/>
      <c r="AJ32" s="1037"/>
      <c r="AK32" s="980">
        <v>82</v>
      </c>
      <c r="AL32" s="971"/>
      <c r="AM32" s="971"/>
      <c r="AN32" s="971"/>
      <c r="AO32" s="971"/>
      <c r="AP32" s="971">
        <v>6821</v>
      </c>
      <c r="AQ32" s="971"/>
      <c r="AR32" s="971"/>
      <c r="AS32" s="971"/>
      <c r="AT32" s="971"/>
      <c r="AU32" s="971">
        <v>198</v>
      </c>
      <c r="AV32" s="971"/>
      <c r="AW32" s="971"/>
      <c r="AX32" s="971"/>
      <c r="AY32" s="971"/>
      <c r="AZ32" s="1041" t="s">
        <v>491</v>
      </c>
      <c r="BA32" s="1041"/>
      <c r="BB32" s="1041"/>
      <c r="BC32" s="1041"/>
      <c r="BD32" s="1041"/>
      <c r="BE32" s="972" t="s">
        <v>394</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396</v>
      </c>
      <c r="C33" s="1031"/>
      <c r="D33" s="1031"/>
      <c r="E33" s="1031"/>
      <c r="F33" s="1031"/>
      <c r="G33" s="1031"/>
      <c r="H33" s="1031"/>
      <c r="I33" s="1031"/>
      <c r="J33" s="1031"/>
      <c r="K33" s="1031"/>
      <c r="L33" s="1031"/>
      <c r="M33" s="1031"/>
      <c r="N33" s="1031"/>
      <c r="O33" s="1031"/>
      <c r="P33" s="1032"/>
      <c r="Q33" s="1038">
        <v>3434</v>
      </c>
      <c r="R33" s="1039"/>
      <c r="S33" s="1039"/>
      <c r="T33" s="1039"/>
      <c r="U33" s="1039"/>
      <c r="V33" s="1039">
        <v>3323</v>
      </c>
      <c r="W33" s="1039"/>
      <c r="X33" s="1039"/>
      <c r="Y33" s="1039"/>
      <c r="Z33" s="1039"/>
      <c r="AA33" s="1039">
        <v>111</v>
      </c>
      <c r="AB33" s="1039"/>
      <c r="AC33" s="1039"/>
      <c r="AD33" s="1039"/>
      <c r="AE33" s="1040"/>
      <c r="AF33" s="1035">
        <v>2600</v>
      </c>
      <c r="AG33" s="1036"/>
      <c r="AH33" s="1036"/>
      <c r="AI33" s="1036"/>
      <c r="AJ33" s="1037"/>
      <c r="AK33" s="980">
        <v>921</v>
      </c>
      <c r="AL33" s="971"/>
      <c r="AM33" s="971"/>
      <c r="AN33" s="971"/>
      <c r="AO33" s="971"/>
      <c r="AP33" s="971">
        <v>8874</v>
      </c>
      <c r="AQ33" s="971"/>
      <c r="AR33" s="971"/>
      <c r="AS33" s="971"/>
      <c r="AT33" s="971"/>
      <c r="AU33" s="971">
        <v>5777</v>
      </c>
      <c r="AV33" s="971"/>
      <c r="AW33" s="971"/>
      <c r="AX33" s="971"/>
      <c r="AY33" s="971"/>
      <c r="AZ33" s="1041" t="s">
        <v>491</v>
      </c>
      <c r="BA33" s="1041"/>
      <c r="BB33" s="1041"/>
      <c r="BC33" s="1041"/>
      <c r="BD33" s="1041"/>
      <c r="BE33" s="972" t="s">
        <v>394</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t="s">
        <v>397</v>
      </c>
      <c r="C34" s="1031"/>
      <c r="D34" s="1031"/>
      <c r="E34" s="1031"/>
      <c r="F34" s="1031"/>
      <c r="G34" s="1031"/>
      <c r="H34" s="1031"/>
      <c r="I34" s="1031"/>
      <c r="J34" s="1031"/>
      <c r="K34" s="1031"/>
      <c r="L34" s="1031"/>
      <c r="M34" s="1031"/>
      <c r="N34" s="1031"/>
      <c r="O34" s="1031"/>
      <c r="P34" s="1032"/>
      <c r="Q34" s="1038">
        <v>57</v>
      </c>
      <c r="R34" s="1039"/>
      <c r="S34" s="1039"/>
      <c r="T34" s="1039"/>
      <c r="U34" s="1039"/>
      <c r="V34" s="1039">
        <v>57</v>
      </c>
      <c r="W34" s="1039"/>
      <c r="X34" s="1039"/>
      <c r="Y34" s="1039"/>
      <c r="Z34" s="1039"/>
      <c r="AA34" s="1039">
        <v>0</v>
      </c>
      <c r="AB34" s="1039"/>
      <c r="AC34" s="1039"/>
      <c r="AD34" s="1039"/>
      <c r="AE34" s="1040"/>
      <c r="AF34" s="1035">
        <v>0</v>
      </c>
      <c r="AG34" s="1036"/>
      <c r="AH34" s="1036"/>
      <c r="AI34" s="1036"/>
      <c r="AJ34" s="1037"/>
      <c r="AK34" s="980">
        <v>28</v>
      </c>
      <c r="AL34" s="971"/>
      <c r="AM34" s="971"/>
      <c r="AN34" s="971"/>
      <c r="AO34" s="971"/>
      <c r="AP34" s="971">
        <v>67</v>
      </c>
      <c r="AQ34" s="971"/>
      <c r="AR34" s="971"/>
      <c r="AS34" s="971"/>
      <c r="AT34" s="971"/>
      <c r="AU34" s="971">
        <v>48</v>
      </c>
      <c r="AV34" s="971"/>
      <c r="AW34" s="971"/>
      <c r="AX34" s="971"/>
      <c r="AY34" s="971"/>
      <c r="AZ34" s="1041" t="s">
        <v>491</v>
      </c>
      <c r="BA34" s="1041"/>
      <c r="BB34" s="1041"/>
      <c r="BC34" s="1041"/>
      <c r="BD34" s="1041"/>
      <c r="BE34" s="972" t="s">
        <v>398</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399</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378</v>
      </c>
      <c r="B63" s="937" t="s">
        <v>400</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5491</v>
      </c>
      <c r="AG63" s="959"/>
      <c r="AH63" s="959"/>
      <c r="AI63" s="959"/>
      <c r="AJ63" s="1022"/>
      <c r="AK63" s="1023"/>
      <c r="AL63" s="963"/>
      <c r="AM63" s="963"/>
      <c r="AN63" s="963"/>
      <c r="AO63" s="963"/>
      <c r="AP63" s="959">
        <v>20747</v>
      </c>
      <c r="AQ63" s="959"/>
      <c r="AR63" s="959"/>
      <c r="AS63" s="959"/>
      <c r="AT63" s="959"/>
      <c r="AU63" s="959">
        <v>7904</v>
      </c>
      <c r="AV63" s="959"/>
      <c r="AW63" s="959"/>
      <c r="AX63" s="959"/>
      <c r="AY63" s="959"/>
      <c r="AZ63" s="1017"/>
      <c r="BA63" s="1017"/>
      <c r="BB63" s="1017"/>
      <c r="BC63" s="1017"/>
      <c r="BD63" s="1017"/>
      <c r="BE63" s="960"/>
      <c r="BF63" s="960"/>
      <c r="BG63" s="960"/>
      <c r="BH63" s="960"/>
      <c r="BI63" s="961"/>
      <c r="BJ63" s="1018" t="s">
        <v>121</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402</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403</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550</v>
      </c>
      <c r="C68" s="986"/>
      <c r="D68" s="986"/>
      <c r="E68" s="986"/>
      <c r="F68" s="986"/>
      <c r="G68" s="986"/>
      <c r="H68" s="986"/>
      <c r="I68" s="986"/>
      <c r="J68" s="986"/>
      <c r="K68" s="986"/>
      <c r="L68" s="986"/>
      <c r="M68" s="986"/>
      <c r="N68" s="986"/>
      <c r="O68" s="986"/>
      <c r="P68" s="987"/>
      <c r="Q68" s="988">
        <v>31</v>
      </c>
      <c r="R68" s="982"/>
      <c r="S68" s="982"/>
      <c r="T68" s="982"/>
      <c r="U68" s="982"/>
      <c r="V68" s="982">
        <v>28</v>
      </c>
      <c r="W68" s="982"/>
      <c r="X68" s="982"/>
      <c r="Y68" s="982"/>
      <c r="Z68" s="982"/>
      <c r="AA68" s="982">
        <v>3</v>
      </c>
      <c r="AB68" s="982"/>
      <c r="AC68" s="982"/>
      <c r="AD68" s="982"/>
      <c r="AE68" s="982"/>
      <c r="AF68" s="982">
        <v>3</v>
      </c>
      <c r="AG68" s="982"/>
      <c r="AH68" s="982"/>
      <c r="AI68" s="982"/>
      <c r="AJ68" s="982"/>
      <c r="AK68" s="982" t="s">
        <v>553</v>
      </c>
      <c r="AL68" s="982"/>
      <c r="AM68" s="982"/>
      <c r="AN68" s="982"/>
      <c r="AO68" s="982"/>
      <c r="AP68" s="982" t="s">
        <v>553</v>
      </c>
      <c r="AQ68" s="982"/>
      <c r="AR68" s="982"/>
      <c r="AS68" s="982"/>
      <c r="AT68" s="982"/>
      <c r="AU68" s="982" t="s">
        <v>553</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551</v>
      </c>
      <c r="C69" s="975"/>
      <c r="D69" s="975"/>
      <c r="E69" s="975"/>
      <c r="F69" s="975"/>
      <c r="G69" s="975"/>
      <c r="H69" s="975"/>
      <c r="I69" s="975"/>
      <c r="J69" s="975"/>
      <c r="K69" s="975"/>
      <c r="L69" s="975"/>
      <c r="M69" s="975"/>
      <c r="N69" s="975"/>
      <c r="O69" s="975"/>
      <c r="P69" s="976"/>
      <c r="Q69" s="977">
        <v>2296</v>
      </c>
      <c r="R69" s="971"/>
      <c r="S69" s="971"/>
      <c r="T69" s="971"/>
      <c r="U69" s="971"/>
      <c r="V69" s="971">
        <v>268</v>
      </c>
      <c r="W69" s="971"/>
      <c r="X69" s="971"/>
      <c r="Y69" s="971"/>
      <c r="Z69" s="971"/>
      <c r="AA69" s="971">
        <v>2028</v>
      </c>
      <c r="AB69" s="971"/>
      <c r="AC69" s="971"/>
      <c r="AD69" s="971"/>
      <c r="AE69" s="971"/>
      <c r="AF69" s="971">
        <v>2028</v>
      </c>
      <c r="AG69" s="971"/>
      <c r="AH69" s="971"/>
      <c r="AI69" s="971"/>
      <c r="AJ69" s="971"/>
      <c r="AK69" s="971" t="s">
        <v>553</v>
      </c>
      <c r="AL69" s="971"/>
      <c r="AM69" s="971"/>
      <c r="AN69" s="971"/>
      <c r="AO69" s="971"/>
      <c r="AP69" s="971" t="s">
        <v>553</v>
      </c>
      <c r="AQ69" s="971"/>
      <c r="AR69" s="971"/>
      <c r="AS69" s="971"/>
      <c r="AT69" s="971"/>
      <c r="AU69" s="971" t="s">
        <v>553</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552</v>
      </c>
      <c r="C70" s="975"/>
      <c r="D70" s="975"/>
      <c r="E70" s="975"/>
      <c r="F70" s="975"/>
      <c r="G70" s="975"/>
      <c r="H70" s="975"/>
      <c r="I70" s="975"/>
      <c r="J70" s="975"/>
      <c r="K70" s="975"/>
      <c r="L70" s="975"/>
      <c r="M70" s="975"/>
      <c r="N70" s="975"/>
      <c r="O70" s="975"/>
      <c r="P70" s="976"/>
      <c r="Q70" s="977">
        <v>5489</v>
      </c>
      <c r="R70" s="971"/>
      <c r="S70" s="971"/>
      <c r="T70" s="971"/>
      <c r="U70" s="971"/>
      <c r="V70" s="971">
        <v>5485</v>
      </c>
      <c r="W70" s="971"/>
      <c r="X70" s="971"/>
      <c r="Y70" s="971"/>
      <c r="Z70" s="971"/>
      <c r="AA70" s="971">
        <v>4</v>
      </c>
      <c r="AB70" s="971"/>
      <c r="AC70" s="971"/>
      <c r="AD70" s="971"/>
      <c r="AE70" s="971"/>
      <c r="AF70" s="971">
        <v>4</v>
      </c>
      <c r="AG70" s="971"/>
      <c r="AH70" s="971"/>
      <c r="AI70" s="971"/>
      <c r="AJ70" s="971"/>
      <c r="AK70" s="971" t="s">
        <v>553</v>
      </c>
      <c r="AL70" s="971"/>
      <c r="AM70" s="971"/>
      <c r="AN70" s="971"/>
      <c r="AO70" s="971"/>
      <c r="AP70" s="971">
        <v>5113</v>
      </c>
      <c r="AQ70" s="971"/>
      <c r="AR70" s="971"/>
      <c r="AS70" s="971"/>
      <c r="AT70" s="971"/>
      <c r="AU70" s="971">
        <v>3125</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378</v>
      </c>
      <c r="B88" s="937" t="s">
        <v>404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2035</v>
      </c>
      <c r="AG88" s="959"/>
      <c r="AH88" s="959"/>
      <c r="AI88" s="959"/>
      <c r="AJ88" s="959"/>
      <c r="AK88" s="963"/>
      <c r="AL88" s="963"/>
      <c r="AM88" s="963"/>
      <c r="AN88" s="963"/>
      <c r="AO88" s="963"/>
      <c r="AP88" s="959">
        <v>5113</v>
      </c>
      <c r="AQ88" s="959"/>
      <c r="AR88" s="959"/>
      <c r="AS88" s="959"/>
      <c r="AT88" s="959"/>
      <c r="AU88" s="959">
        <v>3125</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937" t="s">
        <v>405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5248</v>
      </c>
      <c r="CS102" s="953"/>
      <c r="CT102" s="953"/>
      <c r="CU102" s="953"/>
      <c r="CV102" s="954"/>
      <c r="CW102" s="952">
        <v>1253</v>
      </c>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410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412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413</v>
      </c>
      <c r="AB109" s="896"/>
      <c r="AC109" s="896"/>
      <c r="AD109" s="896"/>
      <c r="AE109" s="897"/>
      <c r="AF109" s="898" t="s">
        <v>414</v>
      </c>
      <c r="AG109" s="896"/>
      <c r="AH109" s="896"/>
      <c r="AI109" s="896"/>
      <c r="AJ109" s="897"/>
      <c r="AK109" s="898" t="s">
        <v>294</v>
      </c>
      <c r="AL109" s="896"/>
      <c r="AM109" s="896"/>
      <c r="AN109" s="896"/>
      <c r="AO109" s="897"/>
      <c r="AP109" s="898" t="s">
        <v>415</v>
      </c>
      <c r="AQ109" s="896"/>
      <c r="AR109" s="896"/>
      <c r="AS109" s="896"/>
      <c r="AT109" s="929"/>
      <c r="AU109" s="895" t="s">
        <v>412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413</v>
      </c>
      <c r="BR109" s="896"/>
      <c r="BS109" s="896"/>
      <c r="BT109" s="896"/>
      <c r="BU109" s="897"/>
      <c r="BV109" s="898" t="s">
        <v>414</v>
      </c>
      <c r="BW109" s="896"/>
      <c r="BX109" s="896"/>
      <c r="BY109" s="896"/>
      <c r="BZ109" s="897"/>
      <c r="CA109" s="898" t="s">
        <v>294</v>
      </c>
      <c r="CB109" s="896"/>
      <c r="CC109" s="896"/>
      <c r="CD109" s="896"/>
      <c r="CE109" s="897"/>
      <c r="CF109" s="936" t="s">
        <v>415</v>
      </c>
      <c r="CG109" s="936"/>
      <c r="CH109" s="936"/>
      <c r="CI109" s="936"/>
      <c r="CJ109" s="936"/>
      <c r="CK109" s="898" t="s">
        <v>416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413</v>
      </c>
      <c r="DH109" s="896"/>
      <c r="DI109" s="896"/>
      <c r="DJ109" s="896"/>
      <c r="DK109" s="897"/>
      <c r="DL109" s="898" t="s">
        <v>414</v>
      </c>
      <c r="DM109" s="896"/>
      <c r="DN109" s="896"/>
      <c r="DO109" s="896"/>
      <c r="DP109" s="897"/>
      <c r="DQ109" s="898" t="s">
        <v>294</v>
      </c>
      <c r="DR109" s="896"/>
      <c r="DS109" s="896"/>
      <c r="DT109" s="896"/>
      <c r="DU109" s="897"/>
      <c r="DV109" s="898" t="s">
        <v>415</v>
      </c>
      <c r="DW109" s="896"/>
      <c r="DX109" s="896"/>
      <c r="DY109" s="896"/>
      <c r="DZ109" s="929"/>
    </row>
    <row r="110" spans="1:131" s="230" customFormat="1" ht="26.25" customHeight="1" x14ac:dyDescent="0.15">
      <c r="A110" s="807" t="s">
        <v>417</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3437867</v>
      </c>
      <c r="AB110" s="889"/>
      <c r="AC110" s="889"/>
      <c r="AD110" s="889"/>
      <c r="AE110" s="890"/>
      <c r="AF110" s="891">
        <v>3508778</v>
      </c>
      <c r="AG110" s="889"/>
      <c r="AH110" s="889"/>
      <c r="AI110" s="889"/>
      <c r="AJ110" s="890"/>
      <c r="AK110" s="891">
        <v>3407110</v>
      </c>
      <c r="AL110" s="889"/>
      <c r="AM110" s="889"/>
      <c r="AN110" s="889"/>
      <c r="AO110" s="890"/>
      <c r="AP110" s="892">
        <v>14.5</v>
      </c>
      <c r="AQ110" s="893"/>
      <c r="AR110" s="893"/>
      <c r="AS110" s="893"/>
      <c r="AT110" s="894"/>
      <c r="AU110" s="930" t="s">
        <v>69</v>
      </c>
      <c r="AV110" s="931"/>
      <c r="AW110" s="931"/>
      <c r="AX110" s="931"/>
      <c r="AY110" s="931"/>
      <c r="AZ110" s="860" t="s">
        <v>418</v>
      </c>
      <c r="BA110" s="808"/>
      <c r="BB110" s="808"/>
      <c r="BC110" s="808"/>
      <c r="BD110" s="808"/>
      <c r="BE110" s="808"/>
      <c r="BF110" s="808"/>
      <c r="BG110" s="808"/>
      <c r="BH110" s="808"/>
      <c r="BI110" s="808"/>
      <c r="BJ110" s="808"/>
      <c r="BK110" s="808"/>
      <c r="BL110" s="808"/>
      <c r="BM110" s="808"/>
      <c r="BN110" s="808"/>
      <c r="BO110" s="808"/>
      <c r="BP110" s="809"/>
      <c r="BQ110" s="861">
        <v>32842451</v>
      </c>
      <c r="BR110" s="842"/>
      <c r="BS110" s="842"/>
      <c r="BT110" s="842"/>
      <c r="BU110" s="842"/>
      <c r="BV110" s="842">
        <v>30154430</v>
      </c>
      <c r="BW110" s="842"/>
      <c r="BX110" s="842"/>
      <c r="BY110" s="842"/>
      <c r="BZ110" s="842"/>
      <c r="CA110" s="842">
        <v>27790213</v>
      </c>
      <c r="CB110" s="842"/>
      <c r="CC110" s="842"/>
      <c r="CD110" s="842"/>
      <c r="CE110" s="842"/>
      <c r="CF110" s="866">
        <v>118.4</v>
      </c>
      <c r="CG110" s="867"/>
      <c r="CH110" s="867"/>
      <c r="CI110" s="867"/>
      <c r="CJ110" s="867"/>
      <c r="CK110" s="926" t="s">
        <v>419</v>
      </c>
      <c r="CL110" s="819"/>
      <c r="CM110" s="860" t="s">
        <v>420</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30" customFormat="1" ht="26.25" customHeight="1" x14ac:dyDescent="0.15">
      <c r="A111" s="774" t="s">
        <v>421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422</v>
      </c>
      <c r="BA111" s="752"/>
      <c r="BB111" s="752"/>
      <c r="BC111" s="752"/>
      <c r="BD111" s="752"/>
      <c r="BE111" s="752"/>
      <c r="BF111" s="752"/>
      <c r="BG111" s="752"/>
      <c r="BH111" s="752"/>
      <c r="BI111" s="752"/>
      <c r="BJ111" s="752"/>
      <c r="BK111" s="752"/>
      <c r="BL111" s="752"/>
      <c r="BM111" s="752"/>
      <c r="BN111" s="752"/>
      <c r="BO111" s="752"/>
      <c r="BP111" s="753"/>
      <c r="BQ111" s="816">
        <v>1198315</v>
      </c>
      <c r="BR111" s="817"/>
      <c r="BS111" s="817"/>
      <c r="BT111" s="817"/>
      <c r="BU111" s="817"/>
      <c r="BV111" s="817">
        <v>1017217</v>
      </c>
      <c r="BW111" s="817"/>
      <c r="BX111" s="817"/>
      <c r="BY111" s="817"/>
      <c r="BZ111" s="817"/>
      <c r="CA111" s="817">
        <v>845412</v>
      </c>
      <c r="CB111" s="817"/>
      <c r="CC111" s="817"/>
      <c r="CD111" s="817"/>
      <c r="CE111" s="817"/>
      <c r="CF111" s="875">
        <v>3.6</v>
      </c>
      <c r="CG111" s="876"/>
      <c r="CH111" s="876"/>
      <c r="CI111" s="876"/>
      <c r="CJ111" s="876"/>
      <c r="CK111" s="927"/>
      <c r="CL111" s="821"/>
      <c r="CM111" s="815" t="s">
        <v>423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30" customFormat="1" ht="26.25" customHeight="1" x14ac:dyDescent="0.15">
      <c r="A112" s="912" t="s">
        <v>424</v>
      </c>
      <c r="B112" s="913"/>
      <c r="C112" s="752" t="s">
        <v>425</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426</v>
      </c>
      <c r="BA112" s="752"/>
      <c r="BB112" s="752"/>
      <c r="BC112" s="752"/>
      <c r="BD112" s="752"/>
      <c r="BE112" s="752"/>
      <c r="BF112" s="752"/>
      <c r="BG112" s="752"/>
      <c r="BH112" s="752"/>
      <c r="BI112" s="752"/>
      <c r="BJ112" s="752"/>
      <c r="BK112" s="752"/>
      <c r="BL112" s="752"/>
      <c r="BM112" s="752"/>
      <c r="BN112" s="752"/>
      <c r="BO112" s="752"/>
      <c r="BP112" s="753"/>
      <c r="BQ112" s="816">
        <v>8090632</v>
      </c>
      <c r="BR112" s="817"/>
      <c r="BS112" s="817"/>
      <c r="BT112" s="817"/>
      <c r="BU112" s="817"/>
      <c r="BV112" s="817">
        <v>7754301</v>
      </c>
      <c r="BW112" s="817"/>
      <c r="BX112" s="817"/>
      <c r="BY112" s="817"/>
      <c r="BZ112" s="817"/>
      <c r="CA112" s="817">
        <v>7903915</v>
      </c>
      <c r="CB112" s="817"/>
      <c r="CC112" s="817"/>
      <c r="CD112" s="817"/>
      <c r="CE112" s="817"/>
      <c r="CF112" s="875">
        <v>33.700000000000003</v>
      </c>
      <c r="CG112" s="876"/>
      <c r="CH112" s="876"/>
      <c r="CI112" s="876"/>
      <c r="CJ112" s="876"/>
      <c r="CK112" s="927"/>
      <c r="CL112" s="821"/>
      <c r="CM112" s="815" t="s">
        <v>427</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30" customFormat="1" ht="26.25" customHeight="1" x14ac:dyDescent="0.15">
      <c r="A113" s="914"/>
      <c r="B113" s="915"/>
      <c r="C113" s="752" t="s">
        <v>428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901115</v>
      </c>
      <c r="AB113" s="919"/>
      <c r="AC113" s="919"/>
      <c r="AD113" s="919"/>
      <c r="AE113" s="920"/>
      <c r="AF113" s="921">
        <v>881389</v>
      </c>
      <c r="AG113" s="919"/>
      <c r="AH113" s="919"/>
      <c r="AI113" s="919"/>
      <c r="AJ113" s="920"/>
      <c r="AK113" s="921">
        <v>961417</v>
      </c>
      <c r="AL113" s="919"/>
      <c r="AM113" s="919"/>
      <c r="AN113" s="919"/>
      <c r="AO113" s="920"/>
      <c r="AP113" s="922">
        <v>4.0999999999999996</v>
      </c>
      <c r="AQ113" s="923"/>
      <c r="AR113" s="923"/>
      <c r="AS113" s="923"/>
      <c r="AT113" s="924"/>
      <c r="AU113" s="932"/>
      <c r="AV113" s="933"/>
      <c r="AW113" s="933"/>
      <c r="AX113" s="933"/>
      <c r="AY113" s="933"/>
      <c r="AZ113" s="815" t="s">
        <v>429</v>
      </c>
      <c r="BA113" s="752"/>
      <c r="BB113" s="752"/>
      <c r="BC113" s="752"/>
      <c r="BD113" s="752"/>
      <c r="BE113" s="752"/>
      <c r="BF113" s="752"/>
      <c r="BG113" s="752"/>
      <c r="BH113" s="752"/>
      <c r="BI113" s="752"/>
      <c r="BJ113" s="752"/>
      <c r="BK113" s="752"/>
      <c r="BL113" s="752"/>
      <c r="BM113" s="752"/>
      <c r="BN113" s="752"/>
      <c r="BO113" s="752"/>
      <c r="BP113" s="753"/>
      <c r="BQ113" s="816">
        <v>629124</v>
      </c>
      <c r="BR113" s="817"/>
      <c r="BS113" s="817"/>
      <c r="BT113" s="817"/>
      <c r="BU113" s="817"/>
      <c r="BV113" s="817">
        <v>1740374</v>
      </c>
      <c r="BW113" s="817"/>
      <c r="BX113" s="817"/>
      <c r="BY113" s="817"/>
      <c r="BZ113" s="817"/>
      <c r="CA113" s="817">
        <v>3124703</v>
      </c>
      <c r="CB113" s="817"/>
      <c r="CC113" s="817"/>
      <c r="CD113" s="817"/>
      <c r="CE113" s="817"/>
      <c r="CF113" s="875">
        <v>13.3</v>
      </c>
      <c r="CG113" s="876"/>
      <c r="CH113" s="876"/>
      <c r="CI113" s="876"/>
      <c r="CJ113" s="876"/>
      <c r="CK113" s="927"/>
      <c r="CL113" s="821"/>
      <c r="CM113" s="815" t="s">
        <v>430</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30" customFormat="1" ht="26.25" customHeight="1" x14ac:dyDescent="0.15">
      <c r="A114" s="914"/>
      <c r="B114" s="915"/>
      <c r="C114" s="752" t="s">
        <v>431</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44723</v>
      </c>
      <c r="AB114" s="780"/>
      <c r="AC114" s="780"/>
      <c r="AD114" s="780"/>
      <c r="AE114" s="781"/>
      <c r="AF114" s="782">
        <v>46337</v>
      </c>
      <c r="AG114" s="780"/>
      <c r="AH114" s="780"/>
      <c r="AI114" s="780"/>
      <c r="AJ114" s="781"/>
      <c r="AK114" s="782">
        <v>50844</v>
      </c>
      <c r="AL114" s="780"/>
      <c r="AM114" s="780"/>
      <c r="AN114" s="780"/>
      <c r="AO114" s="781"/>
      <c r="AP114" s="824">
        <v>0.2</v>
      </c>
      <c r="AQ114" s="825"/>
      <c r="AR114" s="825"/>
      <c r="AS114" s="825"/>
      <c r="AT114" s="826"/>
      <c r="AU114" s="932"/>
      <c r="AV114" s="933"/>
      <c r="AW114" s="933"/>
      <c r="AX114" s="933"/>
      <c r="AY114" s="933"/>
      <c r="AZ114" s="815" t="s">
        <v>432</v>
      </c>
      <c r="BA114" s="752"/>
      <c r="BB114" s="752"/>
      <c r="BC114" s="752"/>
      <c r="BD114" s="752"/>
      <c r="BE114" s="752"/>
      <c r="BF114" s="752"/>
      <c r="BG114" s="752"/>
      <c r="BH114" s="752"/>
      <c r="BI114" s="752"/>
      <c r="BJ114" s="752"/>
      <c r="BK114" s="752"/>
      <c r="BL114" s="752"/>
      <c r="BM114" s="752"/>
      <c r="BN114" s="752"/>
      <c r="BO114" s="752"/>
      <c r="BP114" s="753"/>
      <c r="BQ114" s="816">
        <v>5009866</v>
      </c>
      <c r="BR114" s="817"/>
      <c r="BS114" s="817"/>
      <c r="BT114" s="817"/>
      <c r="BU114" s="817"/>
      <c r="BV114" s="817">
        <v>4860028</v>
      </c>
      <c r="BW114" s="817"/>
      <c r="BX114" s="817"/>
      <c r="BY114" s="817"/>
      <c r="BZ114" s="817"/>
      <c r="CA114" s="817">
        <v>4669390</v>
      </c>
      <c r="CB114" s="817"/>
      <c r="CC114" s="817"/>
      <c r="CD114" s="817"/>
      <c r="CE114" s="817"/>
      <c r="CF114" s="875">
        <v>19.899999999999999</v>
      </c>
      <c r="CG114" s="876"/>
      <c r="CH114" s="876"/>
      <c r="CI114" s="876"/>
      <c r="CJ114" s="876"/>
      <c r="CK114" s="927"/>
      <c r="CL114" s="821"/>
      <c r="CM114" s="815" t="s">
        <v>433</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30" customFormat="1" ht="26.25" customHeight="1" x14ac:dyDescent="0.15">
      <c r="A115" s="914"/>
      <c r="B115" s="915"/>
      <c r="C115" s="752" t="s">
        <v>434</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189494</v>
      </c>
      <c r="AB115" s="919"/>
      <c r="AC115" s="919"/>
      <c r="AD115" s="919"/>
      <c r="AE115" s="920"/>
      <c r="AF115" s="921">
        <v>183579</v>
      </c>
      <c r="AG115" s="919"/>
      <c r="AH115" s="919"/>
      <c r="AI115" s="919"/>
      <c r="AJ115" s="920"/>
      <c r="AK115" s="921">
        <v>177181</v>
      </c>
      <c r="AL115" s="919"/>
      <c r="AM115" s="919"/>
      <c r="AN115" s="919"/>
      <c r="AO115" s="920"/>
      <c r="AP115" s="922">
        <v>0.8</v>
      </c>
      <c r="AQ115" s="923"/>
      <c r="AR115" s="923"/>
      <c r="AS115" s="923"/>
      <c r="AT115" s="924"/>
      <c r="AU115" s="932"/>
      <c r="AV115" s="933"/>
      <c r="AW115" s="933"/>
      <c r="AX115" s="933"/>
      <c r="AY115" s="933"/>
      <c r="AZ115" s="815" t="s">
        <v>435</v>
      </c>
      <c r="BA115" s="752"/>
      <c r="BB115" s="752"/>
      <c r="BC115" s="752"/>
      <c r="BD115" s="752"/>
      <c r="BE115" s="752"/>
      <c r="BF115" s="752"/>
      <c r="BG115" s="752"/>
      <c r="BH115" s="752"/>
      <c r="BI115" s="752"/>
      <c r="BJ115" s="752"/>
      <c r="BK115" s="752"/>
      <c r="BL115" s="752"/>
      <c r="BM115" s="752"/>
      <c r="BN115" s="752"/>
      <c r="BO115" s="752"/>
      <c r="BP115" s="753"/>
      <c r="BQ115" s="816">
        <v>4076</v>
      </c>
      <c r="BR115" s="817"/>
      <c r="BS115" s="817"/>
      <c r="BT115" s="817"/>
      <c r="BU115" s="817"/>
      <c r="BV115" s="817">
        <v>2467</v>
      </c>
      <c r="BW115" s="817"/>
      <c r="BX115" s="817"/>
      <c r="BY115" s="817"/>
      <c r="BZ115" s="817"/>
      <c r="CA115" s="817">
        <v>830</v>
      </c>
      <c r="CB115" s="817"/>
      <c r="CC115" s="817"/>
      <c r="CD115" s="817"/>
      <c r="CE115" s="817"/>
      <c r="CF115" s="875">
        <v>0</v>
      </c>
      <c r="CG115" s="876"/>
      <c r="CH115" s="876"/>
      <c r="CI115" s="876"/>
      <c r="CJ115" s="876"/>
      <c r="CK115" s="927"/>
      <c r="CL115" s="821"/>
      <c r="CM115" s="815" t="s">
        <v>436</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30" customFormat="1" ht="26.25" customHeight="1" x14ac:dyDescent="0.15">
      <c r="A116" s="916"/>
      <c r="B116" s="917"/>
      <c r="C116" s="839" t="s">
        <v>437</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t="s">
        <v>121</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438</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439</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39533</v>
      </c>
      <c r="DH116" s="780"/>
      <c r="DI116" s="780"/>
      <c r="DJ116" s="780"/>
      <c r="DK116" s="781"/>
      <c r="DL116" s="782">
        <v>19041</v>
      </c>
      <c r="DM116" s="780"/>
      <c r="DN116" s="780"/>
      <c r="DO116" s="780"/>
      <c r="DP116" s="781"/>
      <c r="DQ116" s="782">
        <v>6403</v>
      </c>
      <c r="DR116" s="780"/>
      <c r="DS116" s="780"/>
      <c r="DT116" s="780"/>
      <c r="DU116" s="781"/>
      <c r="DV116" s="824">
        <v>0</v>
      </c>
      <c r="DW116" s="825"/>
      <c r="DX116" s="825"/>
      <c r="DY116" s="825"/>
      <c r="DZ116" s="826"/>
    </row>
    <row r="117" spans="1:130" s="230"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440</v>
      </c>
      <c r="Z117" s="897"/>
      <c r="AA117" s="902">
        <v>4573199</v>
      </c>
      <c r="AB117" s="903"/>
      <c r="AC117" s="903"/>
      <c r="AD117" s="903"/>
      <c r="AE117" s="904"/>
      <c r="AF117" s="905">
        <v>4620083</v>
      </c>
      <c r="AG117" s="903"/>
      <c r="AH117" s="903"/>
      <c r="AI117" s="903"/>
      <c r="AJ117" s="904"/>
      <c r="AK117" s="905">
        <v>4596552</v>
      </c>
      <c r="AL117" s="903"/>
      <c r="AM117" s="903"/>
      <c r="AN117" s="903"/>
      <c r="AO117" s="904"/>
      <c r="AP117" s="906"/>
      <c r="AQ117" s="907"/>
      <c r="AR117" s="907"/>
      <c r="AS117" s="907"/>
      <c r="AT117" s="908"/>
      <c r="AU117" s="932"/>
      <c r="AV117" s="933"/>
      <c r="AW117" s="933"/>
      <c r="AX117" s="933"/>
      <c r="AY117" s="933"/>
      <c r="AZ117" s="863" t="s">
        <v>441</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442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30" customFormat="1" ht="26.25" customHeight="1" x14ac:dyDescent="0.15">
      <c r="A118" s="895" t="s">
        <v>416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413</v>
      </c>
      <c r="AB118" s="896"/>
      <c r="AC118" s="896"/>
      <c r="AD118" s="896"/>
      <c r="AE118" s="897"/>
      <c r="AF118" s="898" t="s">
        <v>414</v>
      </c>
      <c r="AG118" s="896"/>
      <c r="AH118" s="896"/>
      <c r="AI118" s="896"/>
      <c r="AJ118" s="897"/>
      <c r="AK118" s="898" t="s">
        <v>294</v>
      </c>
      <c r="AL118" s="896"/>
      <c r="AM118" s="896"/>
      <c r="AN118" s="896"/>
      <c r="AO118" s="897"/>
      <c r="AP118" s="899" t="s">
        <v>415</v>
      </c>
      <c r="AQ118" s="900"/>
      <c r="AR118" s="900"/>
      <c r="AS118" s="900"/>
      <c r="AT118" s="901"/>
      <c r="AU118" s="932"/>
      <c r="AV118" s="933"/>
      <c r="AW118" s="933"/>
      <c r="AX118" s="933"/>
      <c r="AY118" s="933"/>
      <c r="AZ118" s="838" t="s">
        <v>443</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444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30" customFormat="1" ht="26.25" customHeight="1" x14ac:dyDescent="0.15">
      <c r="A119" s="818" t="s">
        <v>419</v>
      </c>
      <c r="B119" s="819"/>
      <c r="C119" s="860" t="s">
        <v>420</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445</v>
      </c>
      <c r="BP119" s="878"/>
      <c r="BQ119" s="879">
        <v>47774464</v>
      </c>
      <c r="BR119" s="845"/>
      <c r="BS119" s="845"/>
      <c r="BT119" s="845"/>
      <c r="BU119" s="845"/>
      <c r="BV119" s="845">
        <v>45528817</v>
      </c>
      <c r="BW119" s="845"/>
      <c r="BX119" s="845"/>
      <c r="BY119" s="845"/>
      <c r="BZ119" s="845"/>
      <c r="CA119" s="845">
        <v>44334463</v>
      </c>
      <c r="CB119" s="845"/>
      <c r="CC119" s="845"/>
      <c r="CD119" s="845"/>
      <c r="CE119" s="845"/>
      <c r="CF119" s="748"/>
      <c r="CG119" s="749"/>
      <c r="CH119" s="749"/>
      <c r="CI119" s="749"/>
      <c r="CJ119" s="834"/>
      <c r="CK119" s="928"/>
      <c r="CL119" s="823"/>
      <c r="CM119" s="838" t="s">
        <v>446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1158782</v>
      </c>
      <c r="DH119" s="764"/>
      <c r="DI119" s="764"/>
      <c r="DJ119" s="764"/>
      <c r="DK119" s="765"/>
      <c r="DL119" s="766">
        <v>998176</v>
      </c>
      <c r="DM119" s="764"/>
      <c r="DN119" s="764"/>
      <c r="DO119" s="764"/>
      <c r="DP119" s="765"/>
      <c r="DQ119" s="766">
        <v>839009</v>
      </c>
      <c r="DR119" s="764"/>
      <c r="DS119" s="764"/>
      <c r="DT119" s="764"/>
      <c r="DU119" s="765"/>
      <c r="DV119" s="848">
        <v>3.6</v>
      </c>
      <c r="DW119" s="849"/>
      <c r="DX119" s="849"/>
      <c r="DY119" s="849"/>
      <c r="DZ119" s="850"/>
    </row>
    <row r="120" spans="1:130" s="230" customFormat="1" ht="26.25" customHeight="1" x14ac:dyDescent="0.15">
      <c r="A120" s="820"/>
      <c r="B120" s="821"/>
      <c r="C120" s="815" t="s">
        <v>423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447</v>
      </c>
      <c r="AV120" s="881"/>
      <c r="AW120" s="881"/>
      <c r="AX120" s="881"/>
      <c r="AY120" s="882"/>
      <c r="AZ120" s="860" t="s">
        <v>448</v>
      </c>
      <c r="BA120" s="808"/>
      <c r="BB120" s="808"/>
      <c r="BC120" s="808"/>
      <c r="BD120" s="808"/>
      <c r="BE120" s="808"/>
      <c r="BF120" s="808"/>
      <c r="BG120" s="808"/>
      <c r="BH120" s="808"/>
      <c r="BI120" s="808"/>
      <c r="BJ120" s="808"/>
      <c r="BK120" s="808"/>
      <c r="BL120" s="808"/>
      <c r="BM120" s="808"/>
      <c r="BN120" s="808"/>
      <c r="BO120" s="808"/>
      <c r="BP120" s="809"/>
      <c r="BQ120" s="861">
        <v>15124194</v>
      </c>
      <c r="BR120" s="842"/>
      <c r="BS120" s="842"/>
      <c r="BT120" s="842"/>
      <c r="BU120" s="842"/>
      <c r="BV120" s="842">
        <v>15577902</v>
      </c>
      <c r="BW120" s="842"/>
      <c r="BX120" s="842"/>
      <c r="BY120" s="842"/>
      <c r="BZ120" s="842"/>
      <c r="CA120" s="842">
        <v>17753906</v>
      </c>
      <c r="CB120" s="842"/>
      <c r="CC120" s="842"/>
      <c r="CD120" s="842"/>
      <c r="CE120" s="842"/>
      <c r="CF120" s="866">
        <v>75.7</v>
      </c>
      <c r="CG120" s="867"/>
      <c r="CH120" s="867"/>
      <c r="CI120" s="867"/>
      <c r="CJ120" s="867"/>
      <c r="CK120" s="868" t="s">
        <v>449</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v>5208578</v>
      </c>
      <c r="DH120" s="842"/>
      <c r="DI120" s="842"/>
      <c r="DJ120" s="842"/>
      <c r="DK120" s="842"/>
      <c r="DL120" s="842">
        <v>5251051</v>
      </c>
      <c r="DM120" s="842"/>
      <c r="DN120" s="842"/>
      <c r="DO120" s="842"/>
      <c r="DP120" s="842"/>
      <c r="DQ120" s="842">
        <v>5776909</v>
      </c>
      <c r="DR120" s="842"/>
      <c r="DS120" s="842"/>
      <c r="DT120" s="842"/>
      <c r="DU120" s="842"/>
      <c r="DV120" s="843">
        <v>24.6</v>
      </c>
      <c r="DW120" s="843"/>
      <c r="DX120" s="843"/>
      <c r="DY120" s="843"/>
      <c r="DZ120" s="844"/>
    </row>
    <row r="121" spans="1:130" s="230" customFormat="1" ht="26.25" customHeight="1" x14ac:dyDescent="0.15">
      <c r="A121" s="820"/>
      <c r="B121" s="821"/>
      <c r="C121" s="863" t="s">
        <v>450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451</v>
      </c>
      <c r="BA121" s="752"/>
      <c r="BB121" s="752"/>
      <c r="BC121" s="752"/>
      <c r="BD121" s="752"/>
      <c r="BE121" s="752"/>
      <c r="BF121" s="752"/>
      <c r="BG121" s="752"/>
      <c r="BH121" s="752"/>
      <c r="BI121" s="752"/>
      <c r="BJ121" s="752"/>
      <c r="BK121" s="752"/>
      <c r="BL121" s="752"/>
      <c r="BM121" s="752"/>
      <c r="BN121" s="752"/>
      <c r="BO121" s="752"/>
      <c r="BP121" s="753"/>
      <c r="BQ121" s="816">
        <v>2715050</v>
      </c>
      <c r="BR121" s="817"/>
      <c r="BS121" s="817"/>
      <c r="BT121" s="817"/>
      <c r="BU121" s="817"/>
      <c r="BV121" s="817">
        <v>2634449</v>
      </c>
      <c r="BW121" s="817"/>
      <c r="BX121" s="817"/>
      <c r="BY121" s="817"/>
      <c r="BZ121" s="817"/>
      <c r="CA121" s="817">
        <v>2438066</v>
      </c>
      <c r="CB121" s="817"/>
      <c r="CC121" s="817"/>
      <c r="CD121" s="817"/>
      <c r="CE121" s="817"/>
      <c r="CF121" s="875">
        <v>10.4</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2440106</v>
      </c>
      <c r="DH121" s="817"/>
      <c r="DI121" s="817"/>
      <c r="DJ121" s="817"/>
      <c r="DK121" s="817"/>
      <c r="DL121" s="817">
        <v>2168492</v>
      </c>
      <c r="DM121" s="817"/>
      <c r="DN121" s="817"/>
      <c r="DO121" s="817"/>
      <c r="DP121" s="817"/>
      <c r="DQ121" s="817">
        <v>1881232</v>
      </c>
      <c r="DR121" s="817"/>
      <c r="DS121" s="817"/>
      <c r="DT121" s="817"/>
      <c r="DU121" s="817"/>
      <c r="DV121" s="794">
        <v>8</v>
      </c>
      <c r="DW121" s="794"/>
      <c r="DX121" s="794"/>
      <c r="DY121" s="794"/>
      <c r="DZ121" s="795"/>
    </row>
    <row r="122" spans="1:130" s="230" customFormat="1" ht="26.25" customHeight="1" x14ac:dyDescent="0.15">
      <c r="A122" s="820"/>
      <c r="B122" s="821"/>
      <c r="C122" s="815" t="s">
        <v>433</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v>3201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452</v>
      </c>
      <c r="BA122" s="839"/>
      <c r="BB122" s="839"/>
      <c r="BC122" s="839"/>
      <c r="BD122" s="839"/>
      <c r="BE122" s="839"/>
      <c r="BF122" s="839"/>
      <c r="BG122" s="839"/>
      <c r="BH122" s="839"/>
      <c r="BI122" s="839"/>
      <c r="BJ122" s="839"/>
      <c r="BK122" s="839"/>
      <c r="BL122" s="839"/>
      <c r="BM122" s="839"/>
      <c r="BN122" s="839"/>
      <c r="BO122" s="839"/>
      <c r="BP122" s="840"/>
      <c r="BQ122" s="879">
        <v>29834568</v>
      </c>
      <c r="BR122" s="845"/>
      <c r="BS122" s="845"/>
      <c r="BT122" s="845"/>
      <c r="BU122" s="845"/>
      <c r="BV122" s="845">
        <v>29404915</v>
      </c>
      <c r="BW122" s="845"/>
      <c r="BX122" s="845"/>
      <c r="BY122" s="845"/>
      <c r="BZ122" s="845"/>
      <c r="CA122" s="845">
        <v>29515762</v>
      </c>
      <c r="CB122" s="845"/>
      <c r="CC122" s="845"/>
      <c r="CD122" s="845"/>
      <c r="CE122" s="845"/>
      <c r="CF122" s="846">
        <v>125.8</v>
      </c>
      <c r="CG122" s="847"/>
      <c r="CH122" s="847"/>
      <c r="CI122" s="847"/>
      <c r="CJ122" s="847"/>
      <c r="CK122" s="869"/>
      <c r="CL122" s="855"/>
      <c r="CM122" s="855"/>
      <c r="CN122" s="855"/>
      <c r="CO122" s="856"/>
      <c r="CP122" s="835" t="s">
        <v>395</v>
      </c>
      <c r="CQ122" s="836"/>
      <c r="CR122" s="836"/>
      <c r="CS122" s="836"/>
      <c r="CT122" s="836"/>
      <c r="CU122" s="836"/>
      <c r="CV122" s="836"/>
      <c r="CW122" s="836"/>
      <c r="CX122" s="836"/>
      <c r="CY122" s="836"/>
      <c r="CZ122" s="836"/>
      <c r="DA122" s="836"/>
      <c r="DB122" s="836"/>
      <c r="DC122" s="836"/>
      <c r="DD122" s="836"/>
      <c r="DE122" s="836"/>
      <c r="DF122" s="837"/>
      <c r="DG122" s="816">
        <v>426018</v>
      </c>
      <c r="DH122" s="817"/>
      <c r="DI122" s="817"/>
      <c r="DJ122" s="817"/>
      <c r="DK122" s="817"/>
      <c r="DL122" s="817">
        <v>286179</v>
      </c>
      <c r="DM122" s="817"/>
      <c r="DN122" s="817"/>
      <c r="DO122" s="817"/>
      <c r="DP122" s="817"/>
      <c r="DQ122" s="817">
        <v>197822</v>
      </c>
      <c r="DR122" s="817"/>
      <c r="DS122" s="817"/>
      <c r="DT122" s="817"/>
      <c r="DU122" s="817"/>
      <c r="DV122" s="794">
        <v>0.8</v>
      </c>
      <c r="DW122" s="794"/>
      <c r="DX122" s="794"/>
      <c r="DY122" s="794"/>
      <c r="DZ122" s="795"/>
    </row>
    <row r="123" spans="1:130" s="230" customFormat="1" ht="26.25" customHeight="1" x14ac:dyDescent="0.15">
      <c r="A123" s="820"/>
      <c r="B123" s="821"/>
      <c r="C123" s="815" t="s">
        <v>439</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453</v>
      </c>
      <c r="BP123" s="878"/>
      <c r="BQ123" s="832">
        <v>47673812</v>
      </c>
      <c r="BR123" s="833"/>
      <c r="BS123" s="833"/>
      <c r="BT123" s="833"/>
      <c r="BU123" s="833"/>
      <c r="BV123" s="833">
        <v>47617266</v>
      </c>
      <c r="BW123" s="833"/>
      <c r="BX123" s="833"/>
      <c r="BY123" s="833"/>
      <c r="BZ123" s="833"/>
      <c r="CA123" s="833">
        <v>49707734</v>
      </c>
      <c r="CB123" s="833"/>
      <c r="CC123" s="833"/>
      <c r="CD123" s="833"/>
      <c r="CE123" s="833"/>
      <c r="CF123" s="748"/>
      <c r="CG123" s="749"/>
      <c r="CH123" s="749"/>
      <c r="CI123" s="749"/>
      <c r="CJ123" s="834"/>
      <c r="CK123" s="869"/>
      <c r="CL123" s="855"/>
      <c r="CM123" s="855"/>
      <c r="CN123" s="855"/>
      <c r="CO123" s="856"/>
      <c r="CP123" s="835" t="s">
        <v>397</v>
      </c>
      <c r="CQ123" s="836"/>
      <c r="CR123" s="836"/>
      <c r="CS123" s="836"/>
      <c r="CT123" s="836"/>
      <c r="CU123" s="836"/>
      <c r="CV123" s="836"/>
      <c r="CW123" s="836"/>
      <c r="CX123" s="836"/>
      <c r="CY123" s="836"/>
      <c r="CZ123" s="836"/>
      <c r="DA123" s="836"/>
      <c r="DB123" s="836"/>
      <c r="DC123" s="836"/>
      <c r="DD123" s="836"/>
      <c r="DE123" s="836"/>
      <c r="DF123" s="837"/>
      <c r="DG123" s="779">
        <v>15930</v>
      </c>
      <c r="DH123" s="780"/>
      <c r="DI123" s="780"/>
      <c r="DJ123" s="780"/>
      <c r="DK123" s="781"/>
      <c r="DL123" s="782">
        <v>48579</v>
      </c>
      <c r="DM123" s="780"/>
      <c r="DN123" s="780"/>
      <c r="DO123" s="780"/>
      <c r="DP123" s="781"/>
      <c r="DQ123" s="782">
        <v>47952</v>
      </c>
      <c r="DR123" s="780"/>
      <c r="DS123" s="780"/>
      <c r="DT123" s="780"/>
      <c r="DU123" s="781"/>
      <c r="DV123" s="824">
        <v>0.2</v>
      </c>
      <c r="DW123" s="825"/>
      <c r="DX123" s="825"/>
      <c r="DY123" s="825"/>
      <c r="DZ123" s="826"/>
    </row>
    <row r="124" spans="1:130" s="230" customFormat="1" ht="26.25" customHeight="1" thickBot="1" x14ac:dyDescent="0.2">
      <c r="A124" s="820"/>
      <c r="B124" s="821"/>
      <c r="C124" s="815" t="s">
        <v>442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454</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0.4</v>
      </c>
      <c r="BR124" s="831"/>
      <c r="BS124" s="831"/>
      <c r="BT124" s="831"/>
      <c r="BU124" s="831"/>
      <c r="BV124" s="831" t="s">
        <v>121</v>
      </c>
      <c r="BW124" s="831"/>
      <c r="BX124" s="831"/>
      <c r="BY124" s="831"/>
      <c r="BZ124" s="831"/>
      <c r="CA124" s="831" t="s">
        <v>121</v>
      </c>
      <c r="CB124" s="831"/>
      <c r="CC124" s="831"/>
      <c r="CD124" s="831"/>
      <c r="CE124" s="831"/>
      <c r="CF124" s="726"/>
      <c r="CG124" s="727"/>
      <c r="CH124" s="727"/>
      <c r="CI124" s="727"/>
      <c r="CJ124" s="862"/>
      <c r="CK124" s="870"/>
      <c r="CL124" s="870"/>
      <c r="CM124" s="870"/>
      <c r="CN124" s="870"/>
      <c r="CO124" s="871"/>
      <c r="CP124" s="835" t="s">
        <v>455</v>
      </c>
      <c r="CQ124" s="836"/>
      <c r="CR124" s="836"/>
      <c r="CS124" s="836"/>
      <c r="CT124" s="836"/>
      <c r="CU124" s="836"/>
      <c r="CV124" s="836"/>
      <c r="CW124" s="836"/>
      <c r="CX124" s="836"/>
      <c r="CY124" s="836"/>
      <c r="CZ124" s="836"/>
      <c r="DA124" s="836"/>
      <c r="DB124" s="836"/>
      <c r="DC124" s="836"/>
      <c r="DD124" s="836"/>
      <c r="DE124" s="836"/>
      <c r="DF124" s="837"/>
      <c r="DG124" s="763" t="s">
        <v>121</v>
      </c>
      <c r="DH124" s="764"/>
      <c r="DI124" s="764"/>
      <c r="DJ124" s="764"/>
      <c r="DK124" s="765"/>
      <c r="DL124" s="766" t="s">
        <v>121</v>
      </c>
      <c r="DM124" s="764"/>
      <c r="DN124" s="764"/>
      <c r="DO124" s="764"/>
      <c r="DP124" s="765"/>
      <c r="DQ124" s="766" t="s">
        <v>121</v>
      </c>
      <c r="DR124" s="764"/>
      <c r="DS124" s="764"/>
      <c r="DT124" s="764"/>
      <c r="DU124" s="765"/>
      <c r="DV124" s="848" t="s">
        <v>121</v>
      </c>
      <c r="DW124" s="849"/>
      <c r="DX124" s="849"/>
      <c r="DY124" s="849"/>
      <c r="DZ124" s="850"/>
    </row>
    <row r="125" spans="1:130" s="230" customFormat="1" ht="26.25" customHeight="1" x14ac:dyDescent="0.15">
      <c r="A125" s="820"/>
      <c r="B125" s="821"/>
      <c r="C125" s="815" t="s">
        <v>444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456</v>
      </c>
      <c r="CL125" s="852"/>
      <c r="CM125" s="852"/>
      <c r="CN125" s="852"/>
      <c r="CO125" s="853"/>
      <c r="CP125" s="860" t="s">
        <v>457</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30" customFormat="1" ht="26.25" customHeight="1" thickBot="1" x14ac:dyDescent="0.2">
      <c r="A126" s="820"/>
      <c r="B126" s="821"/>
      <c r="C126" s="815" t="s">
        <v>446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162012</v>
      </c>
      <c r="AB126" s="780"/>
      <c r="AC126" s="780"/>
      <c r="AD126" s="780"/>
      <c r="AE126" s="781"/>
      <c r="AF126" s="782">
        <v>160606</v>
      </c>
      <c r="AG126" s="780"/>
      <c r="AH126" s="780"/>
      <c r="AI126" s="780"/>
      <c r="AJ126" s="781"/>
      <c r="AK126" s="782">
        <v>159167</v>
      </c>
      <c r="AL126" s="780"/>
      <c r="AM126" s="780"/>
      <c r="AN126" s="780"/>
      <c r="AO126" s="781"/>
      <c r="AP126" s="824">
        <v>0.7</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458</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30" customFormat="1" ht="26.25" customHeight="1" x14ac:dyDescent="0.15">
      <c r="A127" s="822"/>
      <c r="B127" s="823"/>
      <c r="C127" s="838" t="s">
        <v>459</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24281</v>
      </c>
      <c r="AB127" s="780"/>
      <c r="AC127" s="780"/>
      <c r="AD127" s="780"/>
      <c r="AE127" s="781"/>
      <c r="AF127" s="782">
        <v>22973</v>
      </c>
      <c r="AG127" s="780"/>
      <c r="AH127" s="780"/>
      <c r="AI127" s="780"/>
      <c r="AJ127" s="781"/>
      <c r="AK127" s="782">
        <v>18014</v>
      </c>
      <c r="AL127" s="780"/>
      <c r="AM127" s="780"/>
      <c r="AN127" s="780"/>
      <c r="AO127" s="781"/>
      <c r="AP127" s="824">
        <v>0.1</v>
      </c>
      <c r="AQ127" s="825"/>
      <c r="AR127" s="825"/>
      <c r="AS127" s="825"/>
      <c r="AT127" s="826"/>
      <c r="AU127" s="232"/>
      <c r="AV127" s="232"/>
      <c r="AW127" s="232"/>
      <c r="AX127" s="841" t="s">
        <v>460</v>
      </c>
      <c r="AY127" s="812"/>
      <c r="AZ127" s="812"/>
      <c r="BA127" s="812"/>
      <c r="BB127" s="812"/>
      <c r="BC127" s="812"/>
      <c r="BD127" s="812"/>
      <c r="BE127" s="813"/>
      <c r="BF127" s="811" t="s">
        <v>461</v>
      </c>
      <c r="BG127" s="812"/>
      <c r="BH127" s="812"/>
      <c r="BI127" s="812"/>
      <c r="BJ127" s="812"/>
      <c r="BK127" s="812"/>
      <c r="BL127" s="813"/>
      <c r="BM127" s="811" t="s">
        <v>462</v>
      </c>
      <c r="BN127" s="812"/>
      <c r="BO127" s="812"/>
      <c r="BP127" s="812"/>
      <c r="BQ127" s="812"/>
      <c r="BR127" s="812"/>
      <c r="BS127" s="813"/>
      <c r="BT127" s="811" t="s">
        <v>463</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464</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30" customFormat="1" ht="26.25" customHeight="1" thickBot="1" x14ac:dyDescent="0.2">
      <c r="A128" s="796" t="s">
        <v>465</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466</v>
      </c>
      <c r="X128" s="798"/>
      <c r="Y128" s="798"/>
      <c r="Z128" s="799"/>
      <c r="AA128" s="800">
        <v>488756</v>
      </c>
      <c r="AB128" s="801"/>
      <c r="AC128" s="801"/>
      <c r="AD128" s="801"/>
      <c r="AE128" s="802"/>
      <c r="AF128" s="803">
        <v>474438</v>
      </c>
      <c r="AG128" s="801"/>
      <c r="AH128" s="801"/>
      <c r="AI128" s="801"/>
      <c r="AJ128" s="802"/>
      <c r="AK128" s="803">
        <v>437488</v>
      </c>
      <c r="AL128" s="801"/>
      <c r="AM128" s="801"/>
      <c r="AN128" s="801"/>
      <c r="AO128" s="802"/>
      <c r="AP128" s="804"/>
      <c r="AQ128" s="805"/>
      <c r="AR128" s="805"/>
      <c r="AS128" s="805"/>
      <c r="AT128" s="806"/>
      <c r="AU128" s="232"/>
      <c r="AV128" s="232"/>
      <c r="AW128" s="232"/>
      <c r="AX128" s="807" t="s">
        <v>467</v>
      </c>
      <c r="AY128" s="808"/>
      <c r="AZ128" s="808"/>
      <c r="BA128" s="808"/>
      <c r="BB128" s="808"/>
      <c r="BC128" s="808"/>
      <c r="BD128" s="808"/>
      <c r="BE128" s="809"/>
      <c r="BF128" s="786" t="s">
        <v>121</v>
      </c>
      <c r="BG128" s="787"/>
      <c r="BH128" s="787"/>
      <c r="BI128" s="787"/>
      <c r="BJ128" s="787"/>
      <c r="BK128" s="787"/>
      <c r="BL128" s="810"/>
      <c r="BM128" s="786">
        <v>12.03</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468</v>
      </c>
      <c r="CQ128" s="730"/>
      <c r="CR128" s="730"/>
      <c r="CS128" s="730"/>
      <c r="CT128" s="730"/>
      <c r="CU128" s="730"/>
      <c r="CV128" s="730"/>
      <c r="CW128" s="730"/>
      <c r="CX128" s="730"/>
      <c r="CY128" s="730"/>
      <c r="CZ128" s="730"/>
      <c r="DA128" s="730"/>
      <c r="DB128" s="730"/>
      <c r="DC128" s="730"/>
      <c r="DD128" s="730"/>
      <c r="DE128" s="730"/>
      <c r="DF128" s="731"/>
      <c r="DG128" s="790">
        <v>4076</v>
      </c>
      <c r="DH128" s="791"/>
      <c r="DI128" s="791"/>
      <c r="DJ128" s="791"/>
      <c r="DK128" s="791"/>
      <c r="DL128" s="791">
        <v>2467</v>
      </c>
      <c r="DM128" s="791"/>
      <c r="DN128" s="791"/>
      <c r="DO128" s="791"/>
      <c r="DP128" s="791"/>
      <c r="DQ128" s="791">
        <v>830</v>
      </c>
      <c r="DR128" s="791"/>
      <c r="DS128" s="791"/>
      <c r="DT128" s="791"/>
      <c r="DU128" s="791"/>
      <c r="DV128" s="792">
        <v>0</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469</v>
      </c>
      <c r="X129" s="777"/>
      <c r="Y129" s="777"/>
      <c r="Z129" s="778"/>
      <c r="AA129" s="779">
        <v>25532995</v>
      </c>
      <c r="AB129" s="780"/>
      <c r="AC129" s="780"/>
      <c r="AD129" s="780"/>
      <c r="AE129" s="781"/>
      <c r="AF129" s="782">
        <v>25385616</v>
      </c>
      <c r="AG129" s="780"/>
      <c r="AH129" s="780"/>
      <c r="AI129" s="780"/>
      <c r="AJ129" s="781"/>
      <c r="AK129" s="782">
        <v>25871731</v>
      </c>
      <c r="AL129" s="780"/>
      <c r="AM129" s="780"/>
      <c r="AN129" s="780"/>
      <c r="AO129" s="781"/>
      <c r="AP129" s="783"/>
      <c r="AQ129" s="784"/>
      <c r="AR129" s="784"/>
      <c r="AS129" s="784"/>
      <c r="AT129" s="785"/>
      <c r="AU129" s="233"/>
      <c r="AV129" s="233"/>
      <c r="AW129" s="233"/>
      <c r="AX129" s="751" t="s">
        <v>470</v>
      </c>
      <c r="AY129" s="752"/>
      <c r="AZ129" s="752"/>
      <c r="BA129" s="752"/>
      <c r="BB129" s="752"/>
      <c r="BC129" s="752"/>
      <c r="BD129" s="752"/>
      <c r="BE129" s="753"/>
      <c r="BF129" s="770" t="s">
        <v>121</v>
      </c>
      <c r="BG129" s="771"/>
      <c r="BH129" s="771"/>
      <c r="BI129" s="771"/>
      <c r="BJ129" s="771"/>
      <c r="BK129" s="771"/>
      <c r="BL129" s="772"/>
      <c r="BM129" s="770">
        <v>17.03</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471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472</v>
      </c>
      <c r="X130" s="777"/>
      <c r="Y130" s="777"/>
      <c r="Z130" s="778"/>
      <c r="AA130" s="779">
        <v>2387887</v>
      </c>
      <c r="AB130" s="780"/>
      <c r="AC130" s="780"/>
      <c r="AD130" s="780"/>
      <c r="AE130" s="781"/>
      <c r="AF130" s="782">
        <v>2398250</v>
      </c>
      <c r="AG130" s="780"/>
      <c r="AH130" s="780"/>
      <c r="AI130" s="780"/>
      <c r="AJ130" s="781"/>
      <c r="AK130" s="782">
        <v>2404374</v>
      </c>
      <c r="AL130" s="780"/>
      <c r="AM130" s="780"/>
      <c r="AN130" s="780"/>
      <c r="AO130" s="781"/>
      <c r="AP130" s="783"/>
      <c r="AQ130" s="784"/>
      <c r="AR130" s="784"/>
      <c r="AS130" s="784"/>
      <c r="AT130" s="785"/>
      <c r="AU130" s="233"/>
      <c r="AV130" s="233"/>
      <c r="AW130" s="233"/>
      <c r="AX130" s="751" t="s">
        <v>473</v>
      </c>
      <c r="AY130" s="752"/>
      <c r="AZ130" s="752"/>
      <c r="BA130" s="752"/>
      <c r="BB130" s="752"/>
      <c r="BC130" s="752"/>
      <c r="BD130" s="752"/>
      <c r="BE130" s="753"/>
      <c r="BF130" s="754">
        <v>7.4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474</v>
      </c>
      <c r="X131" s="761"/>
      <c r="Y131" s="761"/>
      <c r="Z131" s="762"/>
      <c r="AA131" s="763">
        <v>23145108</v>
      </c>
      <c r="AB131" s="764"/>
      <c r="AC131" s="764"/>
      <c r="AD131" s="764"/>
      <c r="AE131" s="765"/>
      <c r="AF131" s="766">
        <v>22987366</v>
      </c>
      <c r="AG131" s="764"/>
      <c r="AH131" s="764"/>
      <c r="AI131" s="764"/>
      <c r="AJ131" s="765"/>
      <c r="AK131" s="766">
        <v>23467357</v>
      </c>
      <c r="AL131" s="764"/>
      <c r="AM131" s="764"/>
      <c r="AN131" s="764"/>
      <c r="AO131" s="765"/>
      <c r="AP131" s="767"/>
      <c r="AQ131" s="768"/>
      <c r="AR131" s="768"/>
      <c r="AS131" s="768"/>
      <c r="AT131" s="769"/>
      <c r="AU131" s="233"/>
      <c r="AV131" s="233"/>
      <c r="AW131" s="233"/>
      <c r="AX131" s="729" t="s">
        <v>475</v>
      </c>
      <c r="AY131" s="730"/>
      <c r="AZ131" s="730"/>
      <c r="BA131" s="730"/>
      <c r="BB131" s="730"/>
      <c r="BC131" s="730"/>
      <c r="BD131" s="730"/>
      <c r="BE131" s="731"/>
      <c r="BF131" s="732" t="s">
        <v>121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477</v>
      </c>
      <c r="W132" s="742"/>
      <c r="X132" s="742"/>
      <c r="Y132" s="742"/>
      <c r="Z132" s="743"/>
      <c r="AA132" s="744">
        <v>7.3300846120000003</v>
      </c>
      <c r="AB132" s="745"/>
      <c r="AC132" s="745"/>
      <c r="AD132" s="745"/>
      <c r="AE132" s="746"/>
      <c r="AF132" s="747">
        <v>7.6015451269999996</v>
      </c>
      <c r="AG132" s="745"/>
      <c r="AH132" s="745"/>
      <c r="AI132" s="745"/>
      <c r="AJ132" s="746"/>
      <c r="AK132" s="747">
        <v>7.4771521989999998</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478</v>
      </c>
      <c r="W133" s="721"/>
      <c r="X133" s="721"/>
      <c r="Y133" s="721"/>
      <c r="Z133" s="722"/>
      <c r="AA133" s="723">
        <v>7.7</v>
      </c>
      <c r="AB133" s="724"/>
      <c r="AC133" s="724"/>
      <c r="AD133" s="724"/>
      <c r="AE133" s="725"/>
      <c r="AF133" s="723">
        <v>7.6</v>
      </c>
      <c r="AG133" s="724"/>
      <c r="AH133" s="724"/>
      <c r="AI133" s="724"/>
      <c r="AJ133" s="725"/>
      <c r="AK133" s="723">
        <v>7.4</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uyDXkpVwDFbZ2oNPS/nD/mxoiPgxRNrp78E5ZnH5adur8exthCZE/ocERNxwQKmMu6gObJbEae0qomQKzt8biQ==" saltValue="/TLfesnrqOolShaQFjXRJ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election activeCell="AK53" sqref="AK53"/>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tF4ky+LWJ9ZowMYQ7dBCenzeuMKoyA7H/yhq9R9lu3wkWguhhCY3HhsVghMudV1wAZMnXQZ8Be1ltRHnsi7Bgg==" saltValue="y+i6HFcFEKe3zGMwKi7Pv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election activeCell="DL9" sqref="DL9"/>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bElATJ/r7x37N77oTmW1kbF3cmoO55NSu8SxHTId4lfp0EoMviLh9uZcFa22ypV71rNkZK9qXml0ZRIsn1edg==" saltValue="stMKvnxiobRafN8XrRVCg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G9"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482</v>
      </c>
      <c r="AP7" s="272"/>
      <c r="AQ7" s="273" t="s">
        <v>483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484</v>
      </c>
      <c r="AQ8" s="279" t="s">
        <v>485</v>
      </c>
      <c r="AR8" s="280" t="s">
        <v>486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487</v>
      </c>
      <c r="AL9" s="1131"/>
      <c r="AM9" s="1131"/>
      <c r="AN9" s="1132"/>
      <c r="AO9" s="281">
        <v>6531420</v>
      </c>
      <c r="AP9" s="281">
        <v>66648</v>
      </c>
      <c r="AQ9" s="282">
        <v>66486</v>
      </c>
      <c r="AR9" s="283">
        <v>0.2</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488</v>
      </c>
      <c r="AL10" s="1131"/>
      <c r="AM10" s="1131"/>
      <c r="AN10" s="1132"/>
      <c r="AO10" s="284">
        <v>5288</v>
      </c>
      <c r="AP10" s="284">
        <v>54</v>
      </c>
      <c r="AQ10" s="285">
        <v>6147</v>
      </c>
      <c r="AR10" s="286">
        <v>-99.1</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489</v>
      </c>
      <c r="AL11" s="1131"/>
      <c r="AM11" s="1131"/>
      <c r="AN11" s="1132"/>
      <c r="AO11" s="284">
        <v>69930</v>
      </c>
      <c r="AP11" s="284">
        <v>714</v>
      </c>
      <c r="AQ11" s="285">
        <v>1219</v>
      </c>
      <c r="AR11" s="286">
        <v>-41.4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490</v>
      </c>
      <c r="AL12" s="1131"/>
      <c r="AM12" s="1131"/>
      <c r="AN12" s="1132"/>
      <c r="AO12" s="284" t="s">
        <v>491</v>
      </c>
      <c r="AP12" s="284" t="s">
        <v>491</v>
      </c>
      <c r="AQ12" s="285">
        <v>9</v>
      </c>
      <c r="AR12" s="286" t="s">
        <v>491</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492</v>
      </c>
      <c r="AL13" s="1131"/>
      <c r="AM13" s="1131"/>
      <c r="AN13" s="1132"/>
      <c r="AO13" s="284">
        <v>118875</v>
      </c>
      <c r="AP13" s="284">
        <v>1213</v>
      </c>
      <c r="AQ13" s="285">
        <v>2955</v>
      </c>
      <c r="AR13" s="286">
        <v>-59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493</v>
      </c>
      <c r="AL14" s="1131"/>
      <c r="AM14" s="1131"/>
      <c r="AN14" s="1132"/>
      <c r="AO14" s="284">
        <v>121653</v>
      </c>
      <c r="AP14" s="284">
        <v>1241</v>
      </c>
      <c r="AQ14" s="285">
        <v>1434</v>
      </c>
      <c r="AR14" s="286">
        <v>-13.5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494</v>
      </c>
      <c r="AL15" s="1134"/>
      <c r="AM15" s="1134"/>
      <c r="AN15" s="1135"/>
      <c r="AO15" s="284">
        <v>-226709</v>
      </c>
      <c r="AP15" s="284">
        <v>-2313</v>
      </c>
      <c r="AQ15" s="285">
        <v>-3102</v>
      </c>
      <c r="AR15" s="286">
        <v>-25.4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6620457</v>
      </c>
      <c r="AP16" s="284">
        <v>67556</v>
      </c>
      <c r="AQ16" s="285">
        <v>75147</v>
      </c>
      <c r="AR16" s="286">
        <v>-10.1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496</v>
      </c>
      <c r="AP20" s="293" t="s">
        <v>497</v>
      </c>
      <c r="AQ20" s="294" t="s">
        <v>498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499</v>
      </c>
      <c r="AL21" s="1137"/>
      <c r="AM21" s="1137"/>
      <c r="AN21" s="1138"/>
      <c r="AO21" s="297">
        <v>7.17</v>
      </c>
      <c r="AP21" s="298">
        <v>6.62</v>
      </c>
      <c r="AQ21" s="299">
        <v>0.55000000000000004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500</v>
      </c>
      <c r="AL22" s="1137"/>
      <c r="AM22" s="1137"/>
      <c r="AN22" s="1138"/>
      <c r="AO22" s="302">
        <v>97.2</v>
      </c>
      <c r="AP22" s="303">
        <v>98.3</v>
      </c>
      <c r="AQ22" s="304">
        <v>-1.1000000000000001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501</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502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482</v>
      </c>
      <c r="AP30" s="272"/>
      <c r="AQ30" s="273" t="s">
        <v>483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484</v>
      </c>
      <c r="AQ31" s="279" t="s">
        <v>485</v>
      </c>
      <c r="AR31" s="280" t="s">
        <v>486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504</v>
      </c>
      <c r="AL32" s="1121"/>
      <c r="AM32" s="1121"/>
      <c r="AN32" s="1122"/>
      <c r="AO32" s="312">
        <v>3407110</v>
      </c>
      <c r="AP32" s="312">
        <v>34767</v>
      </c>
      <c r="AQ32" s="313">
        <v>34847</v>
      </c>
      <c r="AR32" s="314">
        <v>-0.2</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505</v>
      </c>
      <c r="AL33" s="1121"/>
      <c r="AM33" s="1121"/>
      <c r="AN33" s="1122"/>
      <c r="AO33" s="312" t="s">
        <v>491</v>
      </c>
      <c r="AP33" s="312" t="s">
        <v>491</v>
      </c>
      <c r="AQ33" s="313" t="s">
        <v>491</v>
      </c>
      <c r="AR33" s="314" t="s">
        <v>491</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506</v>
      </c>
      <c r="AL34" s="1121"/>
      <c r="AM34" s="1121"/>
      <c r="AN34" s="1122"/>
      <c r="AO34" s="312" t="s">
        <v>491</v>
      </c>
      <c r="AP34" s="312" t="s">
        <v>491</v>
      </c>
      <c r="AQ34" s="313">
        <v>5</v>
      </c>
      <c r="AR34" s="314" t="s">
        <v>491</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507</v>
      </c>
      <c r="AL35" s="1121"/>
      <c r="AM35" s="1121"/>
      <c r="AN35" s="1122"/>
      <c r="AO35" s="312">
        <v>961417</v>
      </c>
      <c r="AP35" s="312">
        <v>9810</v>
      </c>
      <c r="AQ35" s="313">
        <v>8260</v>
      </c>
      <c r="AR35" s="314">
        <v>18.8</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508</v>
      </c>
      <c r="AL36" s="1121"/>
      <c r="AM36" s="1121"/>
      <c r="AN36" s="1122"/>
      <c r="AO36" s="312">
        <v>50844</v>
      </c>
      <c r="AP36" s="312">
        <v>519</v>
      </c>
      <c r="AQ36" s="313">
        <v>1689</v>
      </c>
      <c r="AR36" s="314">
        <v>-69.3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509</v>
      </c>
      <c r="AL37" s="1121"/>
      <c r="AM37" s="1121"/>
      <c r="AN37" s="1122"/>
      <c r="AO37" s="312">
        <v>177181</v>
      </c>
      <c r="AP37" s="312">
        <v>1808</v>
      </c>
      <c r="AQ37" s="313">
        <v>748</v>
      </c>
      <c r="AR37" s="314">
        <v>141.69999999999999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510</v>
      </c>
      <c r="AL38" s="1124"/>
      <c r="AM38" s="1124"/>
      <c r="AN38" s="1125"/>
      <c r="AO38" s="315" t="s">
        <v>491</v>
      </c>
      <c r="AP38" s="315" t="s">
        <v>491</v>
      </c>
      <c r="AQ38" s="316">
        <v>1</v>
      </c>
      <c r="AR38" s="304" t="s">
        <v>491</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511</v>
      </c>
      <c r="AL39" s="1124"/>
      <c r="AM39" s="1124"/>
      <c r="AN39" s="1125"/>
      <c r="AO39" s="312">
        <v>-437488</v>
      </c>
      <c r="AP39" s="312">
        <v>-4464</v>
      </c>
      <c r="AQ39" s="313">
        <v>-5762</v>
      </c>
      <c r="AR39" s="314">
        <v>-22.5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512</v>
      </c>
      <c r="AL40" s="1121"/>
      <c r="AM40" s="1121"/>
      <c r="AN40" s="1122"/>
      <c r="AO40" s="312">
        <v>-2404374</v>
      </c>
      <c r="AP40" s="312">
        <v>-24535</v>
      </c>
      <c r="AQ40" s="313">
        <v>-27609</v>
      </c>
      <c r="AR40" s="314">
        <v>-11.1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1754690</v>
      </c>
      <c r="AP41" s="312">
        <v>17905</v>
      </c>
      <c r="AQ41" s="313">
        <v>12179</v>
      </c>
      <c r="AR41" s="314">
        <v>47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482</v>
      </c>
      <c r="AN49" s="1115" t="s">
        <v>515</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516</v>
      </c>
      <c r="AO50" s="329" t="s">
        <v>517</v>
      </c>
      <c r="AP50" s="330" t="s">
        <v>518</v>
      </c>
      <c r="AQ50" s="331" t="s">
        <v>519</v>
      </c>
      <c r="AR50" s="332" t="s">
        <v>520</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4639130</v>
      </c>
      <c r="AN51" s="334">
        <v>47555</v>
      </c>
      <c r="AO51" s="335">
        <v>-15.8</v>
      </c>
      <c r="AP51" s="336">
        <v>45588</v>
      </c>
      <c r="AQ51" s="337">
        <v>8.6999999999999993</v>
      </c>
      <c r="AR51" s="338">
        <v>-24.5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2627993</v>
      </c>
      <c r="AN52" s="342">
        <v>26939</v>
      </c>
      <c r="AO52" s="343">
        <v>-17.3</v>
      </c>
      <c r="AP52" s="344">
        <v>24150</v>
      </c>
      <c r="AQ52" s="345">
        <v>3.4</v>
      </c>
      <c r="AR52" s="346">
        <v>-20.7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5001125</v>
      </c>
      <c r="AN53" s="334">
        <v>51062</v>
      </c>
      <c r="AO53" s="335">
        <v>7.4</v>
      </c>
      <c r="AP53" s="336">
        <v>45483</v>
      </c>
      <c r="AQ53" s="337">
        <v>-0.2</v>
      </c>
      <c r="AR53" s="338">
        <v>7.6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3635900</v>
      </c>
      <c r="AN54" s="342">
        <v>37123</v>
      </c>
      <c r="AO54" s="343">
        <v>37.799999999999997</v>
      </c>
      <c r="AP54" s="344">
        <v>24241</v>
      </c>
      <c r="AQ54" s="345">
        <v>0.4</v>
      </c>
      <c r="AR54" s="346">
        <v>37.4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8218020</v>
      </c>
      <c r="AN55" s="334">
        <v>84101</v>
      </c>
      <c r="AO55" s="335">
        <v>64.7</v>
      </c>
      <c r="AP55" s="336">
        <v>45945</v>
      </c>
      <c r="AQ55" s="337">
        <v>1</v>
      </c>
      <c r="AR55" s="338">
        <v>63.7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5017783</v>
      </c>
      <c r="AN56" s="342">
        <v>51351</v>
      </c>
      <c r="AO56" s="343">
        <v>38.299999999999997</v>
      </c>
      <c r="AP56" s="344">
        <v>25180</v>
      </c>
      <c r="AQ56" s="345">
        <v>3.9</v>
      </c>
      <c r="AR56" s="346">
        <v>34.4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4351576</v>
      </c>
      <c r="AN57" s="334">
        <v>44557</v>
      </c>
      <c r="AO57" s="335">
        <v>-47</v>
      </c>
      <c r="AP57" s="336">
        <v>44475</v>
      </c>
      <c r="AQ57" s="337">
        <v>-3.2</v>
      </c>
      <c r="AR57" s="338">
        <v>-43.8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3594196</v>
      </c>
      <c r="AN58" s="342">
        <v>36802</v>
      </c>
      <c r="AO58" s="343">
        <v>-28.3</v>
      </c>
      <c r="AP58" s="344">
        <v>24780</v>
      </c>
      <c r="AQ58" s="345">
        <v>-1.6</v>
      </c>
      <c r="AR58" s="346">
        <v>-26.7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4807967</v>
      </c>
      <c r="AN59" s="334">
        <v>49061</v>
      </c>
      <c r="AO59" s="335">
        <v>10.1</v>
      </c>
      <c r="AP59" s="336">
        <v>45982</v>
      </c>
      <c r="AQ59" s="337">
        <v>3.4</v>
      </c>
      <c r="AR59" s="338">
        <v>6.7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3541965</v>
      </c>
      <c r="AN60" s="342">
        <v>36143</v>
      </c>
      <c r="AO60" s="343">
        <v>-1.8</v>
      </c>
      <c r="AP60" s="344">
        <v>25583</v>
      </c>
      <c r="AQ60" s="345">
        <v>3.2</v>
      </c>
      <c r="AR60" s="346">
        <v>-5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5403564</v>
      </c>
      <c r="AN61" s="349">
        <v>55267</v>
      </c>
      <c r="AO61" s="350">
        <v>3.9</v>
      </c>
      <c r="AP61" s="351">
        <v>45495</v>
      </c>
      <c r="AQ61" s="352">
        <v>1.9</v>
      </c>
      <c r="AR61" s="338">
        <v>2</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3683567</v>
      </c>
      <c r="AN62" s="342">
        <v>37672</v>
      </c>
      <c r="AO62" s="343">
        <v>5.7</v>
      </c>
      <c r="AP62" s="344">
        <v>24787</v>
      </c>
      <c r="AQ62" s="345">
        <v>1.9</v>
      </c>
      <c r="AR62" s="346">
        <v>3.8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uRTsGtbXD7592GTnffGzPoWlqWgM5kA6oKgk7Z1IBMkazXVTkqmuR3iNiyoGP3YK8FxQEkMDlqnL9k6eS6pIkw==" saltValue="5LyX8IuEsUvDvlrBhXpcm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E76" zoomScale="85" zoomScaleNormal="8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479</v>
      </c>
    </row>
    <row r="120" spans="125:125" ht="13.5" hidden="1" customHeight="1" x14ac:dyDescent="0.15"/>
    <row r="121" spans="125:125" ht="13.5" hidden="1" customHeight="1" x14ac:dyDescent="0.15">
      <c r="DU121" s="259"/>
    </row>
  </sheetData>
  <sheetProtection algorithmName="SHA-512" hashValue="BLRkBE0L+/BSnxtPRU6YcTjizYmhyZgy/silTYK1zJpL7keFTHunym9C4raT1iq2pDxMauP0C9OlTvTbgCME+g==" saltValue="arMjr6djEBtlvnhrjEMh+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5"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479</v>
      </c>
    </row>
  </sheetData>
  <sheetProtection algorithmName="SHA-512" hashValue="nJ2+8HfPIyMdU9lN1cF6BvizVg8pEiQQUt7HW6YcXdK5SzRK8KYBBDrIGP5cYbJk4U8CHldI44Y0J1x5Cg82uw==" saltValue="XtyHaZLqB92vpVdF7B1GG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F40" zoomScaleSheetLayoutView="100" workbookViewId="0">
      <selection activeCell="K48" sqref="K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39" t="s">
        <v>3</v>
      </c>
      <c r="D47" s="1139"/>
      <c r="E47" s="1140"/>
      <c r="F47" s="11">
        <v>16.98</v>
      </c>
      <c r="G47" s="12">
        <v>16.59</v>
      </c>
      <c r="H47" s="12">
        <v>14.96</v>
      </c>
      <c r="I47" s="12">
        <v>14.69</v>
      </c>
      <c r="J47" s="13">
        <v>14.92</v>
      </c>
    </row>
    <row r="48" spans="2:10" ht="57.75" customHeight="1" x14ac:dyDescent="0.15">
      <c r="B48" s="14"/>
      <c r="C48" s="1141" t="s">
        <v>4</v>
      </c>
      <c r="D48" s="1141"/>
      <c r="E48" s="1142"/>
      <c r="F48" s="15">
        <v>2.97</v>
      </c>
      <c r="G48" s="16">
        <v>1.96</v>
      </c>
      <c r="H48" s="16">
        <v>1.77</v>
      </c>
      <c r="I48" s="16">
        <v>2.93</v>
      </c>
      <c r="J48" s="17">
        <v>9.77</v>
      </c>
    </row>
    <row r="49" spans="2:10" ht="57.75" customHeight="1" thickBot="1" x14ac:dyDescent="0.2">
      <c r="B49" s="18"/>
      <c r="C49" s="1143" t="s">
        <v>5</v>
      </c>
      <c r="D49" s="1143"/>
      <c r="E49" s="1144"/>
      <c r="F49" s="19">
        <v>0.92</v>
      </c>
      <c r="G49" s="20">
        <v>4.57</v>
      </c>
      <c r="H49" s="20" t="s">
        <v>534</v>
      </c>
      <c r="I49" s="20">
        <v>0.79</v>
      </c>
      <c r="J49" s="21">
        <v>6.56</v>
      </c>
    </row>
    <row r="50" spans="2:10" x14ac:dyDescent="0.15"/>
  </sheetData>
  <sheetProtection algorithmName="SHA-512" hashValue="TS/rzvSt0T5ylsNUo5cSEs901mVD0FnhrfwjLbItQsFB3nuMvjDt71ZdMONdGyL1EUNWAwdG57w4VYMAxL2WuQ==" saltValue="dtT0Wex0Tzzd4/FYvWwIO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齋藤　大輔</cp:lastModifiedBy>
  <cp:lastPrinted>2025-03-14T00:24:09Z</cp:lastPrinted>
  <dcterms:created xsi:type="dcterms:W3CDTF">2025-02-19T00:00:06Z</dcterms:created>
  <dcterms:modified xsi:type="dcterms:W3CDTF">2025-09-12T04:38:28Z</dcterms:modified>
  <cp:category/>
</cp:coreProperties>
</file>