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総務部財政課\共有\予算分析・財政事情ヒア\財政状況資料集\R04\R6.3.21（様式差替）【再提出依頼：325(月)正午〆】令和４年度財政状況資料集の作成及び提出について\提出\"/>
    </mc:Choice>
  </mc:AlternateContent>
  <bookViews>
    <workbookView xWindow="0" yWindow="0" windowWidth="19200" windowHeight="11370"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<sst xmlns="http://schemas.openxmlformats.org/spreadsheetml/2006/main" count="1040" uniqueCount="593">
  <si>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</si>
  <si>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</si>
  <si>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</si>
  <si>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</si>
  <si>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</si>
  <si>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</si>
  <si>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</si>
  <si>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</si>
  <si>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</si>
  <si>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</si>
  <si>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</si>
  <si>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</si>
  <si>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</si>
  <si>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</si>
  <si>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</si>
  <si>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</si>
  <si>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</si>
  <si>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</si>
  <si>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</si>
  <si>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</si>
  <si>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</si>
  <si>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</si>
  <si>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</si>
  <si>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</si>
  <si>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</si>
  <si>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</si>
  <si>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</si>
  <si>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</si>
  <si>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</si>
  <si>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</si>
  <si>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</si>
  <si>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</si>
  <si>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</si>
  <si>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</si>
  <si>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</si>
  <si>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</si>
  <si>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</si>
  <si>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</si>
  <si>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</si>
  <si>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</si>
  <si>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</si>
  <si>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</si>
  <si>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</si>
  <si>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</si>
  <si>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</si>
  <si>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</si>
  <si>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</si>
  <si>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</si>
  <si>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</si>
  <si>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</si>
  <si>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</si>
  <si>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</si>
  <si>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</si>
  <si>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</si>
  <si>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</si>
  <si>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</si>
  <si>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</si>
  <si>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</si>
  <si>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</si>
  <si>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</si>
  <si>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</si>
  <si>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</si>
  <si>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</si>
  <si>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</si>
  <si>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</si>
  <si>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</si>
  <si>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</si>
  <si>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</si>
  <si>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</si>
  <si>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</si>
  <si>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</si>
  <si>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</si>
  <si>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</si>
  <si>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</si>
  <si>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</si>
  <si>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</si>
  <si>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</si>
  <si>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</si>
  <si>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</si>
  <si>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</si>
  <si>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</si>
  <si>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</si>
  <si>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</si>
  <si>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</si>
  <si>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</si>
  <si>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</si>
  <si>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</si>
  <si>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</si>
  <si>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</si>
  <si>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</si>
  <si>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</si>
  <si>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</si>
  <si>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</si>
  <si>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</si>
  <si>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</si>
  <si>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</si>
  <si>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</si>
  <si>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</si>
  <si>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</si>
  <si>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</si>
  <si>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</si>
  <si>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</si>
  <si>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</si>
  <si>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</si>
  <si>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</si>
  <si>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</si>
  <si>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</si>
  <si>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</si>
  <si>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</si>
  <si>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</si>
  <si>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</si>
  <si>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</si>
  <si>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</si>
  <si>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</si>
  <si>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</si>
  <si>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</si>
  <si>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</si>
  <si>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</si>
  <si>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</si>
  <si>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</si>
  <si>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</si>
  <si>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</si>
  <si>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</si>
  <si>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</si>
  <si>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</si>
  <si>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</si>
  <si>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</si>
  <si>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</si>
  <si>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</si>
  <si>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</si>
  <si>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</si>
  <si>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</si>
  <si>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</si>
  <si>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</si>
  <si>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</si>
  <si>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</si>
  <si>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</si>
  <si>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</si>
  <si>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</si>
  <si>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</si>
  <si>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</si>
  <si>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</si>
  <si>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</si>
  <si>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</si>
  <si>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</si>
  <si>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</si>
  <si>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</si>
  <si>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</si>
  <si>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</si>
  <si>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</si>
  <si>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</si>
  <si>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</si>
  <si>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</si>
  <si>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</si>
  <si>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</si>
  <si>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</si>
  <si>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</si>
  <si>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</si>
  <si>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</si>
  <si>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</si>
  <si>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</si>
  <si>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</si>
  <si>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</si>
  <si>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</si>
  <si>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</si>
  <si>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</si>
  <si>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</si>
  <si>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</si>
  <si>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</si>
  <si>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</si>
  <si>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</si>
  <si>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</si>
  <si>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</si>
  <si>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</si>
  <si>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</si>
  <si>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</si>
  <si>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</si>
  <si>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</si>
  <si>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</si>
  <si>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</si>
  <si>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</si>
  <si>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</si>
  <si>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</si>
  <si>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</si>
  <si>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</si>
  <si>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</si>
  <si>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</si>
  <si>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</si>
  <si>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</si>
  <si>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</si>
  <si>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</si>
  <si>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</si>
  <si>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</si>
  <si>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</si>
  <si>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</si>
  <si>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</si>
  <si>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</si>
  <si>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</si>
  <si>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</si>
  <si>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</si>
  <si>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</si>
  <si>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</si>
  <si>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</si>
  <si>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</si>
  <si>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</si>
  <si>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</si>
  <si>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</si>
  <si>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</si>
  <si>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</si>
  <si>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</si>
  <si>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</si>
  <si>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</si>
  <si>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</si>
  <si>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</si>
  <si>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</si>
  <si>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</si>
  <si>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</si>
  <si>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</si>
  <si>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</si>
  <si>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</si>
  <si>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</si>
  <si>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</si>
  <si>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北海道千歳市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</si>
  <si>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</si>
  <si>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</si>
  <si>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</si>
  <si>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</si>
  <si>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</si>
  <si>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</si>
  <si>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</si>
  <si>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</si>
  <si>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</si>
  <si>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</si>
  <si>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</si>
  <si>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</si>
  <si>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</si>
  <si>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</si>
  <si>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</si>
  <si>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</si>
  <si>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</si>
  <si>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</si>
  <si>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</si>
  <si>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</si>
  <si>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</si>
  <si>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</si>
  <si>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</si>
  <si>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</si>
  <si>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</si>
  <si>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</si>
  <si>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</si>
  <si>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</si>
  <si>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</si>
  <si>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</si>
  <si>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</si>
  <si>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</si>
  <si>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</si>
  <si>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</si>
  <si>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</si>
  <si>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</si>
  <si>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</si>
  <si>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</si>
  <si>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</si>
  <si>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</si>
  <si>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</si>
  <si>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</si>
  <si>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</si>
  <si>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</si>
  <si>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</si>
  <si>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</si>
  <si>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</si>
  <si>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</si>
  <si>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</si>
  <si>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</si>
  <si>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</si>
  <si>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</si>
  <si>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</si>
  <si>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</si>
  <si>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</si>
  <si>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</si>
  <si>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</si>
  <si>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</si>
  <si>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</si>
  <si>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</si>
  <si>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</si>
  <si>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</si>
  <si>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</si>
  <si>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</si>
  <si>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</si>
  <si>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</si>
  <si>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</si>
  <si>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</si>
  <si>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</si>
  <si>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</si>
  <si>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</si>
  <si>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</si>
  <si>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</si>
  <si>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</si>
  <si>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</si>
  <si>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</si>
  <si>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</si>
  <si>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</si>
  <si>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</si>
  <si>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</si>
  <si>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</si>
  <si>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</si>
  <si>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</si>
  <si>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</si>
  <si>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</si>
  <si>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</si>
  <si>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</si>
  <si>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</si>
  <si>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</si>
  <si>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</si>
  <si>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</si>
  <si>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</si>
  <si>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</si>
  <si>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</si>
  <si>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</si>
  <si>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</si>
  <si>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</si>
  <si>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</si>
  <si>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</si>
  <si>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</si>
  <si>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</si>
  <si>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</si>
  <si>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</si>
  <si>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</si>
  <si>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</si>
  <si>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</si>
  <si>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</si>
  <si>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</si>
  <si>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</si>
  <si>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</si>
  <si>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</si>
  <si>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</si>
  <si>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</si>
  <si>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</si>
  <si>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</si>
  <si>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</si>
  <si>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</si>
  <si>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</si>
  <si>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</si>
  <si>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</si>
  <si>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</si>
  <si>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</si>
  <si>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</si>
  <si>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</si>
  <si>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</si>
  <si>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</si>
  <si>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</si>
  <si>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</si>
  <si>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</si>
  <si>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</si>
  <si>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</si>
  <si>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</si>
  <si>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</si>
  <si>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</si>
  <si>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</si>
  <si>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</si>
  <si>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</si>
  <si>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</si>
  <si>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</si>
  <si>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</si>
  <si>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</si>
  <si>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</si>
  <si>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</si>
  <si>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</si>
  <si>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</si>
  <si>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</si>
  <si>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</si>
  <si>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</si>
  <si>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</si>
  <si>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</si>
  <si>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</si>
  <si>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北海道千歳市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</si>
  <si>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</si>
  <si>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</si>
  <si>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</si>
  <si>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</si>
  <si>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</si>
  <si>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</si>
  <si>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</si>
  <si>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</si>
  <si>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</si>
  <si>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</si>
  <si>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</si>
  <si>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</si>
  <si>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</si>
  <si>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</si>
  <si>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</si>
  <si>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</si>
  <si>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</si>
  <si>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</si>
  <si>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</si>
  <si>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</si>
  <si>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</si>
  <si>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</si>
  <si>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</si>
  <si>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</si>
  <si>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</si>
  <si>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</si>
  <si>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</si>
  <si>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</si>
  <si>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</si>
  <si>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</si>
  <si>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</si>
  <si>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</si>
  <si>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</si>
  <si>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</si>
  <si>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</si>
  <si>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</si>
  <si>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</si>
  <si>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</si>
  <si>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</si>
  <si>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</si>
  <si>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</si>
  <si>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</si>
  <si>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</si>
  <si>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</si>
  <si>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</si>
  <si>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</si>
  <si>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</si>
  <si>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</si>
  <si>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</si>
  <si>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</si>
  <si>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</si>
  <si>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</si>
  <si>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</si>
  <si>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</si>
  <si>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</si>
  <si>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</si>
  <si>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</si>
  <si>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</si>
  <si>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</si>
  <si>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</si>
  <si>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</si>
  <si>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</si>
  <si>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</si>
  <si>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</si>
  <si>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</si>
  <si>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</si>
  <si>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</si>
  <si>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</si>
  <si>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</si>
  <si>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</si>
  <si>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</si>
  <si>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</si>
  <si>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</si>
  <si>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</si>
  <si>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</si>
  <si>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</si>
  <si>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</si>
  <si>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</si>
  <si>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</si>
  <si>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</si>
  <si>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</si>
  <si>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</si>
  <si>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</si>
  <si>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</si>
  <si>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</si>
  <si>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</si>
  <si>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</si>
  <si>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</si>
  <si>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</si>
  <si>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</si>
  <si>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</si>
  <si>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</si>
  <si>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</si>
  <si>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</si>
  <si>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</si>
  <si>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</si>
  <si>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</si>
  <si>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</si>
  <si>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</si>
  <si>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</si>
  <si>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</si>
  <si>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</si>
  <si>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</si>
  <si>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</si>
  <si>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</si>
  <si>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</si>
  <si>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</si>
  <si>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</si>
  <si>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</si>
  <si>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</si>
  <si>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</si>
  <si>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</si>
  <si>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</si>
  <si>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</si>
  <si>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</si>
  <si>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</si>
  <si>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</si>
  <si>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</si>
  <si>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</si>
  <si>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</si>
  <si>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</si>
  <si>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</si>
  <si>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</si>
  <si>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</si>
  <si>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</si>
  <si>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</si>
  <si>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</si>
  <si>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</si>
  <si>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</si>
  <si>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</si>
  <si>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</si>
  <si>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</si>
  <si>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</si>
  <si>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</si>
  <si>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</si>
  <si>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</si>
  <si>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</si>
  <si>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</si>
  <si>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</si>
  <si>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</si>
  <si>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</si>
  <si>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</si>
  <si>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</si>
  <si>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</si>
  <si>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</si>
  <si>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</si>
  <si>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</si>
  <si>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</si>
  <si>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</si>
  <si>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</si>
  <si>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</si>
  <si>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</si>
  <si>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</si>
  <si>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</si>
  <si>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</si>
  <si>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</si>
  <si>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</si>
  <si>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</si>
  <si>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</si>
  <si>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</si>
  <si>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</si>
  <si>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</si>
  <si>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</si>
  <si>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</si>
  <si>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</si>
  <si>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</si>
  <si>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</si>
  <si>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</si>
  <si>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</si>
  <si>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</si>
  <si>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</si>
  <si>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</si>
  <si>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</si>
  <si>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</si>
  <si>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</si>
  <si>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</si>
  <si>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</si>
  <si>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</si>
  <si>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</si>
  <si>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</si>
  <si>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</si>
  <si>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</si>
  <si>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</si>
  <si>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</si>
  <si>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</si>
  <si>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</si>
  <si>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1.21</t>
  </si>
  <si>
    <t>下水道事業会計</t>
  </si>
  <si>
    <t>病院事業会計</t>
  </si>
  <si>
    <t>水道事業会計</t>
  </si>
  <si>
    <t>一般会計</t>
  </si>
  <si>
    <t>介護保険特別会計</t>
  </si>
  <si>
    <t>後期高齢者医療特別会計</t>
  </si>
  <si>
    <t>国民健康保険特別会計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</si>
  <si>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</si>
  <si>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</si>
  <si>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</si>
  <si>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</si>
  <si>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</si>
  <si>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</si>
  <si>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</si>
  <si>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</si>
  <si>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</si>
  <si>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</si>
  <si>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石狩教育研修センター組合</t>
    <rPh sb="0" eb="2">
      <t>イシカリ</t>
    </rPh>
    <rPh sb="2" eb="4">
      <t>キョウイク</t>
    </rPh>
    <rPh sb="4" eb="6">
      <t>ケンシュウ</t>
    </rPh>
    <rPh sb="10" eb="12">
      <t>クミアイ</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</si>
  <si>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</si>
  <si>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</si>
  <si>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千歳市場公社</t>
    <phoneticPr fontId="2"/>
  </si>
  <si>
    <t>ちとせ環境と緑の財団</t>
    <rPh sb="3" eb="5">
      <t>カンキョウ</t>
    </rPh>
    <rPh sb="6" eb="7">
      <t>ミドリ</t>
    </rPh>
    <rPh sb="8" eb="10">
      <t>ザイダン</t>
    </rPh>
    <phoneticPr fontId="2"/>
  </si>
  <si>
    <t>千歳青少年教育財団</t>
    <rPh sb="0" eb="2">
      <t>チトセ</t>
    </rPh>
    <rPh sb="2" eb="5">
      <t>セイショウネン</t>
    </rPh>
    <rPh sb="5" eb="7">
      <t>キョウイク</t>
    </rPh>
    <rPh sb="7" eb="9">
      <t>ザイダン</t>
    </rPh>
    <phoneticPr fontId="2"/>
  </si>
  <si>
    <t>千歳市体育協会</t>
    <rPh sb="0" eb="3">
      <t>チトセシ</t>
    </rPh>
    <rPh sb="3" eb="5">
      <t>タイイク</t>
    </rPh>
    <rPh sb="5" eb="7">
      <t>キョウカイ</t>
    </rPh>
    <phoneticPr fontId="2"/>
  </si>
  <si>
    <t>千歳国際ビジネス交流センター</t>
    <rPh sb="0" eb="2">
      <t>チトセ</t>
    </rPh>
    <rPh sb="2" eb="4">
      <t>コクサイ</t>
    </rPh>
    <rPh sb="8" eb="10">
      <t>コウリュウ</t>
    </rPh>
    <phoneticPr fontId="2"/>
  </si>
  <si>
    <t>公立大学法人公立千歳科学技術大学</t>
    <rPh sb="0" eb="2">
      <t>コウリツ</t>
    </rPh>
    <rPh sb="2" eb="4">
      <t>ダイガク</t>
    </rPh>
    <rPh sb="4" eb="6">
      <t>ホウジン</t>
    </rPh>
    <rPh sb="6" eb="8">
      <t>コウリツ</t>
    </rPh>
    <rPh sb="8" eb="10">
      <t>チトセ</t>
    </rPh>
    <rPh sb="10" eb="12">
      <t>カガク</t>
    </rPh>
    <rPh sb="12" eb="14">
      <t>ギジュツ</t>
    </rPh>
    <rPh sb="14" eb="16">
      <t>ダイガク</t>
    </rPh>
    <phoneticPr fontId="2"/>
  </si>
  <si>
    <t>公共施設整備基金</t>
    <rPh sb="0" eb="2">
      <t>コウキョウ</t>
    </rPh>
    <rPh sb="2" eb="4">
      <t>シセツ</t>
    </rPh>
    <rPh sb="4" eb="6">
      <t>セイビ</t>
    </rPh>
    <rPh sb="6" eb="8">
      <t>キキン</t>
    </rPh>
    <phoneticPr fontId="5"/>
  </si>
  <si>
    <t>公立千歳科学技術大学施設整備基金</t>
    <phoneticPr fontId="2"/>
  </si>
  <si>
    <t>心のふるさと千歳基金</t>
    <phoneticPr fontId="2"/>
  </si>
  <si>
    <t>職員退職手当基金</t>
    <rPh sb="0" eb="2">
      <t>ショクイン</t>
    </rPh>
    <rPh sb="2" eb="4">
      <t>タイショク</t>
    </rPh>
    <rPh sb="4" eb="6">
      <t>テアテ</t>
    </rPh>
    <rPh sb="6" eb="8">
      <t>キキン</t>
    </rPh>
    <phoneticPr fontId="2"/>
  </si>
  <si>
    <t>空港を核としたまちづくり基金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</si>
</sst>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3C72-46DD-A255-507A64DAFC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56503</c:v>
                </c:pt>
                <c:pt idx="1">
                  <c:v>47555</c:v>
                </c:pt>
                <c:pt idx="2">
                  <c:v>51062</c:v>
                </c:pt>
                <c:pt idx="3">
                  <c:v>84101</c:v>
                </c:pt>
                <c:pt idx="4">
                  <c:v>44557</c:v>
                </c:pt>
              </c:numCache>
            </c:numRef>
          </c:val>
          <c:smooth val="0"/>
          <c:extLst>
            <c:ext xmlns:c16="http://schemas.microsoft.com/office/drawing/2014/chart" uri="{C3380CC4-5D6E-409C-BE32-E72D297353CC}">
              <c16:uniqueId val="{00000001-3C72-46DD-A255-507A64DAFC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2.2200000000000002</c:v>
                </c:pt>
                <c:pt idx="1">
                  <c:v>2.97</c:v>
                </c:pt>
                <c:pt idx="2">
                  <c:v>1.96</c:v>
                </c:pt>
                <c:pt idx="3">
                  <c:v>1.77</c:v>
                </c:pt>
                <c:pt idx="4">
                  <c:v>2.93</c:v>
                </c:pt>
              </c:numCache>
            </c:numRef>
          </c:val>
          <c:extLst>
            <c:ext xmlns:c16="http://schemas.microsoft.com/office/drawing/2014/chart" uri="{C3380CC4-5D6E-409C-BE32-E72D297353CC}">
              <c16:uniqueId val="{00000000-ABF5-4904-8C0A-05960825C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16.66</c:v>
                </c:pt>
                <c:pt idx="1">
                  <c:v>16.98</c:v>
                </c:pt>
                <c:pt idx="2">
                  <c:v>16.59</c:v>
                </c:pt>
                <c:pt idx="3">
                  <c:v>14.96</c:v>
                </c:pt>
                <c:pt idx="4">
                  <c:v>14.69</c:v>
                </c:pt>
              </c:numCache>
            </c:numRef>
          </c:val>
          <c:extLst>
            <c:ext xmlns:c16="http://schemas.microsoft.com/office/drawing/2014/chart" uri="{C3380CC4-5D6E-409C-BE32-E72D297353CC}">
              <c16:uniqueId val="{00000001-ABF5-4904-8C0A-05960825C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0.92</c:v>
                </c:pt>
                <c:pt idx="2">
                  <c:v>4.57</c:v>
                </c:pt>
                <c:pt idx="3">
                  <c:v>-1.21</c:v>
                </c:pt>
                <c:pt idx="4">
                  <c:v>0.79</c:v>
                </c:pt>
              </c:numCache>
            </c:numRef>
          </c:val>
          <c:smooth val="0"/>
          <c:extLst>
            <c:ext xmlns:c16="http://schemas.microsoft.com/office/drawing/2014/chart" uri="{C3380CC4-5D6E-409C-BE32-E72D297353CC}">
              <c16:uniqueId val="{00000002-ABF5-4904-8C0A-05960825C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8E8-4287-B4F6-60B9739935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E8-4287-B4F6-60B973993556}"/>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E8-4287-B4F6-60B97399355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0.36</c:v>
                </c:pt>
                <c:pt idx="4">
                  <c:v>#N/A</c:v>
                </c:pt>
                <c:pt idx="5">
                  <c:v>0.04</c:v>
                </c:pt>
                <c:pt idx="6">
                  <c:v>#N/A</c:v>
                </c:pt>
                <c:pt idx="7">
                  <c:v>0.01</c:v>
                </c:pt>
                <c:pt idx="8">
                  <c:v>#N/A</c:v>
                </c:pt>
                <c:pt idx="9">
                  <c:v>0.01</c:v>
                </c:pt>
              </c:numCache>
            </c:numRef>
          </c:val>
          <c:extLst>
            <c:ext xmlns:c16="http://schemas.microsoft.com/office/drawing/2014/chart" uri="{C3380CC4-5D6E-409C-BE32-E72D297353CC}">
              <c16:uniqueId val="{00000003-C8E8-4287-B4F6-60B9739935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C8E8-4287-B4F6-60B97399355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0.88</c:v>
                </c:pt>
                <c:pt idx="2">
                  <c:v>#N/A</c:v>
                </c:pt>
                <c:pt idx="3">
                  <c:v>0.7</c:v>
                </c:pt>
                <c:pt idx="4">
                  <c:v>#N/A</c:v>
                </c:pt>
                <c:pt idx="5">
                  <c:v>0.89</c:v>
                </c:pt>
                <c:pt idx="6">
                  <c:v>#N/A</c:v>
                </c:pt>
                <c:pt idx="7">
                  <c:v>0.41</c:v>
                </c:pt>
                <c:pt idx="8">
                  <c:v>#N/A</c:v>
                </c:pt>
                <c:pt idx="9">
                  <c:v>0.18</c:v>
                </c:pt>
              </c:numCache>
            </c:numRef>
          </c:val>
          <c:extLst>
            <c:ext xmlns:c16="http://schemas.microsoft.com/office/drawing/2014/chart" uri="{C3380CC4-5D6E-409C-BE32-E72D297353CC}">
              <c16:uniqueId val="{00000005-C8E8-4287-B4F6-60B97399355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2.21</c:v>
                </c:pt>
                <c:pt idx="2">
                  <c:v>#N/A</c:v>
                </c:pt>
                <c:pt idx="3">
                  <c:v>2.96</c:v>
                </c:pt>
                <c:pt idx="4">
                  <c:v>#N/A</c:v>
                </c:pt>
                <c:pt idx="5">
                  <c:v>1.95</c:v>
                </c:pt>
                <c:pt idx="6">
                  <c:v>#N/A</c:v>
                </c:pt>
                <c:pt idx="7">
                  <c:v>1.76</c:v>
                </c:pt>
                <c:pt idx="8">
                  <c:v>#N/A</c:v>
                </c:pt>
                <c:pt idx="9">
                  <c:v>2.93</c:v>
                </c:pt>
              </c:numCache>
            </c:numRef>
          </c:val>
          <c:extLst>
            <c:ext xmlns:c16="http://schemas.microsoft.com/office/drawing/2014/chart" uri="{C3380CC4-5D6E-409C-BE32-E72D297353CC}">
              <c16:uniqueId val="{00000006-C8E8-4287-B4F6-60B97399355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6.11</c:v>
                </c:pt>
                <c:pt idx="2">
                  <c:v>#N/A</c:v>
                </c:pt>
                <c:pt idx="3">
                  <c:v>6.42</c:v>
                </c:pt>
                <c:pt idx="4">
                  <c:v>#N/A</c:v>
                </c:pt>
                <c:pt idx="5">
                  <c:v>6.83</c:v>
                </c:pt>
                <c:pt idx="6">
                  <c:v>#N/A</c:v>
                </c:pt>
                <c:pt idx="7">
                  <c:v>6.1</c:v>
                </c:pt>
                <c:pt idx="8">
                  <c:v>#N/A</c:v>
                </c:pt>
                <c:pt idx="9">
                  <c:v>5.19</c:v>
                </c:pt>
              </c:numCache>
            </c:numRef>
          </c:val>
          <c:extLst>
            <c:ext xmlns:c16="http://schemas.microsoft.com/office/drawing/2014/chart" uri="{C3380CC4-5D6E-409C-BE32-E72D297353CC}">
              <c16:uniqueId val="{00000007-C8E8-4287-B4F6-60B97399355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8.5</c:v>
                </c:pt>
                <c:pt idx="2">
                  <c:v>#N/A</c:v>
                </c:pt>
                <c:pt idx="3">
                  <c:v>7.43</c:v>
                </c:pt>
                <c:pt idx="4">
                  <c:v>#N/A</c:v>
                </c:pt>
                <c:pt idx="5">
                  <c:v>6.38</c:v>
                </c:pt>
                <c:pt idx="6">
                  <c:v>#N/A</c:v>
                </c:pt>
                <c:pt idx="7">
                  <c:v>7.69</c:v>
                </c:pt>
                <c:pt idx="8">
                  <c:v>#N/A</c:v>
                </c:pt>
                <c:pt idx="9">
                  <c:v>7.58</c:v>
                </c:pt>
              </c:numCache>
            </c:numRef>
          </c:val>
          <c:extLst>
            <c:ext xmlns:c16="http://schemas.microsoft.com/office/drawing/2014/chart" uri="{C3380CC4-5D6E-409C-BE32-E72D297353CC}">
              <c16:uniqueId val="{00000008-C8E8-4287-B4F6-60B97399355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12.01</c:v>
                </c:pt>
                <c:pt idx="2">
                  <c:v>#N/A</c:v>
                </c:pt>
                <c:pt idx="3">
                  <c:v>11.78</c:v>
                </c:pt>
                <c:pt idx="4">
                  <c:v>#N/A</c:v>
                </c:pt>
                <c:pt idx="5">
                  <c:v>12.11</c:v>
                </c:pt>
                <c:pt idx="6">
                  <c:v>#N/A</c:v>
                </c:pt>
                <c:pt idx="7">
                  <c:v>10.77</c:v>
                </c:pt>
                <c:pt idx="8">
                  <c:v>#N/A</c:v>
                </c:pt>
                <c:pt idx="9">
                  <c:v>10.85</c:v>
                </c:pt>
              </c:numCache>
            </c:numRef>
          </c:val>
          <c:extLst>
            <c:ext xmlns:c16="http://schemas.microsoft.com/office/drawing/2014/chart" uri="{C3380CC4-5D6E-409C-BE32-E72D297353CC}">
              <c16:uniqueId val="{00000009-C8E8-4287-B4F6-60B9739935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2949</c:v>
                </c:pt>
                <c:pt idx="5">
                  <c:v>2931</c:v>
                </c:pt>
                <c:pt idx="8">
                  <c:v>2878</c:v>
                </c:pt>
                <c:pt idx="11">
                  <c:v>2878</c:v>
                </c:pt>
                <c:pt idx="14">
                  <c:v>2872</c:v>
                </c:pt>
              </c:numCache>
            </c:numRef>
          </c:val>
          <c:extLst>
            <c:ext xmlns:c16="http://schemas.microsoft.com/office/drawing/2014/chart" uri="{C3380CC4-5D6E-409C-BE32-E72D297353CC}">
              <c16:uniqueId val="{00000000-FD67-4D3D-A297-B191536B2D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67-4D3D-A297-B191536B2D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206</c:v>
                </c:pt>
                <c:pt idx="3">
                  <c:v>195</c:v>
                </c:pt>
                <c:pt idx="6">
                  <c:v>193</c:v>
                </c:pt>
                <c:pt idx="9">
                  <c:v>189</c:v>
                </c:pt>
                <c:pt idx="12">
                  <c:v>184</c:v>
                </c:pt>
              </c:numCache>
            </c:numRef>
          </c:val>
          <c:extLst>
            <c:ext xmlns:c16="http://schemas.microsoft.com/office/drawing/2014/chart" uri="{C3380CC4-5D6E-409C-BE32-E72D297353CC}">
              <c16:uniqueId val="{00000002-FD67-4D3D-A297-B191536B2D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48</c:v>
                </c:pt>
                <c:pt idx="6">
                  <c:v>47</c:v>
                </c:pt>
                <c:pt idx="9">
                  <c:v>45</c:v>
                </c:pt>
                <c:pt idx="12">
                  <c:v>46</c:v>
                </c:pt>
              </c:numCache>
            </c:numRef>
          </c:val>
          <c:extLst>
            <c:ext xmlns:c16="http://schemas.microsoft.com/office/drawing/2014/chart" uri="{C3380CC4-5D6E-409C-BE32-E72D297353CC}">
              <c16:uniqueId val="{00000003-FD67-4D3D-A297-B191536B2D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942</c:v>
                </c:pt>
                <c:pt idx="3">
                  <c:v>931</c:v>
                </c:pt>
                <c:pt idx="6">
                  <c:v>919</c:v>
                </c:pt>
                <c:pt idx="9">
                  <c:v>901</c:v>
                </c:pt>
                <c:pt idx="12">
                  <c:v>881</c:v>
                </c:pt>
              </c:numCache>
            </c:numRef>
          </c:val>
          <c:extLst>
            <c:ext xmlns:c16="http://schemas.microsoft.com/office/drawing/2014/chart" uri="{C3380CC4-5D6E-409C-BE32-E72D297353CC}">
              <c16:uniqueId val="{00000004-FD67-4D3D-A297-B191536B2D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67-4D3D-A297-B191536B2D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67-4D3D-A297-B191536B2D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3477</c:v>
                </c:pt>
                <c:pt idx="3">
                  <c:v>3414</c:v>
                </c:pt>
                <c:pt idx="6">
                  <c:v>3436</c:v>
                </c:pt>
                <c:pt idx="9">
                  <c:v>3438</c:v>
                </c:pt>
                <c:pt idx="12">
                  <c:v>3509</c:v>
                </c:pt>
              </c:numCache>
            </c:numRef>
          </c:val>
          <c:extLst>
            <c:ext xmlns:c16="http://schemas.microsoft.com/office/drawing/2014/chart" uri="{C3380CC4-5D6E-409C-BE32-E72D297353CC}">
              <c16:uniqueId val="{00000007-FD67-4D3D-A297-B191536B2D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1722</c:v>
                </c:pt>
                <c:pt idx="2">
                  <c:v>#N/A</c:v>
                </c:pt>
                <c:pt idx="3">
                  <c:v>#N/A</c:v>
                </c:pt>
                <c:pt idx="4">
                  <c:v>1657</c:v>
                </c:pt>
                <c:pt idx="5">
                  <c:v>#N/A</c:v>
                </c:pt>
                <c:pt idx="6">
                  <c:v>#N/A</c:v>
                </c:pt>
                <c:pt idx="7">
                  <c:v>1717</c:v>
                </c:pt>
                <c:pt idx="8">
                  <c:v>#N/A</c:v>
                </c:pt>
                <c:pt idx="9">
                  <c:v>#N/A</c:v>
                </c:pt>
                <c:pt idx="10">
                  <c:v>1695</c:v>
                </c:pt>
                <c:pt idx="11">
                  <c:v>#N/A</c:v>
                </c:pt>
                <c:pt idx="12">
                  <c:v>#N/A</c:v>
                </c:pt>
                <c:pt idx="13">
                  <c:v>1748</c:v>
                </c:pt>
                <c:pt idx="14">
                  <c:v>#N/A</c:v>
                </c:pt>
              </c:numCache>
            </c:numRef>
          </c:val>
          <c:smooth val="0"/>
          <c:extLst>
            <c:ext xmlns:c16="http://schemas.microsoft.com/office/drawing/2014/chart" uri="{C3380CC4-5D6E-409C-BE32-E72D297353CC}">
              <c16:uniqueId val="{00000008-FD67-4D3D-A297-B191536B2D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28425</c:v>
                </c:pt>
                <c:pt idx="5">
                  <c:v>28500</c:v>
                </c:pt>
                <c:pt idx="8">
                  <c:v>29105</c:v>
                </c:pt>
                <c:pt idx="11">
                  <c:v>29835</c:v>
                </c:pt>
                <c:pt idx="14">
                  <c:v>29405</c:v>
                </c:pt>
              </c:numCache>
            </c:numRef>
          </c:val>
          <c:extLst>
            <c:ext xmlns:c16="http://schemas.microsoft.com/office/drawing/2014/chart" uri="{C3380CC4-5D6E-409C-BE32-E72D297353CC}">
              <c16:uniqueId val="{00000000-3DA1-4DF2-9010-93F22F915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2389</c:v>
                </c:pt>
                <c:pt idx="5">
                  <c:v>2196</c:v>
                </c:pt>
                <c:pt idx="8">
                  <c:v>3058</c:v>
                </c:pt>
                <c:pt idx="11">
                  <c:v>2715</c:v>
                </c:pt>
                <c:pt idx="14">
                  <c:v>2634</c:v>
                </c:pt>
              </c:numCache>
            </c:numRef>
          </c:val>
          <c:extLst>
            <c:ext xmlns:c16="http://schemas.microsoft.com/office/drawing/2014/chart" uri="{C3380CC4-5D6E-409C-BE32-E72D297353CC}">
              <c16:uniqueId val="{00000001-3DA1-4DF2-9010-93F22F915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9993</c:v>
                </c:pt>
                <c:pt idx="5">
                  <c:v>12586</c:v>
                </c:pt>
                <c:pt idx="8">
                  <c:v>14867</c:v>
                </c:pt>
                <c:pt idx="11">
                  <c:v>15124</c:v>
                </c:pt>
                <c:pt idx="14">
                  <c:v>15578</c:v>
                </c:pt>
              </c:numCache>
            </c:numRef>
          </c:val>
          <c:extLst>
            <c:ext xmlns:c16="http://schemas.microsoft.com/office/drawing/2014/chart" uri="{C3380CC4-5D6E-409C-BE32-E72D297353CC}">
              <c16:uniqueId val="{00000002-3DA1-4DF2-9010-93F22F915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A1-4DF2-9010-93F22F915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A1-4DF2-9010-93F22F915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12</c:v>
                </c:pt>
                <c:pt idx="6">
                  <c:v>6</c:v>
                </c:pt>
                <c:pt idx="9">
                  <c:v>4</c:v>
                </c:pt>
                <c:pt idx="12">
                  <c:v>2</c:v>
                </c:pt>
              </c:numCache>
            </c:numRef>
          </c:val>
          <c:extLst>
            <c:ext xmlns:c16="http://schemas.microsoft.com/office/drawing/2014/chart" uri="{C3380CC4-5D6E-409C-BE32-E72D297353CC}">
              <c16:uniqueId val="{00000005-3DA1-4DF2-9010-93F22F915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5024</c:v>
                </c:pt>
                <c:pt idx="3">
                  <c:v>4588</c:v>
                </c:pt>
                <c:pt idx="6">
                  <c:v>5106</c:v>
                </c:pt>
                <c:pt idx="9">
                  <c:v>5010</c:v>
                </c:pt>
                <c:pt idx="12">
                  <c:v>4860</c:v>
                </c:pt>
              </c:numCache>
            </c:numRef>
          </c:val>
          <c:extLst>
            <c:ext xmlns:c16="http://schemas.microsoft.com/office/drawing/2014/chart" uri="{C3380CC4-5D6E-409C-BE32-E72D297353CC}">
              <c16:uniqueId val="{00000006-3DA1-4DF2-9010-93F22F915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135</c:v>
                </c:pt>
                <c:pt idx="9">
                  <c:v>629</c:v>
                </c:pt>
                <c:pt idx="12">
                  <c:v>1740</c:v>
                </c:pt>
              </c:numCache>
            </c:numRef>
          </c:val>
          <c:extLst>
            <c:ext xmlns:c16="http://schemas.microsoft.com/office/drawing/2014/chart" uri="{C3380CC4-5D6E-409C-BE32-E72D297353CC}">
              <c16:uniqueId val="{00000007-3DA1-4DF2-9010-93F22F915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9530</c:v>
                </c:pt>
                <c:pt idx="3">
                  <c:v>9280</c:v>
                </c:pt>
                <c:pt idx="6">
                  <c:v>8872</c:v>
                </c:pt>
                <c:pt idx="9">
                  <c:v>8091</c:v>
                </c:pt>
                <c:pt idx="12">
                  <c:v>7754</c:v>
                </c:pt>
              </c:numCache>
            </c:numRef>
          </c:val>
          <c:extLst>
            <c:ext xmlns:c16="http://schemas.microsoft.com/office/drawing/2014/chart" uri="{C3380CC4-5D6E-409C-BE32-E72D297353CC}">
              <c16:uniqueId val="{00000008-3DA1-4DF2-9010-93F22F915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1761</c:v>
                </c:pt>
                <c:pt idx="3">
                  <c:v>1572</c:v>
                </c:pt>
                <c:pt idx="6">
                  <c:v>1385</c:v>
                </c:pt>
                <c:pt idx="9">
                  <c:v>1198</c:v>
                </c:pt>
                <c:pt idx="12">
                  <c:v>1017</c:v>
                </c:pt>
              </c:numCache>
            </c:numRef>
          </c:val>
          <c:extLst>
            <c:ext xmlns:c16="http://schemas.microsoft.com/office/drawing/2014/chart" uri="{C3380CC4-5D6E-409C-BE32-E72D297353CC}">
              <c16:uniqueId val="{00000009-3DA1-4DF2-9010-93F22F915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36164</c:v>
                </c:pt>
                <c:pt idx="3">
                  <c:v>35756</c:v>
                </c:pt>
                <c:pt idx="6">
                  <c:v>35126</c:v>
                </c:pt>
                <c:pt idx="9">
                  <c:v>32842</c:v>
                </c:pt>
                <c:pt idx="12">
                  <c:v>30154</c:v>
                </c:pt>
              </c:numCache>
            </c:numRef>
          </c:val>
          <c:extLst>
            <c:ext xmlns:c16="http://schemas.microsoft.com/office/drawing/2014/chart" uri="{C3380CC4-5D6E-409C-BE32-E72D297353CC}">
              <c16:uniqueId val="{0000000A-3DA1-4DF2-9010-93F22F9159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11684</c:v>
                </c:pt>
                <c:pt idx="2">
                  <c:v>#N/A</c:v>
                </c:pt>
                <c:pt idx="3">
                  <c:v>#N/A</c:v>
                </c:pt>
                <c:pt idx="4">
                  <c:v>7926</c:v>
                </c:pt>
                <c:pt idx="5">
                  <c:v>#N/A</c:v>
                </c:pt>
                <c:pt idx="6">
                  <c:v>#N/A</c:v>
                </c:pt>
                <c:pt idx="7">
                  <c:v>3599</c:v>
                </c:pt>
                <c:pt idx="8">
                  <c:v>#N/A</c:v>
                </c:pt>
                <c:pt idx="9">
                  <c:v>#N/A</c:v>
                </c:pt>
                <c:pt idx="10">
                  <c:v>101</c:v>
                </c:pt>
                <c:pt idx="11">
                  <c:v>#N/A</c:v>
                </c:pt>
                <c:pt idx="12">
                  <c:v>#N/A</c:v>
                </c:pt>
                <c:pt idx="13">
                  <c:v>0</c:v>
                </c:pt>
                <c:pt idx="14">
                  <c:v>#N/A</c:v>
                </c:pt>
              </c:numCache>
            </c:numRef>
          </c:val>
          <c:smooth val="0"/>
          <c:extLst>
            <c:ext xmlns:c16="http://schemas.microsoft.com/office/drawing/2014/chart" uri="{C3380CC4-5D6E-409C-BE32-E72D297353CC}">
              <c16:uniqueId val="{0000000B-3DA1-4DF2-9010-93F22F9159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3989</c:v>
                </c:pt>
                <c:pt idx="1">
                  <c:v>3820</c:v>
                </c:pt>
                <c:pt idx="2">
                  <c:v>3730</c:v>
                </c:pt>
              </c:numCache>
            </c:numRef>
          </c:val>
          <c:extLst>
            <c:ext xmlns:c16="http://schemas.microsoft.com/office/drawing/2014/chart" uri="{C3380CC4-5D6E-409C-BE32-E72D297353CC}">
              <c16:uniqueId val="{00000000-6202-4E33-92C5-3182CD5C27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210</c:v>
                </c:pt>
                <c:pt idx="1">
                  <c:v>433</c:v>
                </c:pt>
                <c:pt idx="2">
                  <c:v>584</c:v>
                </c:pt>
              </c:numCache>
            </c:numRef>
          </c:val>
          <c:extLst>
            <c:ext xmlns:c16="http://schemas.microsoft.com/office/drawing/2014/chart" uri="{C3380CC4-5D6E-409C-BE32-E72D297353CC}">
              <c16:uniqueId val="{00000001-6202-4E33-92C5-3182CD5C27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12929</c:v>
                </c:pt>
                <c:pt idx="1">
                  <c:v>12886</c:v>
                </c:pt>
                <c:pt idx="2">
                  <c:v>13292</c:v>
                </c:pt>
              </c:numCache>
            </c:numRef>
          </c:val>
          <c:extLst>
            <c:ext xmlns:c16="http://schemas.microsoft.com/office/drawing/2014/chart" uri="{C3380CC4-5D6E-409C-BE32-E72D297353CC}">
              <c16:uniqueId val="{00000002-6202-4E33-92C5-3182CD5C27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実質公債費比率は３か年平均</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％であり、近年は減少傾向にある。</a:t>
          </a:r>
        </a:p>
        <a:p>
          <a:r>
            <a:rPr kumimoji="1" lang="ja-JP" altLang="en-US" sz="1400">
              <a:latin typeface="ＭＳ ゴシック" pitchFamily="49" charset="-128"/>
              <a:ea typeface="ＭＳ ゴシック" pitchFamily="49" charset="-128"/>
            </a:rPr>
            <a:t>　令和４年度は令和２年度に発行した減収補塡債の元金償還の開始等に伴い、元利償還金が増加したものの、「財政標準化計画」に基づき新規地方債の発行抑制を継続しているほか、標準財政規模が令和元年度から増加していることから、実質公債費比率の減少傾向を維持している。</a:t>
          </a:r>
        </a:p>
        <a:p>
          <a:r>
            <a:rPr kumimoji="1" lang="ja-JP" altLang="en-US" sz="1400">
              <a:latin typeface="ＭＳ ゴシック" pitchFamily="49" charset="-128"/>
              <a:ea typeface="ＭＳ ゴシック" pitchFamily="49" charset="-128"/>
            </a:rPr>
            <a:t>　今後も更なる公債費圧縮に向け、「財政標準化計画」に基づき地方債発行の抑制を図り、公債費の増嵩による財政圧迫の予防に努める。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年度末以降、満期一括償還地方債の残高がないため、積立していない。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年度に行った、千歳市土地開発公社解散に伴う第三セクター等改革推進債の借入による地方債現在高の増加等により、将来負担比率は増加した。</a:t>
          </a:r>
        </a:p>
        <a:p>
          <a:r>
            <a:rPr kumimoji="1" lang="ja-JP" altLang="en-US" sz="1400">
              <a:latin typeface="ＭＳ ゴシック" pitchFamily="49" charset="-128"/>
              <a:ea typeface="ＭＳ ゴシック" pitchFamily="49" charset="-128"/>
            </a:rPr>
            <a:t>　令和４年度は、財政標準化計画に基づいて地方債発行の抑制を続けてきたこと等により、充当可能財源等が将来負担額を上回ったため、将来負担比率はゼロとなった。</a:t>
          </a:r>
        </a:p>
        <a:p>
          <a:r>
            <a:rPr kumimoji="1" lang="ja-JP" altLang="en-US" sz="1400">
              <a:latin typeface="ＭＳ ゴシック" pitchFamily="49" charset="-128"/>
              <a:ea typeface="ＭＳ ゴシック" pitchFamily="49" charset="-128"/>
            </a:rPr>
            <a:t>　今後も普通建設事業費の総額抑制による地方債発行の抑制を図るとともに、充当可能基金の運用の適正化などにより将来の負担軽減に努める。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北海道千歳市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新千歳空港応援商品券発行事業補助金等の財源として空港を核としたまちづくり基金から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千円を取り崩した一方、ふるさと納税寄附件数の増加に伴い、心のふるさと千歳基金に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円、未利用普通財産に係る市有地売払収入等を公共施設整備基金に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の財政調整基金をはじめ、安定した行政サービスを継続して提供できる財政体質の構築を図るため、その他の基金についても一定額を確保するほか、今後の負担増に対応するために減債基金・公共施設整備基金へ毎年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・職員退職手当基金：退職者集中期（令和４年度～令和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年度）においては、退職者数の変動により、年度によって退職手当の支出額に著しい差が生じることから、一般財源の負担軽減を図るための対応として一定額を積み立てる。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・公共施設整備基金：公共施設等の更新・大規模修繕等を計画的に実施するための対応として一定額を積み立てる。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・公共施設整備基金：未利用普通財産等の売払収入を充当し、積み立てを行ったことによる増。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・公立千歳科学技術大学施設整備基金：公立千歳科学技術大学の施設整備費用に充当するため、取り崩しを行ったことによる減。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・職員退職手当基金：今後到来する退職者の集中期に備え、令和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億円を確保を目標とした基金積立および取り崩しを行う。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・公共施設整備基金：広域焼却処理施設建設事業により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億円程度の負担が生じる見込みのため、基金の活用を行う。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みどり台小学校建設事業に伴う起債償還金負担の増加に対応するため、財政調整基金を財源として、減債基金に積み立てたことにより減となった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大規模災害などの不測の支出や減収に対応するための重要な原資となることから、令和２年度末の残高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土地売払収入等を積み立てたほか、みどり台小学校建設における起債償還に係る財源対策として、財政調整基金から組み替えしたことにより増となった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第三セクター等改革推進債のほか、みどり台小学校建設事業債の償還等に充当することとしている。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97,664
96,850
594.50
54,887,118
53,231,337
742,573
25,385,616
30,154,430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地方消費税交付金や市町村民税所得割等の増により、基準財政収入額が増加したものの、交付税の再算定等による基準財政需要額の増によって、前年比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を上回ってはいるが、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56092</xdr:rowOff>
    </xdr:to>
    <xdr:cxnSp macro="">
      <xdr:nvCxnSpPr>
        <xdr:cNvPr id="72" name="直線コネクタ 71"/>
        <xdr:cNvCxnSpPr/>
      </xdr:nvCxnSpPr>
      <xdr:spPr>
        <a:xfrm>
          <a:off x="3225800" y="702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xdr:cNvCxnSpPr/>
      </xdr:nvCxnSpPr>
      <xdr:spPr>
        <a:xfrm>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物価高騰に伴う施設管理に係る委託料や光熱水費等の増加により、物件費が増となったこと等で、全体では前年度比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ポイント増となったが、依然として類似団体よりも低い水準で推移している。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社会保障費等における扶助費の義務的経費の増加が見込まれることから、これまで進めてきた人件費抑制や民間委託・指定管理者制度導入等の内部管理経費の抑制と補助金等の歳入確保をより一層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62</xdr:row>
      <xdr:rowOff>20320</xdr:rowOff>
    </xdr:to>
    <xdr:cxnSp macro="">
      <xdr:nvCxnSpPr>
        <xdr:cNvPr id="132" name="直線コネクタ 131"/>
        <xdr:cNvCxnSpPr/>
      </xdr:nvCxnSpPr>
      <xdr:spPr>
        <a:xfrm>
          <a:off x="4114800" y="104571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63</xdr:row>
      <xdr:rowOff>41910</xdr:rowOff>
    </xdr:to>
    <xdr:cxnSp macro="">
      <xdr:nvCxnSpPr>
        <xdr:cNvPr id="135" name="直線コネクタ 134"/>
        <xdr:cNvCxnSpPr/>
      </xdr:nvCxnSpPr>
      <xdr:spPr>
        <a:xfrm flipV="1">
          <a:off x="3225800" y="1045718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63</xdr:row>
      <xdr:rowOff>41910</xdr:rowOff>
    </xdr:to>
    <xdr:cxnSp macro="">
      <xdr:nvCxnSpPr>
        <xdr:cNvPr id="138" name="直線コネクタ 137"/>
        <xdr:cNvCxnSpPr/>
      </xdr:nvCxnSpPr>
      <xdr:spPr>
        <a:xfrm>
          <a:off x="2336800" y="106019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63</xdr:row>
      <xdr:rowOff>74083</xdr:rowOff>
    </xdr:to>
    <xdr:cxnSp macro="">
      <xdr:nvCxnSpPr>
        <xdr:cNvPr id="141" name="直線コネクタ 140"/>
        <xdr:cNvCxnSpPr/>
      </xdr:nvCxnSpPr>
      <xdr:spPr>
        <a:xfrm flipV="1">
          <a:off x="1447800" y="1060196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6" name="テキスト ボックス 15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0" name="テキスト ボックス 159"/>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47,355</a:t>
          </a:r>
          <a:r>
            <a:rPr kumimoji="1" lang="ja-JP" altLang="en-US" sz="1300">
              <a:latin typeface="ＭＳ Ｐゴシック" panose="020B0600070205080204" pitchFamily="50" charset="-128"/>
              <a:ea typeface="ＭＳ Ｐゴシック" panose="020B0600070205080204" pitchFamily="50" charset="-128"/>
            </a:rPr>
            <a:t>円上回っている。人件費、物件費、維持補修費それぞれが類似団体平均を上回っており、中でも維持補修費は、除雪費等の道路維持に係る費用があるため、類似団体平均を大きく上回っている。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今後も引き続き、指定管理者制度の活用、民間移譲等を進めることにより、公共施設の運営に係る委託料及び人件費、維持補修費等のコスト縮減に努める。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168774</xdr:rowOff>
    </xdr:from>
    <xdr:to>
      <xdr:col>23</xdr:col>
      <xdr:colOff>133350</xdr:colOff>
      <xdr:row>86</xdr:row>
      <xdr:rowOff>77964</xdr:rowOff>
    </xdr:to>
    <xdr:cxnSp macro="">
      <xdr:nvCxnSpPr>
        <xdr:cNvPr id="197" name="直線コネクタ 196"/>
        <xdr:cNvCxnSpPr/>
      </xdr:nvCxnSpPr>
      <xdr:spPr>
        <a:xfrm>
          <a:off x="4114800" y="14742024"/>
          <a:ext cx="8382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134074</xdr:rowOff>
    </xdr:from>
    <xdr:to>
      <xdr:col>19</xdr:col>
      <xdr:colOff>133350</xdr:colOff>
      <xdr:row>85</xdr:row>
      <xdr:rowOff>168774</xdr:rowOff>
    </xdr:to>
    <xdr:cxnSp macro="">
      <xdr:nvCxnSpPr>
        <xdr:cNvPr id="200" name="直線コネクタ 199"/>
        <xdr:cNvCxnSpPr/>
      </xdr:nvCxnSpPr>
      <xdr:spPr>
        <a:xfrm>
          <a:off x="3225800" y="14535874"/>
          <a:ext cx="889000" cy="20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135452</xdr:rowOff>
    </xdr:from>
    <xdr:to>
      <xdr:col>15</xdr:col>
      <xdr:colOff>82550</xdr:colOff>
      <xdr:row>84</xdr:row>
      <xdr:rowOff>134074</xdr:rowOff>
    </xdr:to>
    <xdr:cxnSp macro="">
      <xdr:nvCxnSpPr>
        <xdr:cNvPr id="203" name="直線コネクタ 202"/>
        <xdr:cNvCxnSpPr/>
      </xdr:nvCxnSpPr>
      <xdr:spPr>
        <a:xfrm>
          <a:off x="2336800" y="14365802"/>
          <a:ext cx="889000" cy="1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25155</xdr:rowOff>
    </xdr:from>
    <xdr:to>
      <xdr:col>11</xdr:col>
      <xdr:colOff>31750</xdr:colOff>
      <xdr:row>83</xdr:row>
      <xdr:rowOff>135452</xdr:rowOff>
    </xdr:to>
    <xdr:cxnSp macro="">
      <xdr:nvCxnSpPr>
        <xdr:cNvPr id="206" name="直線コネクタ 205"/>
        <xdr:cNvCxnSpPr/>
      </xdr:nvCxnSpPr>
      <xdr:spPr>
        <a:xfrm>
          <a:off x="1447800" y="14255505"/>
          <a:ext cx="889000" cy="1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27164</xdr:rowOff>
    </xdr:from>
    <xdr:to>
      <xdr:col>23</xdr:col>
      <xdr:colOff>184150</xdr:colOff>
      <xdr:row>86</xdr:row>
      <xdr:rowOff>128764</xdr:rowOff>
    </xdr:to>
    <xdr:sp macro="" textlink="">
      <xdr:nvSpPr>
        <xdr:cNvPr id="216" name="楕円 215"/>
        <xdr:cNvSpPr/>
      </xdr:nvSpPr>
      <xdr:spPr>
        <a:xfrm>
          <a:off x="4902200" y="147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170691</xdr:rowOff>
    </xdr:from>
    <xdr:ext cx="762000" cy="259045"/>
    <xdr:sp macro="" textlink="">
      <xdr:nvSpPr>
        <xdr:cNvPr id="217" name="人件費・物件費等の状況該当値テキスト"/>
        <xdr:cNvSpPr txBox="1"/>
      </xdr:nvSpPr>
      <xdr:spPr>
        <a:xfrm>
          <a:off x="5041900" y="147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117974</xdr:rowOff>
    </xdr:from>
    <xdr:to>
      <xdr:col>19</xdr:col>
      <xdr:colOff>184150</xdr:colOff>
      <xdr:row>86</xdr:row>
      <xdr:rowOff>48124</xdr:rowOff>
    </xdr:to>
    <xdr:sp macro="" textlink="">
      <xdr:nvSpPr>
        <xdr:cNvPr id="218" name="楕円 217"/>
        <xdr:cNvSpPr/>
      </xdr:nvSpPr>
      <xdr:spPr>
        <a:xfrm>
          <a:off x="4064000" y="146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32901</xdr:rowOff>
    </xdr:from>
    <xdr:ext cx="736600" cy="259045"/>
    <xdr:sp macro="" textlink="">
      <xdr:nvSpPr>
        <xdr:cNvPr id="219" name="テキスト ボックス 218"/>
        <xdr:cNvSpPr txBox="1"/>
      </xdr:nvSpPr>
      <xdr:spPr>
        <a:xfrm>
          <a:off x="3733800" y="147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83274</xdr:rowOff>
    </xdr:from>
    <xdr:to>
      <xdr:col>15</xdr:col>
      <xdr:colOff>133350</xdr:colOff>
      <xdr:row>85</xdr:row>
      <xdr:rowOff>13424</xdr:rowOff>
    </xdr:to>
    <xdr:sp macro="" textlink="">
      <xdr:nvSpPr>
        <xdr:cNvPr id="220" name="楕円 219"/>
        <xdr:cNvSpPr/>
      </xdr:nvSpPr>
      <xdr:spPr>
        <a:xfrm>
          <a:off x="3175000" y="144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169651</xdr:rowOff>
    </xdr:from>
    <xdr:ext cx="762000" cy="259045"/>
    <xdr:sp macro="" textlink="">
      <xdr:nvSpPr>
        <xdr:cNvPr id="221" name="テキスト ボックス 220"/>
        <xdr:cNvSpPr txBox="1"/>
      </xdr:nvSpPr>
      <xdr:spPr>
        <a:xfrm>
          <a:off x="2844800" y="1457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84652</xdr:rowOff>
    </xdr:from>
    <xdr:to>
      <xdr:col>11</xdr:col>
      <xdr:colOff>82550</xdr:colOff>
      <xdr:row>84</xdr:row>
      <xdr:rowOff>14802</xdr:rowOff>
    </xdr:to>
    <xdr:sp macro="" textlink="">
      <xdr:nvSpPr>
        <xdr:cNvPr id="222" name="楕円 221"/>
        <xdr:cNvSpPr/>
      </xdr:nvSpPr>
      <xdr:spPr>
        <a:xfrm>
          <a:off x="2286000" y="143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171029</xdr:rowOff>
    </xdr:from>
    <xdr:ext cx="762000" cy="259045"/>
    <xdr:sp macro="" textlink="">
      <xdr:nvSpPr>
        <xdr:cNvPr id="223" name="テキスト ボックス 222"/>
        <xdr:cNvSpPr txBox="1"/>
      </xdr:nvSpPr>
      <xdr:spPr>
        <a:xfrm>
          <a:off x="1955800" y="1440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145805</xdr:rowOff>
    </xdr:from>
    <xdr:to>
      <xdr:col>7</xdr:col>
      <xdr:colOff>31750</xdr:colOff>
      <xdr:row>83</xdr:row>
      <xdr:rowOff>75955</xdr:rowOff>
    </xdr:to>
    <xdr:sp macro="" textlink="">
      <xdr:nvSpPr>
        <xdr:cNvPr id="224" name="楕円 223"/>
        <xdr:cNvSpPr/>
      </xdr:nvSpPr>
      <xdr:spPr>
        <a:xfrm>
          <a:off x="1397000" y="142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60732</xdr:rowOff>
    </xdr:from>
    <xdr:ext cx="762000" cy="259045"/>
    <xdr:sp macro="" textlink="">
      <xdr:nvSpPr>
        <xdr:cNvPr id="225" name="テキスト ボックス 224"/>
        <xdr:cNvSpPr txBox="1"/>
      </xdr:nvSpPr>
      <xdr:spPr>
        <a:xfrm>
          <a:off x="1066800" y="1429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ものの、給与構造改革により、年功的な給与上昇を抑制し、職務・職責に応じた給与水準を確立するため、給与表の級構成、号俸構成及び給与カーブの是正を行うことで、引き続き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100693</xdr:rowOff>
    </xdr:to>
    <xdr:cxnSp macro="">
      <xdr:nvCxnSpPr>
        <xdr:cNvPr id="261" name="直線コネクタ 260"/>
        <xdr:cNvCxnSpPr/>
      </xdr:nvCxnSpPr>
      <xdr:spPr>
        <a:xfrm>
          <a:off x="16179800" y="145877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117929</xdr:rowOff>
    </xdr:to>
    <xdr:cxnSp macro="">
      <xdr:nvCxnSpPr>
        <xdr:cNvPr id="264" name="直線コネクタ 263"/>
        <xdr:cNvCxnSpPr/>
      </xdr:nvCxnSpPr>
      <xdr:spPr>
        <a:xfrm flipV="1">
          <a:off x="15290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7" name="直線コネクタ 266"/>
        <xdr:cNvCxnSpPr/>
      </xdr:nvCxnSpPr>
      <xdr:spPr>
        <a:xfrm>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70" name="直線コネクタ 269"/>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組織の統廃合、指定管理者制度の活用等の職員数削減の取組を進めているが、消防業務を直営で行っていることや、市町村類型が見直されたことなどの影響により、類似団体平均を</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今後も、事務・事業の見直し、組織の合理化に努めるとともに、民間活力の活用、非常勤職員化、市民協働の取組等を通じて可能な限り職員数の削減を進め、必要最小限での定員管理に努める。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137478</xdr:rowOff>
    </xdr:from>
    <xdr:to>
      <xdr:col>81</xdr:col>
      <xdr:colOff>44450</xdr:colOff>
      <xdr:row>61</xdr:row>
      <xdr:rowOff>139488</xdr:rowOff>
    </xdr:to>
    <xdr:cxnSp macro="">
      <xdr:nvCxnSpPr>
        <xdr:cNvPr id="324" name="直線コネクタ 323"/>
        <xdr:cNvCxnSpPr/>
      </xdr:nvCxnSpPr>
      <xdr:spPr>
        <a:xfrm>
          <a:off x="16179800" y="1059592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137478</xdr:rowOff>
    </xdr:to>
    <xdr:cxnSp macro="">
      <xdr:nvCxnSpPr>
        <xdr:cNvPr id="327" name="直線コネクタ 326"/>
        <xdr:cNvCxnSpPr/>
      </xdr:nvCxnSpPr>
      <xdr:spPr>
        <a:xfrm>
          <a:off x="15290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149543</xdr:rowOff>
    </xdr:to>
    <xdr:cxnSp macro="">
      <xdr:nvCxnSpPr>
        <xdr:cNvPr id="330" name="直線コネクタ 329"/>
        <xdr:cNvCxnSpPr/>
      </xdr:nvCxnSpPr>
      <xdr:spPr>
        <a:xfrm flipV="1">
          <a:off x="14401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61</xdr:row>
      <xdr:rowOff>151554</xdr:rowOff>
    </xdr:to>
    <xdr:cxnSp macro="">
      <xdr:nvCxnSpPr>
        <xdr:cNvPr id="333" name="直線コネクタ 332"/>
        <xdr:cNvCxnSpPr/>
      </xdr:nvCxnSpPr>
      <xdr:spPr>
        <a:xfrm flipV="1">
          <a:off x="13512800" y="1060799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43" name="楕円 342"/>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60765</xdr:rowOff>
    </xdr:from>
    <xdr:ext cx="762000" cy="259045"/>
    <xdr:sp macro="" textlink="">
      <xdr:nvSpPr>
        <xdr:cNvPr id="344"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86678</xdr:rowOff>
    </xdr:from>
    <xdr:to>
      <xdr:col>77</xdr:col>
      <xdr:colOff>95250</xdr:colOff>
      <xdr:row>62</xdr:row>
      <xdr:rowOff>16828</xdr:rowOff>
    </xdr:to>
    <xdr:sp macro="" textlink="">
      <xdr:nvSpPr>
        <xdr:cNvPr id="345" name="楕円 344"/>
        <xdr:cNvSpPr/>
      </xdr:nvSpPr>
      <xdr:spPr>
        <a:xfrm>
          <a:off x="16129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46" name="テキスト ボックス 345"/>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82656</xdr:rowOff>
    </xdr:from>
    <xdr:to>
      <xdr:col>73</xdr:col>
      <xdr:colOff>44450</xdr:colOff>
      <xdr:row>62</xdr:row>
      <xdr:rowOff>12806</xdr:rowOff>
    </xdr:to>
    <xdr:sp macro="" textlink="">
      <xdr:nvSpPr>
        <xdr:cNvPr id="347" name="楕円 346"/>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169033</xdr:rowOff>
    </xdr:from>
    <xdr:ext cx="762000" cy="259045"/>
    <xdr:sp macro="" textlink="">
      <xdr:nvSpPr>
        <xdr:cNvPr id="348" name="テキスト ボックス 347"/>
        <xdr:cNvSpPr txBox="1"/>
      </xdr:nvSpPr>
      <xdr:spPr>
        <a:xfrm>
          <a:off x="14909800" y="106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98743</xdr:rowOff>
    </xdr:from>
    <xdr:to>
      <xdr:col>68</xdr:col>
      <xdr:colOff>203200</xdr:colOff>
      <xdr:row>62</xdr:row>
      <xdr:rowOff>28893</xdr:rowOff>
    </xdr:to>
    <xdr:sp macro="" textlink="">
      <xdr:nvSpPr>
        <xdr:cNvPr id="349" name="楕円 348"/>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13670</xdr:rowOff>
    </xdr:from>
    <xdr:ext cx="762000" cy="259045"/>
    <xdr:sp macro="" textlink="">
      <xdr:nvSpPr>
        <xdr:cNvPr id="350" name="テキスト ボックス 349"/>
        <xdr:cNvSpPr txBox="1"/>
      </xdr:nvSpPr>
      <xdr:spPr>
        <a:xfrm>
          <a:off x="14020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51" name="楕円 350"/>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52" name="テキスト ボックス 351"/>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財政健全化法での早期健全化水準には達していないものの、類似団体平均を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公債費の圧縮には、新規地方債の発行抑制が重要であることから、「財政標準化計画」に基づき、地方債発行の抑制を図り、公債費の増嵩による財政圧迫の予防に努める。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1270</xdr:rowOff>
    </xdr:to>
    <xdr:cxnSp macro="">
      <xdr:nvCxnSpPr>
        <xdr:cNvPr id="385" name="直線コネクタ 384"/>
        <xdr:cNvCxnSpPr/>
      </xdr:nvCxnSpPr>
      <xdr:spPr>
        <a:xfrm flipV="1">
          <a:off x="16179800" y="719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41487</xdr:rowOff>
    </xdr:to>
    <xdr:cxnSp macro="">
      <xdr:nvCxnSpPr>
        <xdr:cNvPr id="388" name="直線コネクタ 387"/>
        <xdr:cNvCxnSpPr/>
      </xdr:nvCxnSpPr>
      <xdr:spPr>
        <a:xfrm flipV="1">
          <a:off x="15290800" y="720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65617</xdr:rowOff>
    </xdr:to>
    <xdr:cxnSp macro="">
      <xdr:nvCxnSpPr>
        <xdr:cNvPr id="391" name="直線コネクタ 390"/>
        <xdr:cNvCxnSpPr/>
      </xdr:nvCxnSpPr>
      <xdr:spPr>
        <a:xfrm flipV="1">
          <a:off x="14401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113877</xdr:rowOff>
    </xdr:to>
    <xdr:cxnSp macro="">
      <xdr:nvCxnSpPr>
        <xdr:cNvPr id="394" name="直線コネクタ 393"/>
        <xdr:cNvCxnSpPr/>
      </xdr:nvCxnSpPr>
      <xdr:spPr>
        <a:xfrm flipV="1">
          <a:off x="13512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4" name="楕円 403"/>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5"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6" name="楕円 405"/>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7" name="テキスト ボックス 40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8" name="楕円 407"/>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9" name="テキスト ボックス 40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10" name="楕円 409"/>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1" name="テキスト ボックス 41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2" name="楕円 411"/>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3" name="テキスト ボックス 412"/>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地方債残高の減少等により、充当可能財源等が将来負担額を上回ったため、将来負担比率はゼロとなった。</a:t>
          </a:r>
        </a:p>
        <a:p>
          <a:r>
            <a:rPr kumimoji="1" lang="ja-JP" altLang="en-US" sz="1300">
              <a:latin typeface="ＭＳ Ｐゴシック" panose="020B0600070205080204" pitchFamily="50" charset="-128"/>
              <a:ea typeface="ＭＳ Ｐゴシック" panose="020B0600070205080204" pitchFamily="50" charset="-128"/>
            </a:rPr>
            <a:t>　今後も地方債発行を伴う事業の実施にあたっては、世代間負担の公平と公債費負担の中長期的な平準化などの観点から負担を軽減するよう財政の健全化を推進する。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147179</xdr:rowOff>
    </xdr:from>
    <xdr:to>
      <xdr:col>77</xdr:col>
      <xdr:colOff>44450</xdr:colOff>
      <xdr:row>15</xdr:row>
      <xdr:rowOff>21449</xdr:rowOff>
    </xdr:to>
    <xdr:cxnSp macro="">
      <xdr:nvCxnSpPr>
        <xdr:cNvPr id="447" name="直線コネクタ 446"/>
        <xdr:cNvCxnSpPr/>
      </xdr:nvCxnSpPr>
      <xdr:spPr>
        <a:xfrm flipV="1">
          <a:off x="15290800" y="237602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21449</xdr:rowOff>
    </xdr:from>
    <xdr:to>
      <xdr:col>72</xdr:col>
      <xdr:colOff>203200</xdr:colOff>
      <xdr:row>16</xdr:row>
      <xdr:rowOff>135537</xdr:rowOff>
    </xdr:to>
    <xdr:cxnSp macro="">
      <xdr:nvCxnSpPr>
        <xdr:cNvPr id="450" name="直線コネクタ 449"/>
        <xdr:cNvCxnSpPr/>
      </xdr:nvCxnSpPr>
      <xdr:spPr>
        <a:xfrm flipV="1">
          <a:off x="14401800" y="2593199"/>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135537</xdr:rowOff>
    </xdr:from>
    <xdr:to>
      <xdr:col>68</xdr:col>
      <xdr:colOff>152400</xdr:colOff>
      <xdr:row>18</xdr:row>
      <xdr:rowOff>104987</xdr:rowOff>
    </xdr:to>
    <xdr:cxnSp macro="">
      <xdr:nvCxnSpPr>
        <xdr:cNvPr id="453" name="直線コネクタ 452"/>
        <xdr:cNvCxnSpPr/>
      </xdr:nvCxnSpPr>
      <xdr:spPr>
        <a:xfrm flipV="1">
          <a:off x="13512800" y="2878737"/>
          <a:ext cx="889000" cy="3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5" name="テキスト ボックス 454"/>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6" name="フローチャート: 判断 455"/>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7" name="テキスト ボックス 456"/>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8" name="フローチャート: 判断 457"/>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9" name="テキスト ボックス 458"/>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96379</xdr:rowOff>
    </xdr:from>
    <xdr:to>
      <xdr:col>77</xdr:col>
      <xdr:colOff>95250</xdr:colOff>
      <xdr:row>14</xdr:row>
      <xdr:rowOff>26529</xdr:rowOff>
    </xdr:to>
    <xdr:sp macro="" textlink="">
      <xdr:nvSpPr>
        <xdr:cNvPr id="465" name="楕円 464"/>
        <xdr:cNvSpPr/>
      </xdr:nvSpPr>
      <xdr:spPr>
        <a:xfrm>
          <a:off x="16129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36706</xdr:rowOff>
    </xdr:from>
    <xdr:ext cx="736600" cy="259045"/>
    <xdr:sp macro="" textlink="">
      <xdr:nvSpPr>
        <xdr:cNvPr id="466" name="テキスト ボックス 465"/>
        <xdr:cNvSpPr txBox="1"/>
      </xdr:nvSpPr>
      <xdr:spPr>
        <a:xfrm>
          <a:off x="15798800" y="209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67" name="楕円 466"/>
        <xdr:cNvSpPr/>
      </xdr:nvSpPr>
      <xdr:spPr>
        <a:xfrm>
          <a:off x="15240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68" name="テキスト ボックス 467"/>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84737</xdr:rowOff>
    </xdr:from>
    <xdr:to>
      <xdr:col>68</xdr:col>
      <xdr:colOff>203200</xdr:colOff>
      <xdr:row>17</xdr:row>
      <xdr:rowOff>14887</xdr:rowOff>
    </xdr:to>
    <xdr:sp macro="" textlink="">
      <xdr:nvSpPr>
        <xdr:cNvPr id="469" name="楕円 468"/>
        <xdr:cNvSpPr/>
      </xdr:nvSpPr>
      <xdr:spPr>
        <a:xfrm>
          <a:off x="14351000" y="28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171114</xdr:rowOff>
    </xdr:from>
    <xdr:ext cx="762000" cy="259045"/>
    <xdr:sp macro="" textlink="">
      <xdr:nvSpPr>
        <xdr:cNvPr id="470" name="テキスト ボックス 469"/>
        <xdr:cNvSpPr txBox="1"/>
      </xdr:nvSpPr>
      <xdr:spPr>
        <a:xfrm>
          <a:off x="14020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71" name="楕円 470"/>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72" name="テキスト ボックス 471"/>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97,664
96,850
594.50
54,887,118
53,231,337
742,573
25,385,616
30,154,430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経常収支比率の人件費については、類似団体平均を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ポイント下回っており、人口一人当たりの人件費（人件費に準じる費用を含む）決算額についても、類似団体平均を</a:t>
          </a:r>
          <a:r>
            <a:rPr kumimoji="1" lang="en-US" altLang="ja-JP" sz="1300">
              <a:latin typeface="ＭＳ Ｐゴシック" panose="020B0600070205080204" pitchFamily="50" charset="-128"/>
              <a:ea typeface="ＭＳ Ｐゴシック" panose="020B0600070205080204" pitchFamily="50" charset="-128"/>
            </a:rPr>
            <a:t>6,958</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今後も職員数の抑制、民間移譲等を進めることにより、人件費の抑制に努める。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35560</xdr:rowOff>
    </xdr:to>
    <xdr:cxnSp macro="">
      <xdr:nvCxnSpPr>
        <xdr:cNvPr id="66" name="直線コネクタ 65"/>
        <xdr:cNvCxnSpPr/>
      </xdr:nvCxnSpPr>
      <xdr:spPr>
        <a:xfrm>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16510</xdr:rowOff>
    </xdr:to>
    <xdr:cxnSp macro="">
      <xdr:nvCxnSpPr>
        <xdr:cNvPr id="69" name="直線コネクタ 68"/>
        <xdr:cNvCxnSpPr/>
      </xdr:nvCxnSpPr>
      <xdr:spPr>
        <a:xfrm flipV="1">
          <a:off x="3098800" y="6177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16510</xdr:rowOff>
    </xdr:to>
    <xdr:cxnSp macro="">
      <xdr:nvCxnSpPr>
        <xdr:cNvPr id="72" name="直線コネクタ 71"/>
        <xdr:cNvCxnSpPr/>
      </xdr:nvCxnSpPr>
      <xdr:spPr>
        <a:xfrm>
          <a:off x="2209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100330</xdr:rowOff>
    </xdr:to>
    <xdr:cxnSp macro="">
      <xdr:nvCxnSpPr>
        <xdr:cNvPr id="75" name="直線コネクタ 74"/>
        <xdr:cNvCxnSpPr/>
      </xdr:nvCxnSpPr>
      <xdr:spPr>
        <a:xfrm flipV="1">
          <a:off x="1320800" y="6299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主な要因は、公共施設の運営に係る委託料等によるものであることから、今後もランニングコストの縮減策や公共施設の統廃合を検討するなど、歳出の削減に努める。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168148</xdr:rowOff>
    </xdr:to>
    <xdr:cxnSp macro="">
      <xdr:nvCxnSpPr>
        <xdr:cNvPr id="125" name="直線コネクタ 124"/>
        <xdr:cNvCxnSpPr/>
      </xdr:nvCxnSpPr>
      <xdr:spPr>
        <a:xfrm>
          <a:off x="15671800" y="269189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12700</xdr:rowOff>
    </xdr:to>
    <xdr:cxnSp macro="">
      <xdr:nvCxnSpPr>
        <xdr:cNvPr id="128" name="直線コネクタ 127"/>
        <xdr:cNvCxnSpPr/>
      </xdr:nvCxnSpPr>
      <xdr:spPr>
        <a:xfrm flipV="1">
          <a:off x="14782800" y="2691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40132</xdr:rowOff>
    </xdr:to>
    <xdr:cxnSp macro="">
      <xdr:nvCxnSpPr>
        <xdr:cNvPr id="131" name="直線コネクタ 130"/>
        <xdr:cNvCxnSpPr/>
      </xdr:nvCxnSpPr>
      <xdr:spPr>
        <a:xfrm flipV="1">
          <a:off x="13893800" y="2755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131572</xdr:rowOff>
    </xdr:to>
    <xdr:cxnSp macro="">
      <xdr:nvCxnSpPr>
        <xdr:cNvPr id="134" name="直線コネクタ 133"/>
        <xdr:cNvCxnSpPr/>
      </xdr:nvCxnSpPr>
      <xdr:spPr>
        <a:xfrm flipV="1">
          <a:off x="13004800" y="2783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4" name="楕円 143"/>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5"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1" name="テキスト ボックス 150"/>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経常収支比率の扶助費については、平均年齢の低いまちであることなどにより、類似団体平均を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ポイント下回っているものの、今後も高齢化の進展などにより社会保障費の増加が見込まれることから、適正な執行に努める。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69850</xdr:rowOff>
    </xdr:to>
    <xdr:cxnSp macro="">
      <xdr:nvCxnSpPr>
        <xdr:cNvPr id="186" name="直線コネクタ 185"/>
        <xdr:cNvCxnSpPr/>
      </xdr:nvCxnSpPr>
      <xdr:spPr>
        <a:xfrm flipV="1">
          <a:off x="3987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100330</xdr:rowOff>
    </xdr:to>
    <xdr:cxnSp macro="">
      <xdr:nvCxnSpPr>
        <xdr:cNvPr id="189" name="直線コネクタ 188"/>
        <xdr:cNvCxnSpPr/>
      </xdr:nvCxnSpPr>
      <xdr:spPr>
        <a:xfrm flipV="1">
          <a:off x="3098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100330</xdr:rowOff>
    </xdr:to>
    <xdr:cxnSp macro="">
      <xdr:nvCxnSpPr>
        <xdr:cNvPr id="192" name="直線コネクタ 191"/>
        <xdr:cNvCxnSpPr/>
      </xdr:nvCxnSpPr>
      <xdr:spPr>
        <a:xfrm>
          <a:off x="2209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146050</xdr:rowOff>
    </xdr:to>
    <xdr:cxnSp macro="">
      <xdr:nvCxnSpPr>
        <xdr:cNvPr id="195" name="直線コネクタ 194"/>
        <xdr:cNvCxnSpPr/>
      </xdr:nvCxnSpPr>
      <xdr:spPr>
        <a:xfrm flipV="1">
          <a:off x="1320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5" name="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6"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9" name="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161307</xdr:rowOff>
    </xdr:from>
    <xdr:ext cx="762000" cy="259045"/>
    <xdr:sp macro="" textlink="">
      <xdr:nvSpPr>
        <xdr:cNvPr id="210" name="テキスト ボックス 209"/>
        <xdr:cNvSpPr txBox="1"/>
      </xdr:nvSpPr>
      <xdr:spPr>
        <a:xfrm>
          <a:off x="2717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1" name="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2" name="テキスト ボックス 211"/>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経常収支比率のその他については、類似団体平均を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は、繰出金が適正な水準を維持していることなどと考えられるが、高齢化に伴う介護保険特別会計や後期高齢者医療特別会計への繰出金が増加傾向にあり、今後ますます大きな負担となることが危惧されることから、引き続き特別会計も含め適正な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25400</xdr:rowOff>
    </xdr:to>
    <xdr:cxnSp macro="">
      <xdr:nvCxnSpPr>
        <xdr:cNvPr id="247" name="直線コネクタ 246"/>
        <xdr:cNvCxnSpPr/>
      </xdr:nvCxnSpPr>
      <xdr:spPr>
        <a:xfrm flipV="1">
          <a:off x="15671800" y="9867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25400</xdr:rowOff>
    </xdr:to>
    <xdr:cxnSp macro="">
      <xdr:nvCxnSpPr>
        <xdr:cNvPr id="250" name="直線コネクタ 249"/>
        <xdr:cNvCxnSpPr/>
      </xdr:nvCxnSpPr>
      <xdr:spPr>
        <a:xfrm>
          <a:off x="14782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133350</xdr:rowOff>
    </xdr:to>
    <xdr:cxnSp macro="">
      <xdr:nvCxnSpPr>
        <xdr:cNvPr id="253" name="直線コネクタ 252"/>
        <xdr:cNvCxnSpPr/>
      </xdr:nvCxnSpPr>
      <xdr:spPr>
        <a:xfrm>
          <a:off x="13893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57</xdr:row>
      <xdr:rowOff>120650</xdr:rowOff>
    </xdr:to>
    <xdr:cxnSp macro="">
      <xdr:nvCxnSpPr>
        <xdr:cNvPr id="256" name="直線コネクタ 255"/>
        <xdr:cNvCxnSpPr/>
      </xdr:nvCxnSpPr>
      <xdr:spPr>
        <a:xfrm flipV="1">
          <a:off x="13004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6" name="楕円 265"/>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67"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68" name="楕円 267"/>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69" name="テキスト ボックス 268"/>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0" name="楕円 26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1" name="テキスト ボックス 27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2" name="楕円 271"/>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3" name="テキスト ボックス 27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4" name="楕円 273"/>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5" name="テキスト ボックス 274"/>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経常収支比率の補助費等については、類似団体平均を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特に補助交付金が主な要因となっていることから、今後も外郭団体等に対する補助交付金の必要性等について検証し、不必要な補助金は見直しや廃止を行い、歳出の削減に努める。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33274</xdr:rowOff>
    </xdr:to>
    <xdr:cxnSp macro="">
      <xdr:nvCxnSpPr>
        <xdr:cNvPr id="305" name="直線コネクタ 304"/>
        <xdr:cNvCxnSpPr/>
      </xdr:nvCxnSpPr>
      <xdr:spPr>
        <a:xfrm>
          <a:off x="15671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83566</xdr:rowOff>
    </xdr:to>
    <xdr:cxnSp macro="">
      <xdr:nvCxnSpPr>
        <xdr:cNvPr id="308" name="直線コネクタ 307"/>
        <xdr:cNvCxnSpPr/>
      </xdr:nvCxnSpPr>
      <xdr:spPr>
        <a:xfrm flipV="1">
          <a:off x="14782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83566</xdr:rowOff>
    </xdr:to>
    <xdr:cxnSp macro="">
      <xdr:nvCxnSpPr>
        <xdr:cNvPr id="311" name="直線コネクタ 310"/>
        <xdr:cNvCxnSpPr/>
      </xdr:nvCxnSpPr>
      <xdr:spPr>
        <a:xfrm>
          <a:off x="13893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19558</xdr:rowOff>
    </xdr:to>
    <xdr:cxnSp macro="">
      <xdr:nvCxnSpPr>
        <xdr:cNvPr id="314" name="直線コネクタ 313"/>
        <xdr:cNvCxnSpPr/>
      </xdr:nvCxnSpPr>
      <xdr:spPr>
        <a:xfrm>
          <a:off x="13004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8" name="楕円 327"/>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9" name="テキスト ボックス 32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0" name="楕円 329"/>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1" name="テキスト ボックス 33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経常収支比率の公債費については、類似団体平均を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ポイント下回っているが、第三セクター等改革推進債の償還等に伴い、人口一人当たり公債費（公債費に準ずる費用を含む）決算額では類似団体平均を</a:t>
          </a:r>
          <a:r>
            <a:rPr kumimoji="1" lang="en-US" altLang="ja-JP" sz="1300">
              <a:latin typeface="ＭＳ Ｐゴシック" panose="020B0600070205080204" pitchFamily="50" charset="-128"/>
              <a:ea typeface="ＭＳ Ｐゴシック" panose="020B0600070205080204" pitchFamily="50" charset="-128"/>
            </a:rPr>
            <a:t>5,541</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今後も「財政標準化計画」に基づき、投資的経費及び地方債の発行を抑制し、公債費の増嵩による財政圧迫の予防に努める。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127000</xdr:rowOff>
    </xdr:to>
    <xdr:cxnSp macro="">
      <xdr:nvCxnSpPr>
        <xdr:cNvPr id="363" name="直線コネクタ 362"/>
        <xdr:cNvCxnSpPr/>
      </xdr:nvCxnSpPr>
      <xdr:spPr>
        <a:xfrm>
          <a:off x="3987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131572</xdr:rowOff>
    </xdr:to>
    <xdr:cxnSp macro="">
      <xdr:nvCxnSpPr>
        <xdr:cNvPr id="366" name="直線コネクタ 365"/>
        <xdr:cNvCxnSpPr/>
      </xdr:nvCxnSpPr>
      <xdr:spPr>
        <a:xfrm flipV="1">
          <a:off x="3098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131572</xdr:rowOff>
    </xdr:to>
    <xdr:cxnSp macro="">
      <xdr:nvCxnSpPr>
        <xdr:cNvPr id="369" name="直線コネクタ 368"/>
        <xdr:cNvCxnSpPr/>
      </xdr:nvCxnSpPr>
      <xdr:spPr>
        <a:xfrm>
          <a:off x="2209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1270</xdr:rowOff>
    </xdr:to>
    <xdr:cxnSp macro="">
      <xdr:nvCxnSpPr>
        <xdr:cNvPr id="372" name="直線コネクタ 371"/>
        <xdr:cNvCxnSpPr/>
      </xdr:nvCxnSpPr>
      <xdr:spPr>
        <a:xfrm flipV="1">
          <a:off x="1320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4" name="楕円 383"/>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5" name="テキスト ボックス 384"/>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6" name="楕円 385"/>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7" name="テキスト ボックス 386"/>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8" name="楕円 387"/>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89" name="テキスト ボックス 388"/>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0" name="楕円 389"/>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1" name="テキスト ボックス 390"/>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経常収支比率の公債費以外については、類似団体平均を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ポイント下回っているものの、補助費等について類似団体平均を上回っており、今後も扶助費等の社会保障費の増加が見込まれることから、引き続き各費目の歳出削減に努る。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167005</xdr:rowOff>
    </xdr:to>
    <xdr:cxnSp macro="">
      <xdr:nvCxnSpPr>
        <xdr:cNvPr id="420" name="直線コネクタ 419"/>
        <xdr:cNvCxnSpPr/>
      </xdr:nvCxnSpPr>
      <xdr:spPr>
        <a:xfrm>
          <a:off x="15671800" y="1290574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127000</xdr:rowOff>
    </xdr:to>
    <xdr:cxnSp macro="">
      <xdr:nvCxnSpPr>
        <xdr:cNvPr id="423" name="直線コネクタ 422"/>
        <xdr:cNvCxnSpPr/>
      </xdr:nvCxnSpPr>
      <xdr:spPr>
        <a:xfrm flipV="1">
          <a:off x="14782800" y="129057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144145</xdr:rowOff>
    </xdr:from>
    <xdr:to>
      <xdr:col>73</xdr:col>
      <xdr:colOff>180975</xdr:colOff>
      <xdr:row>76</xdr:row>
      <xdr:rowOff>127000</xdr:rowOff>
    </xdr:to>
    <xdr:cxnSp macro="">
      <xdr:nvCxnSpPr>
        <xdr:cNvPr id="426" name="直線コネクタ 425"/>
        <xdr:cNvCxnSpPr/>
      </xdr:nvCxnSpPr>
      <xdr:spPr>
        <a:xfrm>
          <a:off x="13893800" y="130028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144145</xdr:rowOff>
    </xdr:from>
    <xdr:to>
      <xdr:col>69</xdr:col>
      <xdr:colOff>92075</xdr:colOff>
      <xdr:row>76</xdr:row>
      <xdr:rowOff>98425</xdr:rowOff>
    </xdr:to>
    <xdr:cxnSp macro="">
      <xdr:nvCxnSpPr>
        <xdr:cNvPr id="429" name="直線コネクタ 428"/>
        <xdr:cNvCxnSpPr/>
      </xdr:nvCxnSpPr>
      <xdr:spPr>
        <a:xfrm flipV="1">
          <a:off x="13004800" y="130028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116205</xdr:rowOff>
    </xdr:from>
    <xdr:to>
      <xdr:col>82</xdr:col>
      <xdr:colOff>158750</xdr:colOff>
      <xdr:row>76</xdr:row>
      <xdr:rowOff>46355</xdr:rowOff>
    </xdr:to>
    <xdr:sp macro="" textlink="">
      <xdr:nvSpPr>
        <xdr:cNvPr id="439" name="楕円 438"/>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132732</xdr:rowOff>
    </xdr:from>
    <xdr:ext cx="762000" cy="259045"/>
    <xdr:sp macro="" textlink="">
      <xdr:nvSpPr>
        <xdr:cNvPr id="440" name="公債費以外該当値テキスト"/>
        <xdr:cNvSpPr txBox="1"/>
      </xdr:nvSpPr>
      <xdr:spPr>
        <a:xfrm>
          <a:off x="16598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1" name="楕円 440"/>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42" name="テキスト ボックス 441"/>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3" name="楕円 442"/>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4" name="テキスト ボックス 44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93345</xdr:rowOff>
    </xdr:from>
    <xdr:to>
      <xdr:col>69</xdr:col>
      <xdr:colOff>142875</xdr:colOff>
      <xdr:row>76</xdr:row>
      <xdr:rowOff>23495</xdr:rowOff>
    </xdr:to>
    <xdr:sp macro="" textlink="">
      <xdr:nvSpPr>
        <xdr:cNvPr id="445" name="楕円 444"/>
        <xdr:cNvSpPr/>
      </xdr:nvSpPr>
      <xdr:spPr>
        <a:xfrm>
          <a:off x="13843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33672</xdr:rowOff>
    </xdr:from>
    <xdr:ext cx="762000" cy="259045"/>
    <xdr:sp macro="" textlink="">
      <xdr:nvSpPr>
        <xdr:cNvPr id="446" name="テキスト ボックス 445"/>
        <xdr:cNvSpPr txBox="1"/>
      </xdr:nvSpPr>
      <xdr:spPr>
        <a:xfrm>
          <a:off x="13512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7" name="楕円 446"/>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8" name="テキスト ボックス 447"/>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133520</xdr:rowOff>
    </xdr:from>
    <xdr:to>
      <xdr:col>29</xdr:col>
      <xdr:colOff>127000</xdr:colOff>
      <xdr:row>18</xdr:row>
      <xdr:rowOff>148450</xdr:rowOff>
    </xdr:to>
    <xdr:cxnSp macro="">
      <xdr:nvCxnSpPr>
        <xdr:cNvPr id="54" name="直線コネクタ 53"/>
        <xdr:cNvCxnSpPr/>
      </xdr:nvCxnSpPr>
      <xdr:spPr bwMode="auto">
        <a:xfrm>
          <a:off x="5003800" y="3267245"/>
          <a:ext cx="647700" cy="1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107474</xdr:rowOff>
    </xdr:from>
    <xdr:to>
      <xdr:col>26</xdr:col>
      <xdr:colOff>50800</xdr:colOff>
      <xdr:row>18</xdr:row>
      <xdr:rowOff>133520</xdr:rowOff>
    </xdr:to>
    <xdr:cxnSp macro="">
      <xdr:nvCxnSpPr>
        <xdr:cNvPr id="57" name="直線コネクタ 56"/>
        <xdr:cNvCxnSpPr/>
      </xdr:nvCxnSpPr>
      <xdr:spPr bwMode="auto">
        <a:xfrm>
          <a:off x="4305300" y="3241199"/>
          <a:ext cx="698500" cy="2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107474</xdr:rowOff>
    </xdr:from>
    <xdr:to>
      <xdr:col>22</xdr:col>
      <xdr:colOff>114300</xdr:colOff>
      <xdr:row>18</xdr:row>
      <xdr:rowOff>109202</xdr:rowOff>
    </xdr:to>
    <xdr:cxnSp macro="">
      <xdr:nvCxnSpPr>
        <xdr:cNvPr id="60" name="直線コネクタ 59"/>
        <xdr:cNvCxnSpPr/>
      </xdr:nvCxnSpPr>
      <xdr:spPr bwMode="auto">
        <a:xfrm flipV="1">
          <a:off x="3606800" y="3241199"/>
          <a:ext cx="698500" cy="1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105216</xdr:rowOff>
    </xdr:from>
    <xdr:to>
      <xdr:col>18</xdr:col>
      <xdr:colOff>177800</xdr:colOff>
      <xdr:row>18</xdr:row>
      <xdr:rowOff>109202</xdr:rowOff>
    </xdr:to>
    <xdr:cxnSp macro="">
      <xdr:nvCxnSpPr>
        <xdr:cNvPr id="63" name="直線コネクタ 62"/>
        <xdr:cNvCxnSpPr/>
      </xdr:nvCxnSpPr>
      <xdr:spPr bwMode="auto">
        <a:xfrm>
          <a:off x="2908300" y="3238941"/>
          <a:ext cx="698500" cy="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97650</xdr:rowOff>
    </xdr:from>
    <xdr:to>
      <xdr:col>29</xdr:col>
      <xdr:colOff>177800</xdr:colOff>
      <xdr:row>19</xdr:row>
      <xdr:rowOff>27800</xdr:rowOff>
    </xdr:to>
    <xdr:sp macro="" textlink="">
      <xdr:nvSpPr>
        <xdr:cNvPr id="73" name="楕円 72"/>
        <xdr:cNvSpPr/>
      </xdr:nvSpPr>
      <xdr:spPr bwMode="auto">
        <a:xfrm>
          <a:off x="5600700" y="323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69727</xdr:rowOff>
    </xdr:from>
    <xdr:ext cx="762000" cy="259045"/>
    <xdr:sp macro="" textlink="">
      <xdr:nvSpPr>
        <xdr:cNvPr id="74" name="人口1人当たり決算額の推移該当値テキスト130"/>
        <xdr:cNvSpPr txBox="1"/>
      </xdr:nvSpPr>
      <xdr:spPr>
        <a:xfrm>
          <a:off x="5740400" y="32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82720</xdr:rowOff>
    </xdr:from>
    <xdr:to>
      <xdr:col>26</xdr:col>
      <xdr:colOff>101600</xdr:colOff>
      <xdr:row>19</xdr:row>
      <xdr:rowOff>12870</xdr:rowOff>
    </xdr:to>
    <xdr:sp macro="" textlink="">
      <xdr:nvSpPr>
        <xdr:cNvPr id="75" name="楕円 74"/>
        <xdr:cNvSpPr/>
      </xdr:nvSpPr>
      <xdr:spPr bwMode="auto">
        <a:xfrm>
          <a:off x="4953000" y="321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169097</xdr:rowOff>
    </xdr:from>
    <xdr:ext cx="736600" cy="259045"/>
    <xdr:sp macro="" textlink="">
      <xdr:nvSpPr>
        <xdr:cNvPr id="76" name="テキスト ボックス 75"/>
        <xdr:cNvSpPr txBox="1"/>
      </xdr:nvSpPr>
      <xdr:spPr>
        <a:xfrm>
          <a:off x="4622800" y="3302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56674</xdr:rowOff>
    </xdr:from>
    <xdr:to>
      <xdr:col>22</xdr:col>
      <xdr:colOff>165100</xdr:colOff>
      <xdr:row>18</xdr:row>
      <xdr:rowOff>158274</xdr:rowOff>
    </xdr:to>
    <xdr:sp macro="" textlink="">
      <xdr:nvSpPr>
        <xdr:cNvPr id="77" name="楕円 76"/>
        <xdr:cNvSpPr/>
      </xdr:nvSpPr>
      <xdr:spPr bwMode="auto">
        <a:xfrm>
          <a:off x="4254500" y="319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143051</xdr:rowOff>
    </xdr:from>
    <xdr:ext cx="762000" cy="259045"/>
    <xdr:sp macro="" textlink="">
      <xdr:nvSpPr>
        <xdr:cNvPr id="78" name="テキスト ボックス 77"/>
        <xdr:cNvSpPr txBox="1"/>
      </xdr:nvSpPr>
      <xdr:spPr>
        <a:xfrm>
          <a:off x="3924300" y="327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58402</xdr:rowOff>
    </xdr:from>
    <xdr:to>
      <xdr:col>19</xdr:col>
      <xdr:colOff>38100</xdr:colOff>
      <xdr:row>18</xdr:row>
      <xdr:rowOff>160003</xdr:rowOff>
    </xdr:to>
    <xdr:sp macro="" textlink="">
      <xdr:nvSpPr>
        <xdr:cNvPr id="79" name="楕円 78"/>
        <xdr:cNvSpPr/>
      </xdr:nvSpPr>
      <xdr:spPr bwMode="auto">
        <a:xfrm>
          <a:off x="3556000" y="319212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144780</xdr:rowOff>
    </xdr:from>
    <xdr:ext cx="762000" cy="259045"/>
    <xdr:sp macro="" textlink="">
      <xdr:nvSpPr>
        <xdr:cNvPr id="80" name="テキスト ボックス 79"/>
        <xdr:cNvSpPr txBox="1"/>
      </xdr:nvSpPr>
      <xdr:spPr>
        <a:xfrm>
          <a:off x="3225800" y="327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54416</xdr:rowOff>
    </xdr:from>
    <xdr:to>
      <xdr:col>15</xdr:col>
      <xdr:colOff>101600</xdr:colOff>
      <xdr:row>18</xdr:row>
      <xdr:rowOff>156016</xdr:rowOff>
    </xdr:to>
    <xdr:sp macro="" textlink="">
      <xdr:nvSpPr>
        <xdr:cNvPr id="81" name="楕円 80"/>
        <xdr:cNvSpPr/>
      </xdr:nvSpPr>
      <xdr:spPr bwMode="auto">
        <a:xfrm>
          <a:off x="2857500" y="318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166193</xdr:rowOff>
    </xdr:from>
    <xdr:ext cx="762000" cy="259045"/>
    <xdr:sp macro="" textlink="">
      <xdr:nvSpPr>
        <xdr:cNvPr id="82" name="テキスト ボックス 81"/>
        <xdr:cNvSpPr txBox="1"/>
      </xdr:nvSpPr>
      <xdr:spPr>
        <a:xfrm>
          <a:off x="2527300" y="295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89705</xdr:rowOff>
    </xdr:from>
    <xdr:to>
      <xdr:col>29</xdr:col>
      <xdr:colOff>127000</xdr:colOff>
      <xdr:row>35</xdr:row>
      <xdr:rowOff>107014</xdr:rowOff>
    </xdr:to>
    <xdr:cxnSp macro="">
      <xdr:nvCxnSpPr>
        <xdr:cNvPr id="117" name="直線コネクタ 116"/>
        <xdr:cNvCxnSpPr/>
      </xdr:nvCxnSpPr>
      <xdr:spPr bwMode="auto">
        <a:xfrm flipV="1">
          <a:off x="5003800" y="6700055"/>
          <a:ext cx="6477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101201</xdr:rowOff>
    </xdr:from>
    <xdr:to>
      <xdr:col>26</xdr:col>
      <xdr:colOff>50800</xdr:colOff>
      <xdr:row>35</xdr:row>
      <xdr:rowOff>107014</xdr:rowOff>
    </xdr:to>
    <xdr:cxnSp macro="">
      <xdr:nvCxnSpPr>
        <xdr:cNvPr id="120" name="直線コネクタ 119"/>
        <xdr:cNvCxnSpPr/>
      </xdr:nvCxnSpPr>
      <xdr:spPr bwMode="auto">
        <a:xfrm>
          <a:off x="4305300" y="6711551"/>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101201</xdr:rowOff>
    </xdr:from>
    <xdr:to>
      <xdr:col>22</xdr:col>
      <xdr:colOff>114300</xdr:colOff>
      <xdr:row>35</xdr:row>
      <xdr:rowOff>119228</xdr:rowOff>
    </xdr:to>
    <xdr:cxnSp macro="">
      <xdr:nvCxnSpPr>
        <xdr:cNvPr id="123" name="直線コネクタ 122"/>
        <xdr:cNvCxnSpPr/>
      </xdr:nvCxnSpPr>
      <xdr:spPr bwMode="auto">
        <a:xfrm flipV="1">
          <a:off x="3606800" y="6711551"/>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94572</xdr:rowOff>
    </xdr:from>
    <xdr:to>
      <xdr:col>18</xdr:col>
      <xdr:colOff>177800</xdr:colOff>
      <xdr:row>35</xdr:row>
      <xdr:rowOff>119228</xdr:rowOff>
    </xdr:to>
    <xdr:cxnSp macro="">
      <xdr:nvCxnSpPr>
        <xdr:cNvPr id="126" name="直線コネクタ 125"/>
        <xdr:cNvCxnSpPr/>
      </xdr:nvCxnSpPr>
      <xdr:spPr bwMode="auto">
        <a:xfrm>
          <a:off x="2908300" y="6704922"/>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38905</xdr:rowOff>
    </xdr:from>
    <xdr:to>
      <xdr:col>29</xdr:col>
      <xdr:colOff>177800</xdr:colOff>
      <xdr:row>35</xdr:row>
      <xdr:rowOff>140505</xdr:rowOff>
    </xdr:to>
    <xdr:sp macro="" textlink="">
      <xdr:nvSpPr>
        <xdr:cNvPr id="136" name="楕円 135"/>
        <xdr:cNvSpPr/>
      </xdr:nvSpPr>
      <xdr:spPr bwMode="auto">
        <a:xfrm>
          <a:off x="5600700" y="664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226882</xdr:rowOff>
    </xdr:from>
    <xdr:ext cx="762000" cy="259045"/>
    <xdr:sp macro="" textlink="">
      <xdr:nvSpPr>
        <xdr:cNvPr id="137" name="人口1人当たり決算額の推移該当値テキスト445"/>
        <xdr:cNvSpPr txBox="1"/>
      </xdr:nvSpPr>
      <xdr:spPr>
        <a:xfrm>
          <a:off x="5740400" y="649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56214</xdr:rowOff>
    </xdr:from>
    <xdr:to>
      <xdr:col>26</xdr:col>
      <xdr:colOff>101600</xdr:colOff>
      <xdr:row>35</xdr:row>
      <xdr:rowOff>157814</xdr:rowOff>
    </xdr:to>
    <xdr:sp macro="" textlink="">
      <xdr:nvSpPr>
        <xdr:cNvPr id="138" name="楕円 137"/>
        <xdr:cNvSpPr/>
      </xdr:nvSpPr>
      <xdr:spPr bwMode="auto">
        <a:xfrm>
          <a:off x="4953000" y="666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167991</xdr:rowOff>
    </xdr:from>
    <xdr:ext cx="736600" cy="259045"/>
    <xdr:sp macro="" textlink="">
      <xdr:nvSpPr>
        <xdr:cNvPr id="139" name="テキスト ボックス 138"/>
        <xdr:cNvSpPr txBox="1"/>
      </xdr:nvSpPr>
      <xdr:spPr>
        <a:xfrm>
          <a:off x="4622800" y="643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50401</xdr:rowOff>
    </xdr:from>
    <xdr:to>
      <xdr:col>22</xdr:col>
      <xdr:colOff>165100</xdr:colOff>
      <xdr:row>35</xdr:row>
      <xdr:rowOff>152001</xdr:rowOff>
    </xdr:to>
    <xdr:sp macro="" textlink="">
      <xdr:nvSpPr>
        <xdr:cNvPr id="140" name="楕円 139"/>
        <xdr:cNvSpPr/>
      </xdr:nvSpPr>
      <xdr:spPr bwMode="auto">
        <a:xfrm>
          <a:off x="4254500" y="666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162178</xdr:rowOff>
    </xdr:from>
    <xdr:ext cx="762000" cy="259045"/>
    <xdr:sp macro="" textlink="">
      <xdr:nvSpPr>
        <xdr:cNvPr id="141" name="テキスト ボックス 140"/>
        <xdr:cNvSpPr txBox="1"/>
      </xdr:nvSpPr>
      <xdr:spPr>
        <a:xfrm>
          <a:off x="3924300" y="642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68428</xdr:rowOff>
    </xdr:from>
    <xdr:to>
      <xdr:col>19</xdr:col>
      <xdr:colOff>38100</xdr:colOff>
      <xdr:row>35</xdr:row>
      <xdr:rowOff>170028</xdr:rowOff>
    </xdr:to>
    <xdr:sp macro="" textlink="">
      <xdr:nvSpPr>
        <xdr:cNvPr id="142" name="楕円 141"/>
        <xdr:cNvSpPr/>
      </xdr:nvSpPr>
      <xdr:spPr bwMode="auto">
        <a:xfrm>
          <a:off x="3556000" y="667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180205</xdr:rowOff>
    </xdr:from>
    <xdr:ext cx="762000" cy="259045"/>
    <xdr:sp macro="" textlink="">
      <xdr:nvSpPr>
        <xdr:cNvPr id="143" name="テキスト ボックス 142"/>
        <xdr:cNvSpPr txBox="1"/>
      </xdr:nvSpPr>
      <xdr:spPr>
        <a:xfrm>
          <a:off x="3225800" y="644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43772</xdr:rowOff>
    </xdr:from>
    <xdr:to>
      <xdr:col>15</xdr:col>
      <xdr:colOff>101600</xdr:colOff>
      <xdr:row>35</xdr:row>
      <xdr:rowOff>145372</xdr:rowOff>
    </xdr:to>
    <xdr:sp macro="" textlink="">
      <xdr:nvSpPr>
        <xdr:cNvPr id="144" name="楕円 143"/>
        <xdr:cNvSpPr/>
      </xdr:nvSpPr>
      <xdr:spPr bwMode="auto">
        <a:xfrm>
          <a:off x="2857500" y="66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155548</xdr:rowOff>
    </xdr:from>
    <xdr:ext cx="762000" cy="259045"/>
    <xdr:sp macro="" textlink="">
      <xdr:nvSpPr>
        <xdr:cNvPr id="145" name="テキスト ボックス 144"/>
        <xdr:cNvSpPr txBox="1"/>
      </xdr:nvSpPr>
      <xdr:spPr>
        <a:xfrm>
          <a:off x="2527300" y="642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97,664
96,850
594.50
54,887,118
53,231,337
742,573
25,385,616
30,154,430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28620</xdr:rowOff>
    </xdr:from>
    <xdr:to>
      <xdr:col>24</xdr:col>
      <xdr:colOff>63500</xdr:colOff>
      <xdr:row>36</xdr:row>
      <xdr:rowOff>34525</xdr:rowOff>
    </xdr:to>
    <xdr:cxnSp macro="">
      <xdr:nvCxnSpPr>
        <xdr:cNvPr id="61" name="直線コネクタ 60"/>
        <xdr:cNvCxnSpPr/>
      </xdr:nvCxnSpPr>
      <xdr:spPr>
        <a:xfrm flipV="1">
          <a:off x="3797300" y="620082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7950</xdr:rowOff>
    </xdr:from>
    <xdr:to>
      <xdr:col>19</xdr:col>
      <xdr:colOff>177800</xdr:colOff>
      <xdr:row>36</xdr:row>
      <xdr:rowOff>34525</xdr:rowOff>
    </xdr:to>
    <xdr:cxnSp macro="">
      <xdr:nvCxnSpPr>
        <xdr:cNvPr id="64" name="直線コネクタ 63"/>
        <xdr:cNvCxnSpPr/>
      </xdr:nvCxnSpPr>
      <xdr:spPr>
        <a:xfrm>
          <a:off x="2908300" y="618015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7950</xdr:rowOff>
    </xdr:from>
    <xdr:to>
      <xdr:col>15</xdr:col>
      <xdr:colOff>50800</xdr:colOff>
      <xdr:row>36</xdr:row>
      <xdr:rowOff>37935</xdr:rowOff>
    </xdr:to>
    <xdr:cxnSp macro="">
      <xdr:nvCxnSpPr>
        <xdr:cNvPr id="67" name="直線コネクタ 66"/>
        <xdr:cNvCxnSpPr/>
      </xdr:nvCxnSpPr>
      <xdr:spPr>
        <a:xfrm flipV="1">
          <a:off x="2019300" y="6180150"/>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37935</xdr:rowOff>
    </xdr:from>
    <xdr:to>
      <xdr:col>10</xdr:col>
      <xdr:colOff>114300</xdr:colOff>
      <xdr:row>36</xdr:row>
      <xdr:rowOff>54280</xdr:rowOff>
    </xdr:to>
    <xdr:cxnSp macro="">
      <xdr:nvCxnSpPr>
        <xdr:cNvPr id="70" name="直線コネクタ 69"/>
        <xdr:cNvCxnSpPr/>
      </xdr:nvCxnSpPr>
      <xdr:spPr>
        <a:xfrm flipV="1">
          <a:off x="1130300" y="621013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149270</xdr:rowOff>
    </xdr:from>
    <xdr:to>
      <xdr:col>24</xdr:col>
      <xdr:colOff>114300</xdr:colOff>
      <xdr:row>36</xdr:row>
      <xdr:rowOff>79420</xdr:rowOff>
    </xdr:to>
    <xdr:sp macro="" textlink="">
      <xdr:nvSpPr>
        <xdr:cNvPr id="80" name="楕円 79"/>
        <xdr:cNvSpPr/>
      </xdr:nvSpPr>
      <xdr:spPr>
        <a:xfrm>
          <a:off x="4584700" y="61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697</xdr:rowOff>
    </xdr:from>
    <xdr:ext cx="534377" cy="259045"/>
    <xdr:sp macro="" textlink="">
      <xdr:nvSpPr>
        <xdr:cNvPr id="81" name="人件費該当値テキスト"/>
        <xdr:cNvSpPr txBox="1"/>
      </xdr:nvSpPr>
      <xdr:spPr>
        <a:xfrm>
          <a:off x="4686300" y="60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155175</xdr:rowOff>
    </xdr:from>
    <xdr:to>
      <xdr:col>20</xdr:col>
      <xdr:colOff>38100</xdr:colOff>
      <xdr:row>36</xdr:row>
      <xdr:rowOff>85325</xdr:rowOff>
    </xdr:to>
    <xdr:sp macro="" textlink="">
      <xdr:nvSpPr>
        <xdr:cNvPr id="82" name="楕円 81"/>
        <xdr:cNvSpPr/>
      </xdr:nvSpPr>
      <xdr:spPr>
        <a:xfrm>
          <a:off x="3746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101852</xdr:rowOff>
    </xdr:from>
    <xdr:ext cx="534377" cy="259045"/>
    <xdr:sp macro="" textlink="">
      <xdr:nvSpPr>
        <xdr:cNvPr id="83" name="テキスト ボックス 82"/>
        <xdr:cNvSpPr txBox="1"/>
      </xdr:nvSpPr>
      <xdr:spPr>
        <a:xfrm>
          <a:off x="3530111" y="5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128600</xdr:rowOff>
    </xdr:from>
    <xdr:to>
      <xdr:col>15</xdr:col>
      <xdr:colOff>101600</xdr:colOff>
      <xdr:row>36</xdr:row>
      <xdr:rowOff>58750</xdr:rowOff>
    </xdr:to>
    <xdr:sp macro="" textlink="">
      <xdr:nvSpPr>
        <xdr:cNvPr id="84" name="楕円 83"/>
        <xdr:cNvSpPr/>
      </xdr:nvSpPr>
      <xdr:spPr>
        <a:xfrm>
          <a:off x="2857500" y="61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75277</xdr:rowOff>
    </xdr:from>
    <xdr:ext cx="534377" cy="259045"/>
    <xdr:sp macro="" textlink="">
      <xdr:nvSpPr>
        <xdr:cNvPr id="85" name="テキスト ボックス 84"/>
        <xdr:cNvSpPr txBox="1"/>
      </xdr:nvSpPr>
      <xdr:spPr>
        <a:xfrm>
          <a:off x="2641111" y="59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158585</xdr:rowOff>
    </xdr:from>
    <xdr:to>
      <xdr:col>10</xdr:col>
      <xdr:colOff>165100</xdr:colOff>
      <xdr:row>36</xdr:row>
      <xdr:rowOff>88735</xdr:rowOff>
    </xdr:to>
    <xdr:sp macro="" textlink="">
      <xdr:nvSpPr>
        <xdr:cNvPr id="86" name="楕円 85"/>
        <xdr:cNvSpPr/>
      </xdr:nvSpPr>
      <xdr:spPr>
        <a:xfrm>
          <a:off x="1968500" y="6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105262</xdr:rowOff>
    </xdr:from>
    <xdr:ext cx="534377" cy="259045"/>
    <xdr:sp macro="" textlink="">
      <xdr:nvSpPr>
        <xdr:cNvPr id="87" name="テキスト ボックス 86"/>
        <xdr:cNvSpPr txBox="1"/>
      </xdr:nvSpPr>
      <xdr:spPr>
        <a:xfrm>
          <a:off x="1752111" y="59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3480</xdr:rowOff>
    </xdr:from>
    <xdr:to>
      <xdr:col>6</xdr:col>
      <xdr:colOff>38100</xdr:colOff>
      <xdr:row>36</xdr:row>
      <xdr:rowOff>105080</xdr:rowOff>
    </xdr:to>
    <xdr:sp macro="" textlink="">
      <xdr:nvSpPr>
        <xdr:cNvPr id="88" name="楕円 87"/>
        <xdr:cNvSpPr/>
      </xdr:nvSpPr>
      <xdr:spPr>
        <a:xfrm>
          <a:off x="10795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121607</xdr:rowOff>
    </xdr:from>
    <xdr:ext cx="534377" cy="259045"/>
    <xdr:sp macro="" textlink="">
      <xdr:nvSpPr>
        <xdr:cNvPr id="89" name="テキスト ボックス 88"/>
        <xdr:cNvSpPr txBox="1"/>
      </xdr:nvSpPr>
      <xdr:spPr>
        <a:xfrm>
          <a:off x="863111" y="59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142160</xdr:rowOff>
    </xdr:from>
    <xdr:to>
      <xdr:col>24</xdr:col>
      <xdr:colOff>63500</xdr:colOff>
      <xdr:row>55</xdr:row>
      <xdr:rowOff>85141</xdr:rowOff>
    </xdr:to>
    <xdr:cxnSp macro="">
      <xdr:nvCxnSpPr>
        <xdr:cNvPr id="121" name="直線コネクタ 120"/>
        <xdr:cNvCxnSpPr/>
      </xdr:nvCxnSpPr>
      <xdr:spPr>
        <a:xfrm flipV="1">
          <a:off x="3797300" y="9400460"/>
          <a:ext cx="838200" cy="1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85141</xdr:rowOff>
    </xdr:from>
    <xdr:to>
      <xdr:col>19</xdr:col>
      <xdr:colOff>177800</xdr:colOff>
      <xdr:row>56</xdr:row>
      <xdr:rowOff>87340</xdr:rowOff>
    </xdr:to>
    <xdr:cxnSp macro="">
      <xdr:nvCxnSpPr>
        <xdr:cNvPr id="124" name="直線コネクタ 123"/>
        <xdr:cNvCxnSpPr/>
      </xdr:nvCxnSpPr>
      <xdr:spPr>
        <a:xfrm flipV="1">
          <a:off x="2908300" y="9514891"/>
          <a:ext cx="889000" cy="17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87340</xdr:rowOff>
    </xdr:from>
    <xdr:to>
      <xdr:col>15</xdr:col>
      <xdr:colOff>50800</xdr:colOff>
      <xdr:row>57</xdr:row>
      <xdr:rowOff>39529</xdr:rowOff>
    </xdr:to>
    <xdr:cxnSp macro="">
      <xdr:nvCxnSpPr>
        <xdr:cNvPr id="127" name="直線コネクタ 126"/>
        <xdr:cNvCxnSpPr/>
      </xdr:nvCxnSpPr>
      <xdr:spPr>
        <a:xfrm flipV="1">
          <a:off x="2019300" y="9688540"/>
          <a:ext cx="889000" cy="1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39529</xdr:rowOff>
    </xdr:from>
    <xdr:to>
      <xdr:col>10</xdr:col>
      <xdr:colOff>114300</xdr:colOff>
      <xdr:row>57</xdr:row>
      <xdr:rowOff>145426</xdr:rowOff>
    </xdr:to>
    <xdr:cxnSp macro="">
      <xdr:nvCxnSpPr>
        <xdr:cNvPr id="130" name="直線コネクタ 129"/>
        <xdr:cNvCxnSpPr/>
      </xdr:nvCxnSpPr>
      <xdr:spPr>
        <a:xfrm flipV="1">
          <a:off x="1130300" y="9812179"/>
          <a:ext cx="889000" cy="10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91360</xdr:rowOff>
    </xdr:from>
    <xdr:to>
      <xdr:col>24</xdr:col>
      <xdr:colOff>114300</xdr:colOff>
      <xdr:row>55</xdr:row>
      <xdr:rowOff>21510</xdr:rowOff>
    </xdr:to>
    <xdr:sp macro="" textlink="">
      <xdr:nvSpPr>
        <xdr:cNvPr id="140" name="楕円 139"/>
        <xdr:cNvSpPr/>
      </xdr:nvSpPr>
      <xdr:spPr>
        <a:xfrm>
          <a:off x="4584700" y="9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114237</xdr:rowOff>
    </xdr:from>
    <xdr:ext cx="599010" cy="259045"/>
    <xdr:sp macro="" textlink="">
      <xdr:nvSpPr>
        <xdr:cNvPr id="141" name="物件費該当値テキスト"/>
        <xdr:cNvSpPr txBox="1"/>
      </xdr:nvSpPr>
      <xdr:spPr>
        <a:xfrm>
          <a:off x="4686300" y="920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34341</xdr:rowOff>
    </xdr:from>
    <xdr:to>
      <xdr:col>20</xdr:col>
      <xdr:colOff>38100</xdr:colOff>
      <xdr:row>55</xdr:row>
      <xdr:rowOff>135941</xdr:rowOff>
    </xdr:to>
    <xdr:sp macro="" textlink="">
      <xdr:nvSpPr>
        <xdr:cNvPr id="142" name="楕円 141"/>
        <xdr:cNvSpPr/>
      </xdr:nvSpPr>
      <xdr:spPr>
        <a:xfrm>
          <a:off x="3746500" y="94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152468</xdr:rowOff>
    </xdr:from>
    <xdr:ext cx="534377" cy="259045"/>
    <xdr:sp macro="" textlink="">
      <xdr:nvSpPr>
        <xdr:cNvPr id="143" name="テキスト ボックス 142"/>
        <xdr:cNvSpPr txBox="1"/>
      </xdr:nvSpPr>
      <xdr:spPr>
        <a:xfrm>
          <a:off x="3530111" y="92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36540</xdr:rowOff>
    </xdr:from>
    <xdr:to>
      <xdr:col>15</xdr:col>
      <xdr:colOff>101600</xdr:colOff>
      <xdr:row>56</xdr:row>
      <xdr:rowOff>138140</xdr:rowOff>
    </xdr:to>
    <xdr:sp macro="" textlink="">
      <xdr:nvSpPr>
        <xdr:cNvPr id="144" name="楕円 143"/>
        <xdr:cNvSpPr/>
      </xdr:nvSpPr>
      <xdr:spPr>
        <a:xfrm>
          <a:off x="2857500" y="96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154667</xdr:rowOff>
    </xdr:from>
    <xdr:ext cx="534377" cy="259045"/>
    <xdr:sp macro="" textlink="">
      <xdr:nvSpPr>
        <xdr:cNvPr id="145" name="テキスト ボックス 144"/>
        <xdr:cNvSpPr txBox="1"/>
      </xdr:nvSpPr>
      <xdr:spPr>
        <a:xfrm>
          <a:off x="2641111" y="94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160179</xdr:rowOff>
    </xdr:from>
    <xdr:to>
      <xdr:col>10</xdr:col>
      <xdr:colOff>165100</xdr:colOff>
      <xdr:row>57</xdr:row>
      <xdr:rowOff>90329</xdr:rowOff>
    </xdr:to>
    <xdr:sp macro="" textlink="">
      <xdr:nvSpPr>
        <xdr:cNvPr id="146" name="楕円 145"/>
        <xdr:cNvSpPr/>
      </xdr:nvSpPr>
      <xdr:spPr>
        <a:xfrm>
          <a:off x="1968500" y="97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106856</xdr:rowOff>
    </xdr:from>
    <xdr:ext cx="534377" cy="259045"/>
    <xdr:sp macro="" textlink="">
      <xdr:nvSpPr>
        <xdr:cNvPr id="147" name="テキスト ボックス 146"/>
        <xdr:cNvSpPr txBox="1"/>
      </xdr:nvSpPr>
      <xdr:spPr>
        <a:xfrm>
          <a:off x="1752111" y="95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94626</xdr:rowOff>
    </xdr:from>
    <xdr:to>
      <xdr:col>6</xdr:col>
      <xdr:colOff>38100</xdr:colOff>
      <xdr:row>58</xdr:row>
      <xdr:rowOff>24776</xdr:rowOff>
    </xdr:to>
    <xdr:sp macro="" textlink="">
      <xdr:nvSpPr>
        <xdr:cNvPr id="148" name="楕円 147"/>
        <xdr:cNvSpPr/>
      </xdr:nvSpPr>
      <xdr:spPr>
        <a:xfrm>
          <a:off x="1079500" y="98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41303</xdr:rowOff>
    </xdr:from>
    <xdr:ext cx="534377" cy="259045"/>
    <xdr:sp macro="" textlink="">
      <xdr:nvSpPr>
        <xdr:cNvPr id="149" name="テキスト ボックス 148"/>
        <xdr:cNvSpPr txBox="1"/>
      </xdr:nvSpPr>
      <xdr:spPr>
        <a:xfrm>
          <a:off x="863111" y="96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34125</xdr:rowOff>
    </xdr:from>
    <xdr:to>
      <xdr:col>24</xdr:col>
      <xdr:colOff>63500</xdr:colOff>
      <xdr:row>75</xdr:row>
      <xdr:rowOff>145186</xdr:rowOff>
    </xdr:to>
    <xdr:cxnSp macro="">
      <xdr:nvCxnSpPr>
        <xdr:cNvPr id="178" name="直線コネクタ 177"/>
        <xdr:cNvCxnSpPr/>
      </xdr:nvCxnSpPr>
      <xdr:spPr>
        <a:xfrm>
          <a:off x="3797300" y="12892875"/>
          <a:ext cx="8382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34125</xdr:rowOff>
    </xdr:from>
    <xdr:to>
      <xdr:col>19</xdr:col>
      <xdr:colOff>177800</xdr:colOff>
      <xdr:row>76</xdr:row>
      <xdr:rowOff>25248</xdr:rowOff>
    </xdr:to>
    <xdr:cxnSp macro="">
      <xdr:nvCxnSpPr>
        <xdr:cNvPr id="181" name="直線コネクタ 180"/>
        <xdr:cNvCxnSpPr/>
      </xdr:nvCxnSpPr>
      <xdr:spPr>
        <a:xfrm flipV="1">
          <a:off x="2908300" y="12892875"/>
          <a:ext cx="889000" cy="1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25248</xdr:rowOff>
    </xdr:from>
    <xdr:to>
      <xdr:col>15</xdr:col>
      <xdr:colOff>50800</xdr:colOff>
      <xdr:row>76</xdr:row>
      <xdr:rowOff>55384</xdr:rowOff>
    </xdr:to>
    <xdr:cxnSp macro="">
      <xdr:nvCxnSpPr>
        <xdr:cNvPr id="184" name="直線コネクタ 183"/>
        <xdr:cNvCxnSpPr/>
      </xdr:nvCxnSpPr>
      <xdr:spPr>
        <a:xfrm flipV="1">
          <a:off x="2019300" y="13055448"/>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55384</xdr:rowOff>
    </xdr:from>
    <xdr:to>
      <xdr:col>10</xdr:col>
      <xdr:colOff>114300</xdr:colOff>
      <xdr:row>76</xdr:row>
      <xdr:rowOff>78054</xdr:rowOff>
    </xdr:to>
    <xdr:cxnSp macro="">
      <xdr:nvCxnSpPr>
        <xdr:cNvPr id="187" name="直線コネクタ 186"/>
        <xdr:cNvCxnSpPr/>
      </xdr:nvCxnSpPr>
      <xdr:spPr>
        <a:xfrm flipV="1">
          <a:off x="1130300" y="1308558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94386</xdr:rowOff>
    </xdr:from>
    <xdr:to>
      <xdr:col>24</xdr:col>
      <xdr:colOff>114300</xdr:colOff>
      <xdr:row>76</xdr:row>
      <xdr:rowOff>24536</xdr:rowOff>
    </xdr:to>
    <xdr:sp macro="" textlink="">
      <xdr:nvSpPr>
        <xdr:cNvPr id="197" name="楕円 196"/>
        <xdr:cNvSpPr/>
      </xdr:nvSpPr>
      <xdr:spPr>
        <a:xfrm>
          <a:off x="4584700" y="12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117263</xdr:rowOff>
    </xdr:from>
    <xdr:ext cx="534377" cy="259045"/>
    <xdr:sp macro="" textlink="">
      <xdr:nvSpPr>
        <xdr:cNvPr id="198" name="維持補修費該当値テキスト"/>
        <xdr:cNvSpPr txBox="1"/>
      </xdr:nvSpPr>
      <xdr:spPr>
        <a:xfrm>
          <a:off x="4686300" y="128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154775</xdr:rowOff>
    </xdr:from>
    <xdr:to>
      <xdr:col>20</xdr:col>
      <xdr:colOff>38100</xdr:colOff>
      <xdr:row>75</xdr:row>
      <xdr:rowOff>84925</xdr:rowOff>
    </xdr:to>
    <xdr:sp macro="" textlink="">
      <xdr:nvSpPr>
        <xdr:cNvPr id="199" name="楕円 198"/>
        <xdr:cNvSpPr/>
      </xdr:nvSpPr>
      <xdr:spPr>
        <a:xfrm>
          <a:off x="3746500" y="128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101452</xdr:rowOff>
    </xdr:from>
    <xdr:ext cx="534377" cy="259045"/>
    <xdr:sp macro="" textlink="">
      <xdr:nvSpPr>
        <xdr:cNvPr id="200" name="テキスト ボックス 199"/>
        <xdr:cNvSpPr txBox="1"/>
      </xdr:nvSpPr>
      <xdr:spPr>
        <a:xfrm>
          <a:off x="3530111" y="126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145897</xdr:rowOff>
    </xdr:from>
    <xdr:to>
      <xdr:col>15</xdr:col>
      <xdr:colOff>101600</xdr:colOff>
      <xdr:row>76</xdr:row>
      <xdr:rowOff>76048</xdr:rowOff>
    </xdr:to>
    <xdr:sp macro="" textlink="">
      <xdr:nvSpPr>
        <xdr:cNvPr id="201" name="楕円 200"/>
        <xdr:cNvSpPr/>
      </xdr:nvSpPr>
      <xdr:spPr>
        <a:xfrm>
          <a:off x="2857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92574</xdr:rowOff>
    </xdr:from>
    <xdr:ext cx="534377" cy="259045"/>
    <xdr:sp macro="" textlink="">
      <xdr:nvSpPr>
        <xdr:cNvPr id="202" name="テキスト ボックス 201"/>
        <xdr:cNvSpPr txBox="1"/>
      </xdr:nvSpPr>
      <xdr:spPr>
        <a:xfrm>
          <a:off x="2641111" y="127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4584</xdr:rowOff>
    </xdr:from>
    <xdr:to>
      <xdr:col>10</xdr:col>
      <xdr:colOff>165100</xdr:colOff>
      <xdr:row>76</xdr:row>
      <xdr:rowOff>106184</xdr:rowOff>
    </xdr:to>
    <xdr:sp macro="" textlink="">
      <xdr:nvSpPr>
        <xdr:cNvPr id="203" name="楕円 202"/>
        <xdr:cNvSpPr/>
      </xdr:nvSpPr>
      <xdr:spPr>
        <a:xfrm>
          <a:off x="1968500" y="13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122712</xdr:rowOff>
    </xdr:from>
    <xdr:ext cx="534377" cy="259045"/>
    <xdr:sp macro="" textlink="">
      <xdr:nvSpPr>
        <xdr:cNvPr id="204" name="テキスト ボックス 203"/>
        <xdr:cNvSpPr txBox="1"/>
      </xdr:nvSpPr>
      <xdr:spPr>
        <a:xfrm>
          <a:off x="1752111" y="128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27254</xdr:rowOff>
    </xdr:from>
    <xdr:to>
      <xdr:col>6</xdr:col>
      <xdr:colOff>38100</xdr:colOff>
      <xdr:row>76</xdr:row>
      <xdr:rowOff>128854</xdr:rowOff>
    </xdr:to>
    <xdr:sp macro="" textlink="">
      <xdr:nvSpPr>
        <xdr:cNvPr id="205" name="楕円 204"/>
        <xdr:cNvSpPr/>
      </xdr:nvSpPr>
      <xdr:spPr>
        <a:xfrm>
          <a:off x="1079500" y="130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145381</xdr:rowOff>
    </xdr:from>
    <xdr:ext cx="534377" cy="259045"/>
    <xdr:sp macro="" textlink="">
      <xdr:nvSpPr>
        <xdr:cNvPr id="206" name="テキスト ボックス 205"/>
        <xdr:cNvSpPr txBox="1"/>
      </xdr:nvSpPr>
      <xdr:spPr>
        <a:xfrm>
          <a:off x="863111" y="128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7896</xdr:rowOff>
    </xdr:from>
    <xdr:to>
      <xdr:col>24</xdr:col>
      <xdr:colOff>63500</xdr:colOff>
      <xdr:row>95</xdr:row>
      <xdr:rowOff>142193</xdr:rowOff>
    </xdr:to>
    <xdr:cxnSp macro="">
      <xdr:nvCxnSpPr>
        <xdr:cNvPr id="238" name="直線コネクタ 237"/>
        <xdr:cNvCxnSpPr/>
      </xdr:nvCxnSpPr>
      <xdr:spPr>
        <a:xfrm>
          <a:off x="3797300" y="16295646"/>
          <a:ext cx="838200" cy="1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7896</xdr:rowOff>
    </xdr:from>
    <xdr:to>
      <xdr:col>19</xdr:col>
      <xdr:colOff>177800</xdr:colOff>
      <xdr:row>96</xdr:row>
      <xdr:rowOff>139308</xdr:rowOff>
    </xdr:to>
    <xdr:cxnSp macro="">
      <xdr:nvCxnSpPr>
        <xdr:cNvPr id="241" name="直線コネクタ 240"/>
        <xdr:cNvCxnSpPr/>
      </xdr:nvCxnSpPr>
      <xdr:spPr>
        <a:xfrm flipV="1">
          <a:off x="2908300" y="16295646"/>
          <a:ext cx="889000" cy="30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139308</xdr:rowOff>
    </xdr:from>
    <xdr:to>
      <xdr:col>15</xdr:col>
      <xdr:colOff>50800</xdr:colOff>
      <xdr:row>97</xdr:row>
      <xdr:rowOff>32857</xdr:rowOff>
    </xdr:to>
    <xdr:cxnSp macro="">
      <xdr:nvCxnSpPr>
        <xdr:cNvPr id="244" name="直線コネクタ 243"/>
        <xdr:cNvCxnSpPr/>
      </xdr:nvCxnSpPr>
      <xdr:spPr>
        <a:xfrm flipV="1">
          <a:off x="2019300" y="16598508"/>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32857</xdr:rowOff>
    </xdr:from>
    <xdr:to>
      <xdr:col>10</xdr:col>
      <xdr:colOff>114300</xdr:colOff>
      <xdr:row>97</xdr:row>
      <xdr:rowOff>100217</xdr:rowOff>
    </xdr:to>
    <xdr:cxnSp macro="">
      <xdr:nvCxnSpPr>
        <xdr:cNvPr id="247" name="直線コネクタ 246"/>
        <xdr:cNvCxnSpPr/>
      </xdr:nvCxnSpPr>
      <xdr:spPr>
        <a:xfrm flipV="1">
          <a:off x="1130300" y="16663507"/>
          <a:ext cx="889000" cy="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91393</xdr:rowOff>
    </xdr:from>
    <xdr:to>
      <xdr:col>24</xdr:col>
      <xdr:colOff>114300</xdr:colOff>
      <xdr:row>96</xdr:row>
      <xdr:rowOff>21543</xdr:rowOff>
    </xdr:to>
    <xdr:sp macro="" textlink="">
      <xdr:nvSpPr>
        <xdr:cNvPr id="257" name="楕円 256"/>
        <xdr:cNvSpPr/>
      </xdr:nvSpPr>
      <xdr:spPr>
        <a:xfrm>
          <a:off x="4584700" y="163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114270</xdr:rowOff>
    </xdr:from>
    <xdr:ext cx="599010" cy="259045"/>
    <xdr:sp macro="" textlink="">
      <xdr:nvSpPr>
        <xdr:cNvPr id="258" name="扶助費該当値テキスト"/>
        <xdr:cNvSpPr txBox="1"/>
      </xdr:nvSpPr>
      <xdr:spPr>
        <a:xfrm>
          <a:off x="4686300" y="1623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128546</xdr:rowOff>
    </xdr:from>
    <xdr:to>
      <xdr:col>20</xdr:col>
      <xdr:colOff>38100</xdr:colOff>
      <xdr:row>95</xdr:row>
      <xdr:rowOff>58696</xdr:rowOff>
    </xdr:to>
    <xdr:sp macro="" textlink="">
      <xdr:nvSpPr>
        <xdr:cNvPr id="259" name="楕円 258"/>
        <xdr:cNvSpPr/>
      </xdr:nvSpPr>
      <xdr:spPr>
        <a:xfrm>
          <a:off x="3746500" y="162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75223</xdr:rowOff>
    </xdr:from>
    <xdr:ext cx="599010" cy="259045"/>
    <xdr:sp macro="" textlink="">
      <xdr:nvSpPr>
        <xdr:cNvPr id="260" name="テキスト ボックス 259"/>
        <xdr:cNvSpPr txBox="1"/>
      </xdr:nvSpPr>
      <xdr:spPr>
        <a:xfrm>
          <a:off x="3497795" y="1602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88508</xdr:rowOff>
    </xdr:from>
    <xdr:to>
      <xdr:col>15</xdr:col>
      <xdr:colOff>101600</xdr:colOff>
      <xdr:row>97</xdr:row>
      <xdr:rowOff>18658</xdr:rowOff>
    </xdr:to>
    <xdr:sp macro="" textlink="">
      <xdr:nvSpPr>
        <xdr:cNvPr id="261" name="楕円 260"/>
        <xdr:cNvSpPr/>
      </xdr:nvSpPr>
      <xdr:spPr>
        <a:xfrm>
          <a:off x="28575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35185</xdr:rowOff>
    </xdr:from>
    <xdr:ext cx="599010" cy="259045"/>
    <xdr:sp macro="" textlink="">
      <xdr:nvSpPr>
        <xdr:cNvPr id="262" name="テキスト ボックス 261"/>
        <xdr:cNvSpPr txBox="1"/>
      </xdr:nvSpPr>
      <xdr:spPr>
        <a:xfrm>
          <a:off x="2608795" y="1632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153507</xdr:rowOff>
    </xdr:from>
    <xdr:to>
      <xdr:col>10</xdr:col>
      <xdr:colOff>165100</xdr:colOff>
      <xdr:row>97</xdr:row>
      <xdr:rowOff>83657</xdr:rowOff>
    </xdr:to>
    <xdr:sp macro="" textlink="">
      <xdr:nvSpPr>
        <xdr:cNvPr id="263" name="楕円 262"/>
        <xdr:cNvSpPr/>
      </xdr:nvSpPr>
      <xdr:spPr>
        <a:xfrm>
          <a:off x="1968500" y="166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100184</xdr:rowOff>
    </xdr:from>
    <xdr:ext cx="534377" cy="259045"/>
    <xdr:sp macro="" textlink="">
      <xdr:nvSpPr>
        <xdr:cNvPr id="264" name="テキスト ボックス 263"/>
        <xdr:cNvSpPr txBox="1"/>
      </xdr:nvSpPr>
      <xdr:spPr>
        <a:xfrm>
          <a:off x="1752111" y="1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49417</xdr:rowOff>
    </xdr:from>
    <xdr:to>
      <xdr:col>6</xdr:col>
      <xdr:colOff>38100</xdr:colOff>
      <xdr:row>97</xdr:row>
      <xdr:rowOff>151017</xdr:rowOff>
    </xdr:to>
    <xdr:sp macro="" textlink="">
      <xdr:nvSpPr>
        <xdr:cNvPr id="265" name="楕円 264"/>
        <xdr:cNvSpPr/>
      </xdr:nvSpPr>
      <xdr:spPr>
        <a:xfrm>
          <a:off x="1079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167544</xdr:rowOff>
    </xdr:from>
    <xdr:ext cx="534377" cy="259045"/>
    <xdr:sp macro="" textlink="">
      <xdr:nvSpPr>
        <xdr:cNvPr id="266" name="テキスト ボックス 265"/>
        <xdr:cNvSpPr txBox="1"/>
      </xdr:nvSpPr>
      <xdr:spPr>
        <a:xfrm>
          <a:off x="863111" y="164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132743</xdr:rowOff>
    </xdr:from>
    <xdr:to>
      <xdr:col>55</xdr:col>
      <xdr:colOff>0</xdr:colOff>
      <xdr:row>35</xdr:row>
      <xdr:rowOff>43276</xdr:rowOff>
    </xdr:to>
    <xdr:cxnSp macro="">
      <xdr:nvCxnSpPr>
        <xdr:cNvPr id="295" name="直線コネクタ 294"/>
        <xdr:cNvCxnSpPr/>
      </xdr:nvCxnSpPr>
      <xdr:spPr>
        <a:xfrm>
          <a:off x="9639300" y="5962043"/>
          <a:ext cx="838200" cy="8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76545</xdr:rowOff>
    </xdr:from>
    <xdr:to>
      <xdr:col>50</xdr:col>
      <xdr:colOff>114300</xdr:colOff>
      <xdr:row>34</xdr:row>
      <xdr:rowOff>132743</xdr:rowOff>
    </xdr:to>
    <xdr:cxnSp macro="">
      <xdr:nvCxnSpPr>
        <xdr:cNvPr id="298" name="直線コネクタ 297"/>
        <xdr:cNvCxnSpPr/>
      </xdr:nvCxnSpPr>
      <xdr:spPr>
        <a:xfrm>
          <a:off x="8750300" y="5220045"/>
          <a:ext cx="889000" cy="7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76545</xdr:rowOff>
    </xdr:from>
    <xdr:to>
      <xdr:col>45</xdr:col>
      <xdr:colOff>177800</xdr:colOff>
      <xdr:row>36</xdr:row>
      <xdr:rowOff>60216</xdr:rowOff>
    </xdr:to>
    <xdr:cxnSp macro="">
      <xdr:nvCxnSpPr>
        <xdr:cNvPr id="301" name="直線コネクタ 300"/>
        <xdr:cNvCxnSpPr/>
      </xdr:nvCxnSpPr>
      <xdr:spPr>
        <a:xfrm flipV="1">
          <a:off x="7861300" y="5220045"/>
          <a:ext cx="889000" cy="10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16053</xdr:rowOff>
    </xdr:from>
    <xdr:to>
      <xdr:col>46</xdr:col>
      <xdr:colOff>38100</xdr:colOff>
      <xdr:row>32</xdr:row>
      <xdr:rowOff>117653</xdr:rowOff>
    </xdr:to>
    <xdr:sp macro="" textlink="">
      <xdr:nvSpPr>
        <xdr:cNvPr id="302" name="フローチャート: 判断 301"/>
        <xdr:cNvSpPr/>
      </xdr:nvSpPr>
      <xdr:spPr>
        <a:xfrm>
          <a:off x="8699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108780</xdr:rowOff>
    </xdr:from>
    <xdr:ext cx="599010" cy="259045"/>
    <xdr:sp macro="" textlink="">
      <xdr:nvSpPr>
        <xdr:cNvPr id="303" name="テキスト ボックス 302"/>
        <xdr:cNvSpPr txBox="1"/>
      </xdr:nvSpPr>
      <xdr:spPr>
        <a:xfrm>
          <a:off x="8450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60216</xdr:rowOff>
    </xdr:from>
    <xdr:to>
      <xdr:col>41</xdr:col>
      <xdr:colOff>50800</xdr:colOff>
      <xdr:row>37</xdr:row>
      <xdr:rowOff>32045</xdr:rowOff>
    </xdr:to>
    <xdr:cxnSp macro="">
      <xdr:nvCxnSpPr>
        <xdr:cNvPr id="304" name="直線コネクタ 303"/>
        <xdr:cNvCxnSpPr/>
      </xdr:nvCxnSpPr>
      <xdr:spPr>
        <a:xfrm flipV="1">
          <a:off x="6972300" y="6232416"/>
          <a:ext cx="889000" cy="1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538</xdr:rowOff>
    </xdr:from>
    <xdr:to>
      <xdr:col>41</xdr:col>
      <xdr:colOff>101600</xdr:colOff>
      <xdr:row>37</xdr:row>
      <xdr:rowOff>102138</xdr:rowOff>
    </xdr:to>
    <xdr:sp macro="" textlink="">
      <xdr:nvSpPr>
        <xdr:cNvPr id="305" name="フローチャート: 判断 304"/>
        <xdr:cNvSpPr/>
      </xdr:nvSpPr>
      <xdr:spPr>
        <a:xfrm>
          <a:off x="7810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93265</xdr:rowOff>
    </xdr:from>
    <xdr:ext cx="534377" cy="259045"/>
    <xdr:sp macro="" textlink="">
      <xdr:nvSpPr>
        <xdr:cNvPr id="306" name="テキスト ボックス 305"/>
        <xdr:cNvSpPr txBox="1"/>
      </xdr:nvSpPr>
      <xdr:spPr>
        <a:xfrm>
          <a:off x="7594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31483</xdr:rowOff>
    </xdr:from>
    <xdr:to>
      <xdr:col>36</xdr:col>
      <xdr:colOff>165100</xdr:colOff>
      <xdr:row>37</xdr:row>
      <xdr:rowOff>133083</xdr:rowOff>
    </xdr:to>
    <xdr:sp macro="" textlink="">
      <xdr:nvSpPr>
        <xdr:cNvPr id="307" name="フローチャート: 判断 306"/>
        <xdr:cNvSpPr/>
      </xdr:nvSpPr>
      <xdr:spPr>
        <a:xfrm>
          <a:off x="6921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124210</xdr:rowOff>
    </xdr:from>
    <xdr:ext cx="534377" cy="259045"/>
    <xdr:sp macro="" textlink="">
      <xdr:nvSpPr>
        <xdr:cNvPr id="308" name="テキスト ボックス 307"/>
        <xdr:cNvSpPr txBox="1"/>
      </xdr:nvSpPr>
      <xdr:spPr>
        <a:xfrm>
          <a:off x="6705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163926</xdr:rowOff>
    </xdr:from>
    <xdr:to>
      <xdr:col>55</xdr:col>
      <xdr:colOff>50800</xdr:colOff>
      <xdr:row>35</xdr:row>
      <xdr:rowOff>94076</xdr:rowOff>
    </xdr:to>
    <xdr:sp macro="" textlink="">
      <xdr:nvSpPr>
        <xdr:cNvPr id="314" name="楕円 313"/>
        <xdr:cNvSpPr/>
      </xdr:nvSpPr>
      <xdr:spPr>
        <a:xfrm>
          <a:off x="10426700" y="59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15353</xdr:rowOff>
    </xdr:from>
    <xdr:ext cx="534377" cy="259045"/>
    <xdr:sp macro="" textlink="">
      <xdr:nvSpPr>
        <xdr:cNvPr id="315" name="補助費等該当値テキスト"/>
        <xdr:cNvSpPr txBox="1"/>
      </xdr:nvSpPr>
      <xdr:spPr>
        <a:xfrm>
          <a:off x="10528300" y="58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81943</xdr:rowOff>
    </xdr:from>
    <xdr:to>
      <xdr:col>50</xdr:col>
      <xdr:colOff>165100</xdr:colOff>
      <xdr:row>35</xdr:row>
      <xdr:rowOff>12093</xdr:rowOff>
    </xdr:to>
    <xdr:sp macro="" textlink="">
      <xdr:nvSpPr>
        <xdr:cNvPr id="316" name="楕円 315"/>
        <xdr:cNvSpPr/>
      </xdr:nvSpPr>
      <xdr:spPr>
        <a:xfrm>
          <a:off x="9588500" y="59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28620</xdr:rowOff>
    </xdr:from>
    <xdr:ext cx="599010" cy="259045"/>
    <xdr:sp macro="" textlink="">
      <xdr:nvSpPr>
        <xdr:cNvPr id="317" name="テキスト ボックス 316"/>
        <xdr:cNvSpPr txBox="1"/>
      </xdr:nvSpPr>
      <xdr:spPr>
        <a:xfrm>
          <a:off x="9339795" y="568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25745</xdr:rowOff>
    </xdr:from>
    <xdr:to>
      <xdr:col>46</xdr:col>
      <xdr:colOff>38100</xdr:colOff>
      <xdr:row>30</xdr:row>
      <xdr:rowOff>127345</xdr:rowOff>
    </xdr:to>
    <xdr:sp macro="" textlink="">
      <xdr:nvSpPr>
        <xdr:cNvPr id="318" name="楕円 317"/>
        <xdr:cNvSpPr/>
      </xdr:nvSpPr>
      <xdr:spPr>
        <a:xfrm>
          <a:off x="8699500" y="51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143872</xdr:rowOff>
    </xdr:from>
    <xdr:ext cx="599010" cy="259045"/>
    <xdr:sp macro="" textlink="">
      <xdr:nvSpPr>
        <xdr:cNvPr id="319" name="テキスト ボックス 318"/>
        <xdr:cNvSpPr txBox="1"/>
      </xdr:nvSpPr>
      <xdr:spPr>
        <a:xfrm>
          <a:off x="8450795" y="494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9416</xdr:rowOff>
    </xdr:from>
    <xdr:to>
      <xdr:col>41</xdr:col>
      <xdr:colOff>101600</xdr:colOff>
      <xdr:row>36</xdr:row>
      <xdr:rowOff>111016</xdr:rowOff>
    </xdr:to>
    <xdr:sp macro="" textlink="">
      <xdr:nvSpPr>
        <xdr:cNvPr id="320" name="楕円 319"/>
        <xdr:cNvSpPr/>
      </xdr:nvSpPr>
      <xdr:spPr>
        <a:xfrm>
          <a:off x="7810500" y="61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127543</xdr:rowOff>
    </xdr:from>
    <xdr:ext cx="534377" cy="259045"/>
    <xdr:sp macro="" textlink="">
      <xdr:nvSpPr>
        <xdr:cNvPr id="321" name="テキスト ボックス 320"/>
        <xdr:cNvSpPr txBox="1"/>
      </xdr:nvSpPr>
      <xdr:spPr>
        <a:xfrm>
          <a:off x="7594111" y="59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152695</xdr:rowOff>
    </xdr:from>
    <xdr:to>
      <xdr:col>36</xdr:col>
      <xdr:colOff>165100</xdr:colOff>
      <xdr:row>37</xdr:row>
      <xdr:rowOff>82845</xdr:rowOff>
    </xdr:to>
    <xdr:sp macro="" textlink="">
      <xdr:nvSpPr>
        <xdr:cNvPr id="322" name="楕円 321"/>
        <xdr:cNvSpPr/>
      </xdr:nvSpPr>
      <xdr:spPr>
        <a:xfrm>
          <a:off x="6921500" y="63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99372</xdr:rowOff>
    </xdr:from>
    <xdr:ext cx="534377" cy="259045"/>
    <xdr:sp macro="" textlink="">
      <xdr:nvSpPr>
        <xdr:cNvPr id="323" name="テキスト ボックス 322"/>
        <xdr:cNvSpPr txBox="1"/>
      </xdr:nvSpPr>
      <xdr:spPr>
        <a:xfrm>
          <a:off x="6705111" y="61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89401</xdr:rowOff>
    </xdr:from>
    <xdr:to>
      <xdr:col>55</xdr:col>
      <xdr:colOff>0</xdr:colOff>
      <xdr:row>57</xdr:row>
      <xdr:rowOff>47826</xdr:rowOff>
    </xdr:to>
    <xdr:cxnSp macro="">
      <xdr:nvCxnSpPr>
        <xdr:cNvPr id="352" name="直線コネクタ 351"/>
        <xdr:cNvCxnSpPr/>
      </xdr:nvCxnSpPr>
      <xdr:spPr>
        <a:xfrm>
          <a:off x="9639300" y="9519151"/>
          <a:ext cx="838200" cy="30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3"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89401</xdr:rowOff>
    </xdr:from>
    <xdr:to>
      <xdr:col>50</xdr:col>
      <xdr:colOff>114300</xdr:colOff>
      <xdr:row>56</xdr:row>
      <xdr:rowOff>169707</xdr:rowOff>
    </xdr:to>
    <xdr:cxnSp macro="">
      <xdr:nvCxnSpPr>
        <xdr:cNvPr id="355" name="直線コネクタ 354"/>
        <xdr:cNvCxnSpPr/>
      </xdr:nvCxnSpPr>
      <xdr:spPr>
        <a:xfrm flipV="1">
          <a:off x="8750300" y="9519151"/>
          <a:ext cx="889000" cy="25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7" name="テキスト ボックス 356"/>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169707</xdr:rowOff>
    </xdr:from>
    <xdr:to>
      <xdr:col>45</xdr:col>
      <xdr:colOff>177800</xdr:colOff>
      <xdr:row>57</xdr:row>
      <xdr:rowOff>24981</xdr:rowOff>
    </xdr:to>
    <xdr:cxnSp macro="">
      <xdr:nvCxnSpPr>
        <xdr:cNvPr id="358" name="直線コネクタ 357"/>
        <xdr:cNvCxnSpPr/>
      </xdr:nvCxnSpPr>
      <xdr:spPr>
        <a:xfrm flipV="1">
          <a:off x="7861300" y="9770907"/>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9" name="フローチャート: 判断 358"/>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0" name="テキスト ボックス 359"/>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128247</xdr:rowOff>
    </xdr:from>
    <xdr:to>
      <xdr:col>41</xdr:col>
      <xdr:colOff>50800</xdr:colOff>
      <xdr:row>57</xdr:row>
      <xdr:rowOff>24981</xdr:rowOff>
    </xdr:to>
    <xdr:cxnSp macro="">
      <xdr:nvCxnSpPr>
        <xdr:cNvPr id="361" name="直線コネクタ 360"/>
        <xdr:cNvCxnSpPr/>
      </xdr:nvCxnSpPr>
      <xdr:spPr>
        <a:xfrm>
          <a:off x="6972300" y="9729447"/>
          <a:ext cx="8890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2" name="フローチャート: 判断 361"/>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3" name="テキスト ボックス 362"/>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4" name="フローチャート: 判断 363"/>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5" name="テキスト ボックス 364"/>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168476</xdr:rowOff>
    </xdr:from>
    <xdr:to>
      <xdr:col>55</xdr:col>
      <xdr:colOff>50800</xdr:colOff>
      <xdr:row>57</xdr:row>
      <xdr:rowOff>98626</xdr:rowOff>
    </xdr:to>
    <xdr:sp macro="" textlink="">
      <xdr:nvSpPr>
        <xdr:cNvPr id="371" name="楕円 370"/>
        <xdr:cNvSpPr/>
      </xdr:nvSpPr>
      <xdr:spPr>
        <a:xfrm>
          <a:off x="10426700" y="97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19903</xdr:rowOff>
    </xdr:from>
    <xdr:ext cx="534377" cy="259045"/>
    <xdr:sp macro="" textlink="">
      <xdr:nvSpPr>
        <xdr:cNvPr id="372" name="普通建設事業費該当値テキスト"/>
        <xdr:cNvSpPr txBox="1"/>
      </xdr:nvSpPr>
      <xdr:spPr>
        <a:xfrm>
          <a:off x="10528300" y="96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38601</xdr:rowOff>
    </xdr:from>
    <xdr:to>
      <xdr:col>50</xdr:col>
      <xdr:colOff>165100</xdr:colOff>
      <xdr:row>55</xdr:row>
      <xdr:rowOff>140201</xdr:rowOff>
    </xdr:to>
    <xdr:sp macro="" textlink="">
      <xdr:nvSpPr>
        <xdr:cNvPr id="373" name="楕円 372"/>
        <xdr:cNvSpPr/>
      </xdr:nvSpPr>
      <xdr:spPr>
        <a:xfrm>
          <a:off x="9588500" y="94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156728</xdr:rowOff>
    </xdr:from>
    <xdr:ext cx="534377" cy="259045"/>
    <xdr:sp macro="" textlink="">
      <xdr:nvSpPr>
        <xdr:cNvPr id="374" name="テキスト ボックス 373"/>
        <xdr:cNvSpPr txBox="1"/>
      </xdr:nvSpPr>
      <xdr:spPr>
        <a:xfrm>
          <a:off x="9372111" y="92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118907</xdr:rowOff>
    </xdr:from>
    <xdr:to>
      <xdr:col>46</xdr:col>
      <xdr:colOff>38100</xdr:colOff>
      <xdr:row>57</xdr:row>
      <xdr:rowOff>49057</xdr:rowOff>
    </xdr:to>
    <xdr:sp macro="" textlink="">
      <xdr:nvSpPr>
        <xdr:cNvPr id="375" name="楕円 374"/>
        <xdr:cNvSpPr/>
      </xdr:nvSpPr>
      <xdr:spPr>
        <a:xfrm>
          <a:off x="8699500" y="97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65584</xdr:rowOff>
    </xdr:from>
    <xdr:ext cx="534377" cy="259045"/>
    <xdr:sp macro="" textlink="">
      <xdr:nvSpPr>
        <xdr:cNvPr id="376" name="テキスト ボックス 375"/>
        <xdr:cNvSpPr txBox="1"/>
      </xdr:nvSpPr>
      <xdr:spPr>
        <a:xfrm>
          <a:off x="8483111" y="94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145631</xdr:rowOff>
    </xdr:from>
    <xdr:to>
      <xdr:col>41</xdr:col>
      <xdr:colOff>101600</xdr:colOff>
      <xdr:row>57</xdr:row>
      <xdr:rowOff>75781</xdr:rowOff>
    </xdr:to>
    <xdr:sp macro="" textlink="">
      <xdr:nvSpPr>
        <xdr:cNvPr id="377" name="楕円 376"/>
        <xdr:cNvSpPr/>
      </xdr:nvSpPr>
      <xdr:spPr>
        <a:xfrm>
          <a:off x="7810500" y="97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92308</xdr:rowOff>
    </xdr:from>
    <xdr:ext cx="534377" cy="259045"/>
    <xdr:sp macro="" textlink="">
      <xdr:nvSpPr>
        <xdr:cNvPr id="378" name="テキスト ボックス 377"/>
        <xdr:cNvSpPr txBox="1"/>
      </xdr:nvSpPr>
      <xdr:spPr>
        <a:xfrm>
          <a:off x="7594111" y="9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77447</xdr:rowOff>
    </xdr:from>
    <xdr:to>
      <xdr:col>36</xdr:col>
      <xdr:colOff>165100</xdr:colOff>
      <xdr:row>57</xdr:row>
      <xdr:rowOff>7597</xdr:rowOff>
    </xdr:to>
    <xdr:sp macro="" textlink="">
      <xdr:nvSpPr>
        <xdr:cNvPr id="379" name="楕円 378"/>
        <xdr:cNvSpPr/>
      </xdr:nvSpPr>
      <xdr:spPr>
        <a:xfrm>
          <a:off x="6921500" y="96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24124</xdr:rowOff>
    </xdr:from>
    <xdr:ext cx="534377" cy="259045"/>
    <xdr:sp macro="" textlink="">
      <xdr:nvSpPr>
        <xdr:cNvPr id="380" name="テキスト ボックス 379"/>
        <xdr:cNvSpPr txBox="1"/>
      </xdr:nvSpPr>
      <xdr:spPr>
        <a:xfrm>
          <a:off x="6705111" y="94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158711</xdr:rowOff>
    </xdr:from>
    <xdr:to>
      <xdr:col>55</xdr:col>
      <xdr:colOff>0</xdr:colOff>
      <xdr:row>78</xdr:row>
      <xdr:rowOff>131039</xdr:rowOff>
    </xdr:to>
    <xdr:cxnSp macro="">
      <xdr:nvCxnSpPr>
        <xdr:cNvPr id="409" name="直線コネクタ 408"/>
        <xdr:cNvCxnSpPr/>
      </xdr:nvCxnSpPr>
      <xdr:spPr>
        <a:xfrm>
          <a:off x="9639300" y="13017461"/>
          <a:ext cx="838200" cy="4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0"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158711</xdr:rowOff>
    </xdr:from>
    <xdr:to>
      <xdr:col>50</xdr:col>
      <xdr:colOff>114300</xdr:colOff>
      <xdr:row>78</xdr:row>
      <xdr:rowOff>55207</xdr:rowOff>
    </xdr:to>
    <xdr:cxnSp macro="">
      <xdr:nvCxnSpPr>
        <xdr:cNvPr id="412" name="直線コネクタ 411"/>
        <xdr:cNvCxnSpPr/>
      </xdr:nvCxnSpPr>
      <xdr:spPr>
        <a:xfrm flipV="1">
          <a:off x="8750300" y="13017461"/>
          <a:ext cx="889000" cy="4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4" name="テキスト ボックス 413"/>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55207</xdr:rowOff>
    </xdr:from>
    <xdr:to>
      <xdr:col>45</xdr:col>
      <xdr:colOff>177800</xdr:colOff>
      <xdr:row>79</xdr:row>
      <xdr:rowOff>12967</xdr:rowOff>
    </xdr:to>
    <xdr:cxnSp macro="">
      <xdr:nvCxnSpPr>
        <xdr:cNvPr id="415" name="直線コネクタ 414"/>
        <xdr:cNvCxnSpPr/>
      </xdr:nvCxnSpPr>
      <xdr:spPr>
        <a:xfrm flipV="1">
          <a:off x="7861300" y="13428307"/>
          <a:ext cx="889000" cy="1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6" name="フローチャート: 判断 415"/>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7" name="テキスト ボックス 416"/>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12967</xdr:rowOff>
    </xdr:from>
    <xdr:to>
      <xdr:col>41</xdr:col>
      <xdr:colOff>50800</xdr:colOff>
      <xdr:row>79</xdr:row>
      <xdr:rowOff>20701</xdr:rowOff>
    </xdr:to>
    <xdr:cxnSp macro="">
      <xdr:nvCxnSpPr>
        <xdr:cNvPr id="418" name="直線コネクタ 417"/>
        <xdr:cNvCxnSpPr/>
      </xdr:nvCxnSpPr>
      <xdr:spPr>
        <a:xfrm flipV="1">
          <a:off x="6972300" y="1355751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9" name="フローチャート: 判断 418"/>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0" name="テキスト ボックス 419"/>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1" name="フローチャート: 判断 420"/>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2" name="テキスト ボックス 421"/>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80239</xdr:rowOff>
    </xdr:from>
    <xdr:to>
      <xdr:col>55</xdr:col>
      <xdr:colOff>50800</xdr:colOff>
      <xdr:row>79</xdr:row>
      <xdr:rowOff>10389</xdr:rowOff>
    </xdr:to>
    <xdr:sp macro="" textlink="">
      <xdr:nvSpPr>
        <xdr:cNvPr id="428" name="楕円 427"/>
        <xdr:cNvSpPr/>
      </xdr:nvSpPr>
      <xdr:spPr>
        <a:xfrm>
          <a:off x="10426700" y="134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29" name="普通建設事業費 （ うち新規整備　）該当値テキスト"/>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107912</xdr:rowOff>
    </xdr:from>
    <xdr:to>
      <xdr:col>50</xdr:col>
      <xdr:colOff>165100</xdr:colOff>
      <xdr:row>76</xdr:row>
      <xdr:rowOff>38063</xdr:rowOff>
    </xdr:to>
    <xdr:sp macro="" textlink="">
      <xdr:nvSpPr>
        <xdr:cNvPr id="430" name="楕円 429"/>
        <xdr:cNvSpPr/>
      </xdr:nvSpPr>
      <xdr:spPr>
        <a:xfrm>
          <a:off x="9588500" y="1296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54589</xdr:rowOff>
    </xdr:from>
    <xdr:ext cx="534377" cy="259045"/>
    <xdr:sp macro="" textlink="">
      <xdr:nvSpPr>
        <xdr:cNvPr id="431" name="テキスト ボックス 430"/>
        <xdr:cNvSpPr txBox="1"/>
      </xdr:nvSpPr>
      <xdr:spPr>
        <a:xfrm>
          <a:off x="9372111" y="127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4407</xdr:rowOff>
    </xdr:from>
    <xdr:to>
      <xdr:col>46</xdr:col>
      <xdr:colOff>38100</xdr:colOff>
      <xdr:row>78</xdr:row>
      <xdr:rowOff>106007</xdr:rowOff>
    </xdr:to>
    <xdr:sp macro="" textlink="">
      <xdr:nvSpPr>
        <xdr:cNvPr id="432" name="楕円 431"/>
        <xdr:cNvSpPr/>
      </xdr:nvSpPr>
      <xdr:spPr>
        <a:xfrm>
          <a:off x="8699500" y="133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122534</xdr:rowOff>
    </xdr:from>
    <xdr:ext cx="534377" cy="259045"/>
    <xdr:sp macro="" textlink="">
      <xdr:nvSpPr>
        <xdr:cNvPr id="433" name="テキスト ボックス 432"/>
        <xdr:cNvSpPr txBox="1"/>
      </xdr:nvSpPr>
      <xdr:spPr>
        <a:xfrm>
          <a:off x="8483111" y="1315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133617</xdr:rowOff>
    </xdr:from>
    <xdr:to>
      <xdr:col>41</xdr:col>
      <xdr:colOff>101600</xdr:colOff>
      <xdr:row>79</xdr:row>
      <xdr:rowOff>63767</xdr:rowOff>
    </xdr:to>
    <xdr:sp macro="" textlink="">
      <xdr:nvSpPr>
        <xdr:cNvPr id="434" name="楕円 433"/>
        <xdr:cNvSpPr/>
      </xdr:nvSpPr>
      <xdr:spPr>
        <a:xfrm>
          <a:off x="7810500" y="135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54894</xdr:rowOff>
    </xdr:from>
    <xdr:ext cx="469744" cy="259045"/>
    <xdr:sp macro="" textlink="">
      <xdr:nvSpPr>
        <xdr:cNvPr id="435" name="テキスト ボックス 434"/>
        <xdr:cNvSpPr txBox="1"/>
      </xdr:nvSpPr>
      <xdr:spPr>
        <a:xfrm>
          <a:off x="7626428" y="1359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141351</xdr:rowOff>
    </xdr:from>
    <xdr:to>
      <xdr:col>36</xdr:col>
      <xdr:colOff>165100</xdr:colOff>
      <xdr:row>79</xdr:row>
      <xdr:rowOff>71501</xdr:rowOff>
    </xdr:to>
    <xdr:sp macro="" textlink="">
      <xdr:nvSpPr>
        <xdr:cNvPr id="436" name="楕円 435"/>
        <xdr:cNvSpPr/>
      </xdr:nvSpPr>
      <xdr:spPr>
        <a:xfrm>
          <a:off x="6921500" y="135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62628</xdr:rowOff>
    </xdr:from>
    <xdr:ext cx="469744" cy="259045"/>
    <xdr:sp macro="" textlink="">
      <xdr:nvSpPr>
        <xdr:cNvPr id="437" name="テキスト ボックス 436"/>
        <xdr:cNvSpPr txBox="1"/>
      </xdr:nvSpPr>
      <xdr:spPr>
        <a:xfrm>
          <a:off x="6737428" y="136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75946</xdr:rowOff>
    </xdr:from>
    <xdr:to>
      <xdr:col>55</xdr:col>
      <xdr:colOff>0</xdr:colOff>
      <xdr:row>96</xdr:row>
      <xdr:rowOff>88570</xdr:rowOff>
    </xdr:to>
    <xdr:cxnSp macro="">
      <xdr:nvCxnSpPr>
        <xdr:cNvPr id="466" name="直線コネクタ 465"/>
        <xdr:cNvCxnSpPr/>
      </xdr:nvCxnSpPr>
      <xdr:spPr>
        <a:xfrm>
          <a:off x="9639300" y="16535146"/>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7"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75946</xdr:rowOff>
    </xdr:from>
    <xdr:to>
      <xdr:col>50</xdr:col>
      <xdr:colOff>114300</xdr:colOff>
      <xdr:row>96</xdr:row>
      <xdr:rowOff>81787</xdr:rowOff>
    </xdr:to>
    <xdr:cxnSp macro="">
      <xdr:nvCxnSpPr>
        <xdr:cNvPr id="469" name="直線コネクタ 468"/>
        <xdr:cNvCxnSpPr/>
      </xdr:nvCxnSpPr>
      <xdr:spPr>
        <a:xfrm flipV="1">
          <a:off x="8750300" y="16535146"/>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1" name="テキスト ボックス 470"/>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168580</xdr:rowOff>
    </xdr:from>
    <xdr:to>
      <xdr:col>45</xdr:col>
      <xdr:colOff>177800</xdr:colOff>
      <xdr:row>96</xdr:row>
      <xdr:rowOff>81787</xdr:rowOff>
    </xdr:to>
    <xdr:cxnSp macro="">
      <xdr:nvCxnSpPr>
        <xdr:cNvPr id="472" name="直線コネクタ 471"/>
        <xdr:cNvCxnSpPr/>
      </xdr:nvCxnSpPr>
      <xdr:spPr>
        <a:xfrm>
          <a:off x="7861300" y="16456330"/>
          <a:ext cx="889000" cy="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3" name="フローチャート: 判断 472"/>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4" name="テキスト ボックス 473"/>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47244</xdr:rowOff>
    </xdr:from>
    <xdr:to>
      <xdr:col>41</xdr:col>
      <xdr:colOff>50800</xdr:colOff>
      <xdr:row>95</xdr:row>
      <xdr:rowOff>168580</xdr:rowOff>
    </xdr:to>
    <xdr:cxnSp macro="">
      <xdr:nvCxnSpPr>
        <xdr:cNvPr id="475" name="直線コネクタ 474"/>
        <xdr:cNvCxnSpPr/>
      </xdr:nvCxnSpPr>
      <xdr:spPr>
        <a:xfrm>
          <a:off x="6972300" y="16334994"/>
          <a:ext cx="889000" cy="1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6" name="フローチャート: 判断 475"/>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7" name="テキスト ボックス 476"/>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8" name="フローチャート: 判断 477"/>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79" name="テキスト ボックス 478"/>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37770</xdr:rowOff>
    </xdr:from>
    <xdr:to>
      <xdr:col>55</xdr:col>
      <xdr:colOff>50800</xdr:colOff>
      <xdr:row>96</xdr:row>
      <xdr:rowOff>139370</xdr:rowOff>
    </xdr:to>
    <xdr:sp macro="" textlink="">
      <xdr:nvSpPr>
        <xdr:cNvPr id="485" name="楕円 484"/>
        <xdr:cNvSpPr/>
      </xdr:nvSpPr>
      <xdr:spPr>
        <a:xfrm>
          <a:off x="104267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60647</xdr:rowOff>
    </xdr:from>
    <xdr:ext cx="534377" cy="259045"/>
    <xdr:sp macro="" textlink="">
      <xdr:nvSpPr>
        <xdr:cNvPr id="486" name="普通建設事業費 （ うち更新整備　）該当値テキスト"/>
        <xdr:cNvSpPr txBox="1"/>
      </xdr:nvSpPr>
      <xdr:spPr>
        <a:xfrm>
          <a:off x="10528300" y="163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25146</xdr:rowOff>
    </xdr:from>
    <xdr:to>
      <xdr:col>50</xdr:col>
      <xdr:colOff>165100</xdr:colOff>
      <xdr:row>96</xdr:row>
      <xdr:rowOff>126746</xdr:rowOff>
    </xdr:to>
    <xdr:sp macro="" textlink="">
      <xdr:nvSpPr>
        <xdr:cNvPr id="487" name="楕円 486"/>
        <xdr:cNvSpPr/>
      </xdr:nvSpPr>
      <xdr:spPr>
        <a:xfrm>
          <a:off x="9588500" y="164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143273</xdr:rowOff>
    </xdr:from>
    <xdr:ext cx="534377" cy="259045"/>
    <xdr:sp macro="" textlink="">
      <xdr:nvSpPr>
        <xdr:cNvPr id="488" name="テキスト ボックス 487"/>
        <xdr:cNvSpPr txBox="1"/>
      </xdr:nvSpPr>
      <xdr:spPr>
        <a:xfrm>
          <a:off x="9372111" y="162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30987</xdr:rowOff>
    </xdr:from>
    <xdr:to>
      <xdr:col>46</xdr:col>
      <xdr:colOff>38100</xdr:colOff>
      <xdr:row>96</xdr:row>
      <xdr:rowOff>132587</xdr:rowOff>
    </xdr:to>
    <xdr:sp macro="" textlink="">
      <xdr:nvSpPr>
        <xdr:cNvPr id="489" name="楕円 488"/>
        <xdr:cNvSpPr/>
      </xdr:nvSpPr>
      <xdr:spPr>
        <a:xfrm>
          <a:off x="8699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149114</xdr:rowOff>
    </xdr:from>
    <xdr:ext cx="534377" cy="259045"/>
    <xdr:sp macro="" textlink="">
      <xdr:nvSpPr>
        <xdr:cNvPr id="490" name="テキスト ボックス 489"/>
        <xdr:cNvSpPr txBox="1"/>
      </xdr:nvSpPr>
      <xdr:spPr>
        <a:xfrm>
          <a:off x="8483111" y="162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117780</xdr:rowOff>
    </xdr:from>
    <xdr:to>
      <xdr:col>41</xdr:col>
      <xdr:colOff>101600</xdr:colOff>
      <xdr:row>96</xdr:row>
      <xdr:rowOff>47930</xdr:rowOff>
    </xdr:to>
    <xdr:sp macro="" textlink="">
      <xdr:nvSpPr>
        <xdr:cNvPr id="491" name="楕円 490"/>
        <xdr:cNvSpPr/>
      </xdr:nvSpPr>
      <xdr:spPr>
        <a:xfrm>
          <a:off x="7810500" y="1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64457</xdr:rowOff>
    </xdr:from>
    <xdr:ext cx="534377" cy="259045"/>
    <xdr:sp macro="" textlink="">
      <xdr:nvSpPr>
        <xdr:cNvPr id="492" name="テキスト ボックス 491"/>
        <xdr:cNvSpPr txBox="1"/>
      </xdr:nvSpPr>
      <xdr:spPr>
        <a:xfrm>
          <a:off x="7594111" y="161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167894</xdr:rowOff>
    </xdr:from>
    <xdr:to>
      <xdr:col>36</xdr:col>
      <xdr:colOff>165100</xdr:colOff>
      <xdr:row>95</xdr:row>
      <xdr:rowOff>98044</xdr:rowOff>
    </xdr:to>
    <xdr:sp macro="" textlink="">
      <xdr:nvSpPr>
        <xdr:cNvPr id="493" name="楕円 492"/>
        <xdr:cNvSpPr/>
      </xdr:nvSpPr>
      <xdr:spPr>
        <a:xfrm>
          <a:off x="6921500" y="162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114571</xdr:rowOff>
    </xdr:from>
    <xdr:ext cx="534377" cy="259045"/>
    <xdr:sp macro="" textlink="">
      <xdr:nvSpPr>
        <xdr:cNvPr id="494" name="テキスト ボックス 493"/>
        <xdr:cNvSpPr txBox="1"/>
      </xdr:nvSpPr>
      <xdr:spPr>
        <a:xfrm>
          <a:off x="6705111" y="160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90917</xdr:rowOff>
    </xdr:from>
    <xdr:to>
      <xdr:col>85</xdr:col>
      <xdr:colOff>127000</xdr:colOff>
      <xdr:row>38</xdr:row>
      <xdr:rowOff>139700</xdr:rowOff>
    </xdr:to>
    <xdr:cxnSp macro="">
      <xdr:nvCxnSpPr>
        <xdr:cNvPr id="521" name="直線コネクタ 520"/>
        <xdr:cNvCxnSpPr/>
      </xdr:nvCxnSpPr>
      <xdr:spPr>
        <a:xfrm flipV="1">
          <a:off x="15481300" y="6606017"/>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2" name="災害復旧事業費平均値テキスト"/>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6" name="テキスト ボックス 525"/>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114417</xdr:rowOff>
    </xdr:from>
    <xdr:to>
      <xdr:col>76</xdr:col>
      <xdr:colOff>114300</xdr:colOff>
      <xdr:row>38</xdr:row>
      <xdr:rowOff>139700</xdr:rowOff>
    </xdr:to>
    <xdr:cxnSp macro="">
      <xdr:nvCxnSpPr>
        <xdr:cNvPr id="527" name="直線コネクタ 526"/>
        <xdr:cNvCxnSpPr/>
      </xdr:nvCxnSpPr>
      <xdr:spPr>
        <a:xfrm>
          <a:off x="13703300" y="6629517"/>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8" name="フローチャート: 判断 527"/>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29" name="テキスト ボックス 528"/>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99969</xdr:rowOff>
    </xdr:from>
    <xdr:to>
      <xdr:col>71</xdr:col>
      <xdr:colOff>177800</xdr:colOff>
      <xdr:row>38</xdr:row>
      <xdr:rowOff>114417</xdr:rowOff>
    </xdr:to>
    <xdr:cxnSp macro="">
      <xdr:nvCxnSpPr>
        <xdr:cNvPr id="530" name="直線コネクタ 529"/>
        <xdr:cNvCxnSpPr/>
      </xdr:nvCxnSpPr>
      <xdr:spPr>
        <a:xfrm>
          <a:off x="12814300" y="661506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1" name="フローチャート: 判断 530"/>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2" name="テキスト ボックス 531"/>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3" name="フローチャート: 判断 532"/>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4" name="テキスト ボックス 533"/>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40117</xdr:rowOff>
    </xdr:from>
    <xdr:to>
      <xdr:col>85</xdr:col>
      <xdr:colOff>177800</xdr:colOff>
      <xdr:row>38</xdr:row>
      <xdr:rowOff>141717</xdr:rowOff>
    </xdr:to>
    <xdr:sp macro="" textlink="">
      <xdr:nvSpPr>
        <xdr:cNvPr id="540" name="楕円 539"/>
        <xdr:cNvSpPr/>
      </xdr:nvSpPr>
      <xdr:spPr>
        <a:xfrm>
          <a:off x="16268700" y="65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170944</xdr:rowOff>
    </xdr:from>
    <xdr:ext cx="469744" cy="259045"/>
    <xdr:sp macro="" textlink="">
      <xdr:nvSpPr>
        <xdr:cNvPr id="541" name="災害復旧事業費該当値テキスト"/>
        <xdr:cNvSpPr txBox="1"/>
      </xdr:nvSpPr>
      <xdr:spPr>
        <a:xfrm>
          <a:off x="16370300" y="63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63617</xdr:rowOff>
    </xdr:from>
    <xdr:to>
      <xdr:col>72</xdr:col>
      <xdr:colOff>38100</xdr:colOff>
      <xdr:row>38</xdr:row>
      <xdr:rowOff>165217</xdr:rowOff>
    </xdr:to>
    <xdr:sp macro="" textlink="">
      <xdr:nvSpPr>
        <xdr:cNvPr id="546" name="楕円 545"/>
        <xdr:cNvSpPr/>
      </xdr:nvSpPr>
      <xdr:spPr>
        <a:xfrm>
          <a:off x="13652500" y="657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156344</xdr:rowOff>
    </xdr:from>
    <xdr:ext cx="378565" cy="259045"/>
    <xdr:sp macro="" textlink="">
      <xdr:nvSpPr>
        <xdr:cNvPr id="547" name="テキスト ボックス 546"/>
        <xdr:cNvSpPr txBox="1"/>
      </xdr:nvSpPr>
      <xdr:spPr>
        <a:xfrm>
          <a:off x="13514017" y="667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49169</xdr:rowOff>
    </xdr:from>
    <xdr:to>
      <xdr:col>67</xdr:col>
      <xdr:colOff>101600</xdr:colOff>
      <xdr:row>38</xdr:row>
      <xdr:rowOff>150769</xdr:rowOff>
    </xdr:to>
    <xdr:sp macro="" textlink="">
      <xdr:nvSpPr>
        <xdr:cNvPr id="548" name="楕円 547"/>
        <xdr:cNvSpPr/>
      </xdr:nvSpPr>
      <xdr:spPr>
        <a:xfrm>
          <a:off x="12763500" y="65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141896</xdr:rowOff>
    </xdr:from>
    <xdr:ext cx="378565" cy="259045"/>
    <xdr:sp macro="" textlink="">
      <xdr:nvSpPr>
        <xdr:cNvPr id="549" name="テキスト ボックス 548"/>
        <xdr:cNvSpPr txBox="1"/>
      </xdr:nvSpPr>
      <xdr:spPr>
        <a:xfrm>
          <a:off x="12625017" y="665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133210</xdr:rowOff>
    </xdr:from>
    <xdr:to>
      <xdr:col>85</xdr:col>
      <xdr:colOff>127000</xdr:colOff>
      <xdr:row>76</xdr:row>
      <xdr:rowOff>102464</xdr:rowOff>
    </xdr:to>
    <xdr:cxnSp macro="">
      <xdr:nvCxnSpPr>
        <xdr:cNvPr id="627" name="直線コネクタ 626"/>
        <xdr:cNvCxnSpPr/>
      </xdr:nvCxnSpPr>
      <xdr:spPr>
        <a:xfrm>
          <a:off x="15481300" y="12991960"/>
          <a:ext cx="838200" cy="1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8"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65545</xdr:rowOff>
    </xdr:from>
    <xdr:to>
      <xdr:col>81</xdr:col>
      <xdr:colOff>50800</xdr:colOff>
      <xdr:row>75</xdr:row>
      <xdr:rowOff>133210</xdr:rowOff>
    </xdr:to>
    <xdr:cxnSp macro="">
      <xdr:nvCxnSpPr>
        <xdr:cNvPr id="630" name="直線コネクタ 629"/>
        <xdr:cNvCxnSpPr/>
      </xdr:nvCxnSpPr>
      <xdr:spPr>
        <a:xfrm>
          <a:off x="14592300" y="12924295"/>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2" name="テキスト ボックス 631"/>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65545</xdr:rowOff>
    </xdr:from>
    <xdr:to>
      <xdr:col>76</xdr:col>
      <xdr:colOff>114300</xdr:colOff>
      <xdr:row>76</xdr:row>
      <xdr:rowOff>109716</xdr:rowOff>
    </xdr:to>
    <xdr:cxnSp macro="">
      <xdr:nvCxnSpPr>
        <xdr:cNvPr id="633" name="直線コネクタ 632"/>
        <xdr:cNvCxnSpPr/>
      </xdr:nvCxnSpPr>
      <xdr:spPr>
        <a:xfrm flipV="1">
          <a:off x="13703300" y="12924295"/>
          <a:ext cx="889000" cy="2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4" name="フローチャート: 判断 633"/>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5" name="テキスト ボックス 634"/>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103809</xdr:rowOff>
    </xdr:from>
    <xdr:to>
      <xdr:col>71</xdr:col>
      <xdr:colOff>177800</xdr:colOff>
      <xdr:row>76</xdr:row>
      <xdr:rowOff>109716</xdr:rowOff>
    </xdr:to>
    <xdr:cxnSp macro="">
      <xdr:nvCxnSpPr>
        <xdr:cNvPr id="636" name="直線コネクタ 635"/>
        <xdr:cNvCxnSpPr/>
      </xdr:nvCxnSpPr>
      <xdr:spPr>
        <a:xfrm>
          <a:off x="12814300" y="1313400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7" name="フローチャート: 判断 636"/>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8" name="テキスト ボックス 637"/>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39" name="フローチャート: 判断 638"/>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0" name="テキスト ボックス 639"/>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51664</xdr:rowOff>
    </xdr:from>
    <xdr:to>
      <xdr:col>85</xdr:col>
      <xdr:colOff>177800</xdr:colOff>
      <xdr:row>76</xdr:row>
      <xdr:rowOff>153264</xdr:rowOff>
    </xdr:to>
    <xdr:sp macro="" textlink="">
      <xdr:nvSpPr>
        <xdr:cNvPr id="646" name="楕円 645"/>
        <xdr:cNvSpPr/>
      </xdr:nvSpPr>
      <xdr:spPr>
        <a:xfrm>
          <a:off x="16268700" y="130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30091</xdr:rowOff>
    </xdr:from>
    <xdr:ext cx="534377" cy="259045"/>
    <xdr:sp macro="" textlink="">
      <xdr:nvSpPr>
        <xdr:cNvPr id="647" name="公債費該当値テキスト"/>
        <xdr:cNvSpPr txBox="1"/>
      </xdr:nvSpPr>
      <xdr:spPr>
        <a:xfrm>
          <a:off x="16370300" y="130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82410</xdr:rowOff>
    </xdr:from>
    <xdr:to>
      <xdr:col>81</xdr:col>
      <xdr:colOff>101600</xdr:colOff>
      <xdr:row>76</xdr:row>
      <xdr:rowOff>12560</xdr:rowOff>
    </xdr:to>
    <xdr:sp macro="" textlink="">
      <xdr:nvSpPr>
        <xdr:cNvPr id="648" name="楕円 647"/>
        <xdr:cNvSpPr/>
      </xdr:nvSpPr>
      <xdr:spPr>
        <a:xfrm>
          <a:off x="15430500" y="129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29087</xdr:rowOff>
    </xdr:from>
    <xdr:ext cx="534377" cy="259045"/>
    <xdr:sp macro="" textlink="">
      <xdr:nvSpPr>
        <xdr:cNvPr id="649" name="テキスト ボックス 648"/>
        <xdr:cNvSpPr txBox="1"/>
      </xdr:nvSpPr>
      <xdr:spPr>
        <a:xfrm>
          <a:off x="15214111" y="127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14745</xdr:rowOff>
    </xdr:from>
    <xdr:to>
      <xdr:col>76</xdr:col>
      <xdr:colOff>165100</xdr:colOff>
      <xdr:row>75</xdr:row>
      <xdr:rowOff>116345</xdr:rowOff>
    </xdr:to>
    <xdr:sp macro="" textlink="">
      <xdr:nvSpPr>
        <xdr:cNvPr id="650" name="楕円 649"/>
        <xdr:cNvSpPr/>
      </xdr:nvSpPr>
      <xdr:spPr>
        <a:xfrm>
          <a:off x="14541500" y="128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132872</xdr:rowOff>
    </xdr:from>
    <xdr:ext cx="534377" cy="259045"/>
    <xdr:sp macro="" textlink="">
      <xdr:nvSpPr>
        <xdr:cNvPr id="651" name="テキスト ボックス 650"/>
        <xdr:cNvSpPr txBox="1"/>
      </xdr:nvSpPr>
      <xdr:spPr>
        <a:xfrm>
          <a:off x="14325111" y="126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58916</xdr:rowOff>
    </xdr:from>
    <xdr:to>
      <xdr:col>72</xdr:col>
      <xdr:colOff>38100</xdr:colOff>
      <xdr:row>76</xdr:row>
      <xdr:rowOff>160516</xdr:rowOff>
    </xdr:to>
    <xdr:sp macro="" textlink="">
      <xdr:nvSpPr>
        <xdr:cNvPr id="652" name="楕円 651"/>
        <xdr:cNvSpPr/>
      </xdr:nvSpPr>
      <xdr:spPr>
        <a:xfrm>
          <a:off x="13652500" y="130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151643</xdr:rowOff>
    </xdr:from>
    <xdr:ext cx="534377" cy="259045"/>
    <xdr:sp macro="" textlink="">
      <xdr:nvSpPr>
        <xdr:cNvPr id="653" name="テキスト ボックス 652"/>
        <xdr:cNvSpPr txBox="1"/>
      </xdr:nvSpPr>
      <xdr:spPr>
        <a:xfrm>
          <a:off x="13436111" y="131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53009</xdr:rowOff>
    </xdr:from>
    <xdr:to>
      <xdr:col>67</xdr:col>
      <xdr:colOff>101600</xdr:colOff>
      <xdr:row>76</xdr:row>
      <xdr:rowOff>154609</xdr:rowOff>
    </xdr:to>
    <xdr:sp macro="" textlink="">
      <xdr:nvSpPr>
        <xdr:cNvPr id="654" name="楕円 653"/>
        <xdr:cNvSpPr/>
      </xdr:nvSpPr>
      <xdr:spPr>
        <a:xfrm>
          <a:off x="127635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171137</xdr:rowOff>
    </xdr:from>
    <xdr:ext cx="534377" cy="259045"/>
    <xdr:sp macro="" textlink="">
      <xdr:nvSpPr>
        <xdr:cNvPr id="655" name="テキスト ボックス 654"/>
        <xdr:cNvSpPr txBox="1"/>
      </xdr:nvSpPr>
      <xdr:spPr>
        <a:xfrm>
          <a:off x="12547111" y="128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118656</xdr:rowOff>
    </xdr:from>
    <xdr:to>
      <xdr:col>85</xdr:col>
      <xdr:colOff>127000</xdr:colOff>
      <xdr:row>97</xdr:row>
      <xdr:rowOff>3175</xdr:rowOff>
    </xdr:to>
    <xdr:cxnSp macro="">
      <xdr:nvCxnSpPr>
        <xdr:cNvPr id="684" name="直線コネクタ 683"/>
        <xdr:cNvCxnSpPr/>
      </xdr:nvCxnSpPr>
      <xdr:spPr>
        <a:xfrm>
          <a:off x="15481300" y="16577856"/>
          <a:ext cx="8382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5"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57302</xdr:rowOff>
    </xdr:from>
    <xdr:to>
      <xdr:col>81</xdr:col>
      <xdr:colOff>50800</xdr:colOff>
      <xdr:row>96</xdr:row>
      <xdr:rowOff>118656</xdr:rowOff>
    </xdr:to>
    <xdr:cxnSp macro="">
      <xdr:nvCxnSpPr>
        <xdr:cNvPr id="687" name="直線コネクタ 686"/>
        <xdr:cNvCxnSpPr/>
      </xdr:nvCxnSpPr>
      <xdr:spPr>
        <a:xfrm>
          <a:off x="14592300" y="16173602"/>
          <a:ext cx="889000" cy="4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89" name="テキスト ボックス 688"/>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57302</xdr:rowOff>
    </xdr:from>
    <xdr:to>
      <xdr:col>76</xdr:col>
      <xdr:colOff>114300</xdr:colOff>
      <xdr:row>95</xdr:row>
      <xdr:rowOff>114897</xdr:rowOff>
    </xdr:to>
    <xdr:cxnSp macro="">
      <xdr:nvCxnSpPr>
        <xdr:cNvPr id="690" name="直線コネクタ 689"/>
        <xdr:cNvCxnSpPr/>
      </xdr:nvCxnSpPr>
      <xdr:spPr>
        <a:xfrm flipV="1">
          <a:off x="13703300" y="16173602"/>
          <a:ext cx="889000" cy="2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1" name="フローチャート: 判断 690"/>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2" name="テキスト ボックス 691"/>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114897</xdr:rowOff>
    </xdr:from>
    <xdr:to>
      <xdr:col>71</xdr:col>
      <xdr:colOff>177800</xdr:colOff>
      <xdr:row>98</xdr:row>
      <xdr:rowOff>116484</xdr:rowOff>
    </xdr:to>
    <xdr:cxnSp macro="">
      <xdr:nvCxnSpPr>
        <xdr:cNvPr id="693" name="直線コネクタ 692"/>
        <xdr:cNvCxnSpPr/>
      </xdr:nvCxnSpPr>
      <xdr:spPr>
        <a:xfrm flipV="1">
          <a:off x="12814300" y="16402647"/>
          <a:ext cx="889000" cy="5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4" name="フローチャート: 判断 693"/>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5" name="テキスト ボックス 694"/>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6" name="フローチャート: 判断 695"/>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7" name="テキスト ボックス 696"/>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123825</xdr:rowOff>
    </xdr:from>
    <xdr:to>
      <xdr:col>85</xdr:col>
      <xdr:colOff>177800</xdr:colOff>
      <xdr:row>97</xdr:row>
      <xdr:rowOff>53975</xdr:rowOff>
    </xdr:to>
    <xdr:sp macro="" textlink="">
      <xdr:nvSpPr>
        <xdr:cNvPr id="703" name="楕円 702"/>
        <xdr:cNvSpPr/>
      </xdr:nvSpPr>
      <xdr:spPr>
        <a:xfrm>
          <a:off x="162687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146702</xdr:rowOff>
    </xdr:from>
    <xdr:ext cx="534377" cy="259045"/>
    <xdr:sp macro="" textlink="">
      <xdr:nvSpPr>
        <xdr:cNvPr id="704" name="積立金該当値テキスト"/>
        <xdr:cNvSpPr txBox="1"/>
      </xdr:nvSpPr>
      <xdr:spPr>
        <a:xfrm>
          <a:off x="16370300" y="164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67856</xdr:rowOff>
    </xdr:from>
    <xdr:to>
      <xdr:col>81</xdr:col>
      <xdr:colOff>101600</xdr:colOff>
      <xdr:row>96</xdr:row>
      <xdr:rowOff>169456</xdr:rowOff>
    </xdr:to>
    <xdr:sp macro="" textlink="">
      <xdr:nvSpPr>
        <xdr:cNvPr id="705" name="楕円 704"/>
        <xdr:cNvSpPr/>
      </xdr:nvSpPr>
      <xdr:spPr>
        <a:xfrm>
          <a:off x="15430500" y="165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14533</xdr:rowOff>
    </xdr:from>
    <xdr:ext cx="534377" cy="259045"/>
    <xdr:sp macro="" textlink="">
      <xdr:nvSpPr>
        <xdr:cNvPr id="706" name="テキスト ボックス 705"/>
        <xdr:cNvSpPr txBox="1"/>
      </xdr:nvSpPr>
      <xdr:spPr>
        <a:xfrm>
          <a:off x="15214111" y="163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6502</xdr:rowOff>
    </xdr:from>
    <xdr:to>
      <xdr:col>76</xdr:col>
      <xdr:colOff>165100</xdr:colOff>
      <xdr:row>94</xdr:row>
      <xdr:rowOff>108102</xdr:rowOff>
    </xdr:to>
    <xdr:sp macro="" textlink="">
      <xdr:nvSpPr>
        <xdr:cNvPr id="707" name="楕円 706"/>
        <xdr:cNvSpPr/>
      </xdr:nvSpPr>
      <xdr:spPr>
        <a:xfrm>
          <a:off x="14541500" y="161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124629</xdr:rowOff>
    </xdr:from>
    <xdr:ext cx="534377" cy="259045"/>
    <xdr:sp macro="" textlink="">
      <xdr:nvSpPr>
        <xdr:cNvPr id="708" name="テキスト ボックス 707"/>
        <xdr:cNvSpPr txBox="1"/>
      </xdr:nvSpPr>
      <xdr:spPr>
        <a:xfrm>
          <a:off x="14325111" y="158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64097</xdr:rowOff>
    </xdr:from>
    <xdr:to>
      <xdr:col>72</xdr:col>
      <xdr:colOff>38100</xdr:colOff>
      <xdr:row>95</xdr:row>
      <xdr:rowOff>165697</xdr:rowOff>
    </xdr:to>
    <xdr:sp macro="" textlink="">
      <xdr:nvSpPr>
        <xdr:cNvPr id="709" name="楕円 708"/>
        <xdr:cNvSpPr/>
      </xdr:nvSpPr>
      <xdr:spPr>
        <a:xfrm>
          <a:off x="136525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10774</xdr:rowOff>
    </xdr:from>
    <xdr:ext cx="534377" cy="259045"/>
    <xdr:sp macro="" textlink="">
      <xdr:nvSpPr>
        <xdr:cNvPr id="710" name="テキスト ボックス 709"/>
        <xdr:cNvSpPr txBox="1"/>
      </xdr:nvSpPr>
      <xdr:spPr>
        <a:xfrm>
          <a:off x="13436111" y="1612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65684</xdr:rowOff>
    </xdr:from>
    <xdr:to>
      <xdr:col>67</xdr:col>
      <xdr:colOff>101600</xdr:colOff>
      <xdr:row>98</xdr:row>
      <xdr:rowOff>167284</xdr:rowOff>
    </xdr:to>
    <xdr:sp macro="" textlink="">
      <xdr:nvSpPr>
        <xdr:cNvPr id="711" name="楕円 710"/>
        <xdr:cNvSpPr/>
      </xdr:nvSpPr>
      <xdr:spPr>
        <a:xfrm>
          <a:off x="12763500" y="168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158411</xdr:rowOff>
    </xdr:from>
    <xdr:ext cx="469744" cy="259045"/>
    <xdr:sp macro="" textlink="">
      <xdr:nvSpPr>
        <xdr:cNvPr id="712" name="テキスト ボックス 711"/>
        <xdr:cNvSpPr txBox="1"/>
      </xdr:nvSpPr>
      <xdr:spPr>
        <a:xfrm>
          <a:off x="12579428" y="169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31115</xdr:rowOff>
    </xdr:from>
    <xdr:to>
      <xdr:col>116</xdr:col>
      <xdr:colOff>63500</xdr:colOff>
      <xdr:row>39</xdr:row>
      <xdr:rowOff>59527</xdr:rowOff>
    </xdr:to>
    <xdr:cxnSp macro="">
      <xdr:nvCxnSpPr>
        <xdr:cNvPr id="743" name="直線コネクタ 742"/>
        <xdr:cNvCxnSpPr/>
      </xdr:nvCxnSpPr>
      <xdr:spPr>
        <a:xfrm>
          <a:off x="21323300" y="6717665"/>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31115</xdr:rowOff>
    </xdr:from>
    <xdr:to>
      <xdr:col>111</xdr:col>
      <xdr:colOff>177800</xdr:colOff>
      <xdr:row>39</xdr:row>
      <xdr:rowOff>41728</xdr:rowOff>
    </xdr:to>
    <xdr:cxnSp macro="">
      <xdr:nvCxnSpPr>
        <xdr:cNvPr id="746" name="直線コネクタ 745"/>
        <xdr:cNvCxnSpPr/>
      </xdr:nvCxnSpPr>
      <xdr:spPr>
        <a:xfrm flipV="1">
          <a:off x="20434300" y="6717665"/>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38953</xdr:rowOff>
    </xdr:from>
    <xdr:to>
      <xdr:col>107</xdr:col>
      <xdr:colOff>50800</xdr:colOff>
      <xdr:row>39</xdr:row>
      <xdr:rowOff>41728</xdr:rowOff>
    </xdr:to>
    <xdr:cxnSp macro="">
      <xdr:nvCxnSpPr>
        <xdr:cNvPr id="749" name="直線コネクタ 748"/>
        <xdr:cNvCxnSpPr/>
      </xdr:nvCxnSpPr>
      <xdr:spPr>
        <a:xfrm>
          <a:off x="19545300" y="6725503"/>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0" name="フローチャート: 判断 749"/>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1" name="テキスト ボックス 750"/>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11684</xdr:rowOff>
    </xdr:from>
    <xdr:to>
      <xdr:col>102</xdr:col>
      <xdr:colOff>114300</xdr:colOff>
      <xdr:row>39</xdr:row>
      <xdr:rowOff>38953</xdr:rowOff>
    </xdr:to>
    <xdr:cxnSp macro="">
      <xdr:nvCxnSpPr>
        <xdr:cNvPr id="752" name="直線コネクタ 751"/>
        <xdr:cNvCxnSpPr/>
      </xdr:nvCxnSpPr>
      <xdr:spPr>
        <a:xfrm>
          <a:off x="18656300" y="6698234"/>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3" name="フローチャート: 判断 752"/>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4" name="テキスト ボックス 753"/>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5" name="フローチャート: 判断 754"/>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6" name="テキスト ボックス 755"/>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8727</xdr:rowOff>
    </xdr:from>
    <xdr:to>
      <xdr:col>116</xdr:col>
      <xdr:colOff>114300</xdr:colOff>
      <xdr:row>39</xdr:row>
      <xdr:rowOff>110327</xdr:rowOff>
    </xdr:to>
    <xdr:sp macro="" textlink="">
      <xdr:nvSpPr>
        <xdr:cNvPr id="762" name="楕円 761"/>
        <xdr:cNvSpPr/>
      </xdr:nvSpPr>
      <xdr:spPr>
        <a:xfrm>
          <a:off x="22110700" y="66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95104</xdr:rowOff>
    </xdr:from>
    <xdr:ext cx="378565" cy="259045"/>
    <xdr:sp macro="" textlink="">
      <xdr:nvSpPr>
        <xdr:cNvPr id="763" name="投資及び出資金該当値テキスト"/>
        <xdr:cNvSpPr txBox="1"/>
      </xdr:nvSpPr>
      <xdr:spPr>
        <a:xfrm>
          <a:off x="22212300" y="661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64" name="楕円 763"/>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73042</xdr:rowOff>
    </xdr:from>
    <xdr:ext cx="378565" cy="259045"/>
    <xdr:sp macro="" textlink="">
      <xdr:nvSpPr>
        <xdr:cNvPr id="765" name="テキスト ボックス 764"/>
        <xdr:cNvSpPr txBox="1"/>
      </xdr:nvSpPr>
      <xdr:spPr>
        <a:xfrm>
          <a:off x="21134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162378</xdr:rowOff>
    </xdr:from>
    <xdr:to>
      <xdr:col>107</xdr:col>
      <xdr:colOff>101600</xdr:colOff>
      <xdr:row>39</xdr:row>
      <xdr:rowOff>92528</xdr:rowOff>
    </xdr:to>
    <xdr:sp macro="" textlink="">
      <xdr:nvSpPr>
        <xdr:cNvPr id="766" name="楕円 765"/>
        <xdr:cNvSpPr/>
      </xdr:nvSpPr>
      <xdr:spPr>
        <a:xfrm>
          <a:off x="20383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83655</xdr:rowOff>
    </xdr:from>
    <xdr:ext cx="378565" cy="259045"/>
    <xdr:sp macro="" textlink="">
      <xdr:nvSpPr>
        <xdr:cNvPr id="767" name="テキスト ボックス 766"/>
        <xdr:cNvSpPr txBox="1"/>
      </xdr:nvSpPr>
      <xdr:spPr>
        <a:xfrm>
          <a:off x="20245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159603</xdr:rowOff>
    </xdr:from>
    <xdr:to>
      <xdr:col>102</xdr:col>
      <xdr:colOff>165100</xdr:colOff>
      <xdr:row>39</xdr:row>
      <xdr:rowOff>89753</xdr:rowOff>
    </xdr:to>
    <xdr:sp macro="" textlink="">
      <xdr:nvSpPr>
        <xdr:cNvPr id="768" name="楕円 767"/>
        <xdr:cNvSpPr/>
      </xdr:nvSpPr>
      <xdr:spPr>
        <a:xfrm>
          <a:off x="19494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80880</xdr:rowOff>
    </xdr:from>
    <xdr:ext cx="378565" cy="259045"/>
    <xdr:sp macro="" textlink="">
      <xdr:nvSpPr>
        <xdr:cNvPr id="769" name="テキスト ボックス 768"/>
        <xdr:cNvSpPr txBox="1"/>
      </xdr:nvSpPr>
      <xdr:spPr>
        <a:xfrm>
          <a:off x="19356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132334</xdr:rowOff>
    </xdr:from>
    <xdr:to>
      <xdr:col>98</xdr:col>
      <xdr:colOff>38100</xdr:colOff>
      <xdr:row>39</xdr:row>
      <xdr:rowOff>62484</xdr:rowOff>
    </xdr:to>
    <xdr:sp macro="" textlink="">
      <xdr:nvSpPr>
        <xdr:cNvPr id="770" name="楕円 769"/>
        <xdr:cNvSpPr/>
      </xdr:nvSpPr>
      <xdr:spPr>
        <a:xfrm>
          <a:off x="18605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53611</xdr:rowOff>
    </xdr:from>
    <xdr:ext cx="378565" cy="259045"/>
    <xdr:sp macro="" textlink="">
      <xdr:nvSpPr>
        <xdr:cNvPr id="771" name="テキスト ボックス 770"/>
        <xdr:cNvSpPr txBox="1"/>
      </xdr:nvSpPr>
      <xdr:spPr>
        <a:xfrm>
          <a:off x="18467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152082</xdr:rowOff>
    </xdr:from>
    <xdr:to>
      <xdr:col>116</xdr:col>
      <xdr:colOff>63500</xdr:colOff>
      <xdr:row>57</xdr:row>
      <xdr:rowOff>152311</xdr:rowOff>
    </xdr:to>
    <xdr:cxnSp macro="">
      <xdr:nvCxnSpPr>
        <xdr:cNvPr id="800" name="直線コネクタ 799"/>
        <xdr:cNvCxnSpPr/>
      </xdr:nvCxnSpPr>
      <xdr:spPr>
        <a:xfrm flipV="1">
          <a:off x="21323300" y="99247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1" name="貸付金平均値テキスト"/>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82131</xdr:rowOff>
    </xdr:from>
    <xdr:to>
      <xdr:col>111</xdr:col>
      <xdr:colOff>177800</xdr:colOff>
      <xdr:row>57</xdr:row>
      <xdr:rowOff>152311</xdr:rowOff>
    </xdr:to>
    <xdr:cxnSp macro="">
      <xdr:nvCxnSpPr>
        <xdr:cNvPr id="803" name="直線コネクタ 802"/>
        <xdr:cNvCxnSpPr/>
      </xdr:nvCxnSpPr>
      <xdr:spPr>
        <a:xfrm>
          <a:off x="20434300" y="9340431"/>
          <a:ext cx="889000" cy="58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5" name="テキスト ボックス 804"/>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82131</xdr:rowOff>
    </xdr:from>
    <xdr:to>
      <xdr:col>107</xdr:col>
      <xdr:colOff>50800</xdr:colOff>
      <xdr:row>57</xdr:row>
      <xdr:rowOff>140881</xdr:rowOff>
    </xdr:to>
    <xdr:cxnSp macro="">
      <xdr:nvCxnSpPr>
        <xdr:cNvPr id="806" name="直線コネクタ 805"/>
        <xdr:cNvCxnSpPr/>
      </xdr:nvCxnSpPr>
      <xdr:spPr>
        <a:xfrm flipV="1">
          <a:off x="19545300" y="9340431"/>
          <a:ext cx="889000" cy="5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7" name="フローチャート: 判断 806"/>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8" name="テキスト ボックス 807"/>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134138</xdr:rowOff>
    </xdr:from>
    <xdr:to>
      <xdr:col>102</xdr:col>
      <xdr:colOff>114300</xdr:colOff>
      <xdr:row>57</xdr:row>
      <xdr:rowOff>140881</xdr:rowOff>
    </xdr:to>
    <xdr:cxnSp macro="">
      <xdr:nvCxnSpPr>
        <xdr:cNvPr id="809" name="直線コネクタ 808"/>
        <xdr:cNvCxnSpPr/>
      </xdr:nvCxnSpPr>
      <xdr:spPr>
        <a:xfrm>
          <a:off x="18656300" y="990678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0" name="フローチャート: 判断 809"/>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1" name="テキスト ボックス 810"/>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2" name="フローチャート: 判断 811"/>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3" name="テキスト ボックス 812"/>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101282</xdr:rowOff>
    </xdr:from>
    <xdr:to>
      <xdr:col>116</xdr:col>
      <xdr:colOff>114300</xdr:colOff>
      <xdr:row>58</xdr:row>
      <xdr:rowOff>31432</xdr:rowOff>
    </xdr:to>
    <xdr:sp macro="" textlink="">
      <xdr:nvSpPr>
        <xdr:cNvPr id="819" name="楕円 818"/>
        <xdr:cNvSpPr/>
      </xdr:nvSpPr>
      <xdr:spPr>
        <a:xfrm>
          <a:off x="22110700" y="98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124159</xdr:rowOff>
    </xdr:from>
    <xdr:ext cx="469744" cy="259045"/>
    <xdr:sp macro="" textlink="">
      <xdr:nvSpPr>
        <xdr:cNvPr id="820" name="貸付金該当値テキスト"/>
        <xdr:cNvSpPr txBox="1"/>
      </xdr:nvSpPr>
      <xdr:spPr>
        <a:xfrm>
          <a:off x="22212300" y="972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101511</xdr:rowOff>
    </xdr:from>
    <xdr:to>
      <xdr:col>112</xdr:col>
      <xdr:colOff>38100</xdr:colOff>
      <xdr:row>58</xdr:row>
      <xdr:rowOff>31661</xdr:rowOff>
    </xdr:to>
    <xdr:sp macro="" textlink="">
      <xdr:nvSpPr>
        <xdr:cNvPr id="821" name="楕円 820"/>
        <xdr:cNvSpPr/>
      </xdr:nvSpPr>
      <xdr:spPr>
        <a:xfrm>
          <a:off x="21272500" y="98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48188</xdr:rowOff>
    </xdr:from>
    <xdr:ext cx="469744" cy="259045"/>
    <xdr:sp macro="" textlink="">
      <xdr:nvSpPr>
        <xdr:cNvPr id="822" name="テキスト ボックス 821"/>
        <xdr:cNvSpPr txBox="1"/>
      </xdr:nvSpPr>
      <xdr:spPr>
        <a:xfrm>
          <a:off x="21088428" y="964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31331</xdr:rowOff>
    </xdr:from>
    <xdr:to>
      <xdr:col>107</xdr:col>
      <xdr:colOff>101600</xdr:colOff>
      <xdr:row>54</xdr:row>
      <xdr:rowOff>132931</xdr:rowOff>
    </xdr:to>
    <xdr:sp macro="" textlink="">
      <xdr:nvSpPr>
        <xdr:cNvPr id="823" name="楕円 822"/>
        <xdr:cNvSpPr/>
      </xdr:nvSpPr>
      <xdr:spPr>
        <a:xfrm>
          <a:off x="20383500" y="92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149458</xdr:rowOff>
    </xdr:from>
    <xdr:ext cx="534377" cy="259045"/>
    <xdr:sp macro="" textlink="">
      <xdr:nvSpPr>
        <xdr:cNvPr id="824" name="テキスト ボックス 823"/>
        <xdr:cNvSpPr txBox="1"/>
      </xdr:nvSpPr>
      <xdr:spPr>
        <a:xfrm>
          <a:off x="20167111" y="90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90081</xdr:rowOff>
    </xdr:from>
    <xdr:to>
      <xdr:col>102</xdr:col>
      <xdr:colOff>165100</xdr:colOff>
      <xdr:row>58</xdr:row>
      <xdr:rowOff>20231</xdr:rowOff>
    </xdr:to>
    <xdr:sp macro="" textlink="">
      <xdr:nvSpPr>
        <xdr:cNvPr id="825" name="楕円 824"/>
        <xdr:cNvSpPr/>
      </xdr:nvSpPr>
      <xdr:spPr>
        <a:xfrm>
          <a:off x="19494500" y="9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36758</xdr:rowOff>
    </xdr:from>
    <xdr:ext cx="469744" cy="259045"/>
    <xdr:sp macro="" textlink="">
      <xdr:nvSpPr>
        <xdr:cNvPr id="826" name="テキスト ボックス 825"/>
        <xdr:cNvSpPr txBox="1"/>
      </xdr:nvSpPr>
      <xdr:spPr>
        <a:xfrm>
          <a:off x="19310428" y="9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83338</xdr:rowOff>
    </xdr:from>
    <xdr:to>
      <xdr:col>98</xdr:col>
      <xdr:colOff>38100</xdr:colOff>
      <xdr:row>58</xdr:row>
      <xdr:rowOff>13488</xdr:rowOff>
    </xdr:to>
    <xdr:sp macro="" textlink="">
      <xdr:nvSpPr>
        <xdr:cNvPr id="827" name="楕円 826"/>
        <xdr:cNvSpPr/>
      </xdr:nvSpPr>
      <xdr:spPr>
        <a:xfrm>
          <a:off x="18605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30015</xdr:rowOff>
    </xdr:from>
    <xdr:ext cx="469744" cy="259045"/>
    <xdr:sp macro="" textlink="">
      <xdr:nvSpPr>
        <xdr:cNvPr id="828" name="テキスト ボックス 827"/>
        <xdr:cNvSpPr txBox="1"/>
      </xdr:nvSpPr>
      <xdr:spPr>
        <a:xfrm>
          <a:off x="18421428"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125395</xdr:rowOff>
    </xdr:from>
    <xdr:to>
      <xdr:col>116</xdr:col>
      <xdr:colOff>63500</xdr:colOff>
      <xdr:row>77</xdr:row>
      <xdr:rowOff>156975</xdr:rowOff>
    </xdr:to>
    <xdr:cxnSp macro="">
      <xdr:nvCxnSpPr>
        <xdr:cNvPr id="860" name="直線コネクタ 859"/>
        <xdr:cNvCxnSpPr/>
      </xdr:nvCxnSpPr>
      <xdr:spPr>
        <a:xfrm flipV="1">
          <a:off x="21323300" y="13327045"/>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1"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149268</xdr:rowOff>
    </xdr:from>
    <xdr:to>
      <xdr:col>111</xdr:col>
      <xdr:colOff>177800</xdr:colOff>
      <xdr:row>77</xdr:row>
      <xdr:rowOff>156975</xdr:rowOff>
    </xdr:to>
    <xdr:cxnSp macro="">
      <xdr:nvCxnSpPr>
        <xdr:cNvPr id="863" name="直線コネクタ 862"/>
        <xdr:cNvCxnSpPr/>
      </xdr:nvCxnSpPr>
      <xdr:spPr>
        <a:xfrm>
          <a:off x="20434300" y="13350918"/>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5" name="テキスト ボックス 864"/>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149268</xdr:rowOff>
    </xdr:from>
    <xdr:to>
      <xdr:col>107</xdr:col>
      <xdr:colOff>50800</xdr:colOff>
      <xdr:row>78</xdr:row>
      <xdr:rowOff>4369</xdr:rowOff>
    </xdr:to>
    <xdr:cxnSp macro="">
      <xdr:nvCxnSpPr>
        <xdr:cNvPr id="866" name="直線コネクタ 865"/>
        <xdr:cNvCxnSpPr/>
      </xdr:nvCxnSpPr>
      <xdr:spPr>
        <a:xfrm flipV="1">
          <a:off x="19545300" y="13350918"/>
          <a:ext cx="8890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7" name="フローチャート: 判断 866"/>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8" name="テキスト ボックス 867"/>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4369</xdr:rowOff>
    </xdr:from>
    <xdr:to>
      <xdr:col>102</xdr:col>
      <xdr:colOff>114300</xdr:colOff>
      <xdr:row>78</xdr:row>
      <xdr:rowOff>33629</xdr:rowOff>
    </xdr:to>
    <xdr:cxnSp macro="">
      <xdr:nvCxnSpPr>
        <xdr:cNvPr id="869" name="直線コネクタ 868"/>
        <xdr:cNvCxnSpPr/>
      </xdr:nvCxnSpPr>
      <xdr:spPr>
        <a:xfrm flipV="1">
          <a:off x="18656300" y="1337746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0" name="フローチャート: 判断 869"/>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1" name="テキスト ボックス 870"/>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2" name="フローチャート: 判断 871"/>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3" name="テキスト ボックス 872"/>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74595</xdr:rowOff>
    </xdr:from>
    <xdr:to>
      <xdr:col>116</xdr:col>
      <xdr:colOff>114300</xdr:colOff>
      <xdr:row>78</xdr:row>
      <xdr:rowOff>4745</xdr:rowOff>
    </xdr:to>
    <xdr:sp macro="" textlink="">
      <xdr:nvSpPr>
        <xdr:cNvPr id="879" name="楕円 878"/>
        <xdr:cNvSpPr/>
      </xdr:nvSpPr>
      <xdr:spPr>
        <a:xfrm>
          <a:off x="22110700" y="132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53022</xdr:rowOff>
    </xdr:from>
    <xdr:ext cx="534377" cy="259045"/>
    <xdr:sp macro="" textlink="">
      <xdr:nvSpPr>
        <xdr:cNvPr id="880" name="繰出金該当値テキスト"/>
        <xdr:cNvSpPr txBox="1"/>
      </xdr:nvSpPr>
      <xdr:spPr>
        <a:xfrm>
          <a:off x="22212300" y="132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106175</xdr:rowOff>
    </xdr:from>
    <xdr:to>
      <xdr:col>112</xdr:col>
      <xdr:colOff>38100</xdr:colOff>
      <xdr:row>78</xdr:row>
      <xdr:rowOff>36325</xdr:rowOff>
    </xdr:to>
    <xdr:sp macro="" textlink="">
      <xdr:nvSpPr>
        <xdr:cNvPr id="881" name="楕円 880"/>
        <xdr:cNvSpPr/>
      </xdr:nvSpPr>
      <xdr:spPr>
        <a:xfrm>
          <a:off x="21272500" y="133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27452</xdr:rowOff>
    </xdr:from>
    <xdr:ext cx="534377" cy="259045"/>
    <xdr:sp macro="" textlink="">
      <xdr:nvSpPr>
        <xdr:cNvPr id="882" name="テキスト ボックス 881"/>
        <xdr:cNvSpPr txBox="1"/>
      </xdr:nvSpPr>
      <xdr:spPr>
        <a:xfrm>
          <a:off x="21056111" y="13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98468</xdr:rowOff>
    </xdr:from>
    <xdr:to>
      <xdr:col>107</xdr:col>
      <xdr:colOff>101600</xdr:colOff>
      <xdr:row>78</xdr:row>
      <xdr:rowOff>28618</xdr:rowOff>
    </xdr:to>
    <xdr:sp macro="" textlink="">
      <xdr:nvSpPr>
        <xdr:cNvPr id="883" name="楕円 882"/>
        <xdr:cNvSpPr/>
      </xdr:nvSpPr>
      <xdr:spPr>
        <a:xfrm>
          <a:off x="20383500" y="133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19745</xdr:rowOff>
    </xdr:from>
    <xdr:ext cx="534377" cy="259045"/>
    <xdr:sp macro="" textlink="">
      <xdr:nvSpPr>
        <xdr:cNvPr id="884" name="テキスト ボックス 883"/>
        <xdr:cNvSpPr txBox="1"/>
      </xdr:nvSpPr>
      <xdr:spPr>
        <a:xfrm>
          <a:off x="20167111" y="133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125019</xdr:rowOff>
    </xdr:from>
    <xdr:to>
      <xdr:col>102</xdr:col>
      <xdr:colOff>165100</xdr:colOff>
      <xdr:row>78</xdr:row>
      <xdr:rowOff>55169</xdr:rowOff>
    </xdr:to>
    <xdr:sp macro="" textlink="">
      <xdr:nvSpPr>
        <xdr:cNvPr id="885" name="楕円 884"/>
        <xdr:cNvSpPr/>
      </xdr:nvSpPr>
      <xdr:spPr>
        <a:xfrm>
          <a:off x="19494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46296</xdr:rowOff>
    </xdr:from>
    <xdr:ext cx="534377" cy="259045"/>
    <xdr:sp macro="" textlink="">
      <xdr:nvSpPr>
        <xdr:cNvPr id="886" name="テキスト ボックス 885"/>
        <xdr:cNvSpPr txBox="1"/>
      </xdr:nvSpPr>
      <xdr:spPr>
        <a:xfrm>
          <a:off x="19278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154279</xdr:rowOff>
    </xdr:from>
    <xdr:to>
      <xdr:col>98</xdr:col>
      <xdr:colOff>38100</xdr:colOff>
      <xdr:row>78</xdr:row>
      <xdr:rowOff>84429</xdr:rowOff>
    </xdr:to>
    <xdr:sp macro="" textlink="">
      <xdr:nvSpPr>
        <xdr:cNvPr id="887" name="楕円 886"/>
        <xdr:cNvSpPr/>
      </xdr:nvSpPr>
      <xdr:spPr>
        <a:xfrm>
          <a:off x="18605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75556</xdr:rowOff>
    </xdr:from>
    <xdr:ext cx="534377" cy="259045"/>
    <xdr:sp macro="" textlink="">
      <xdr:nvSpPr>
        <xdr:cNvPr id="888" name="テキスト ボックス 887"/>
        <xdr:cNvSpPr txBox="1"/>
      </xdr:nvSpPr>
      <xdr:spPr>
        <a:xfrm>
          <a:off x="18389111" y="134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545,046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円となっている。主な構成項目である物件費においては、ふるさと納税寄附件数の増加に伴う返礼に係る事務経費の増等により、類似団体と比較し</a:t>
          </a:r>
          <a:r>
            <a:rPr kumimoji="1" lang="en-US" altLang="ja-JP" sz="1300">
              <a:latin typeface="ＭＳ Ｐゴシック" panose="020B0600070205080204" pitchFamily="50" charset="-128"/>
              <a:ea typeface="ＭＳ Ｐゴシック" panose="020B0600070205080204" pitchFamily="50" charset="-128"/>
            </a:rPr>
            <a:t>35,183</a:t>
          </a:r>
          <a:r>
            <a:rPr kumimoji="1" lang="ja-JP" altLang="en-US" sz="1300">
              <a:latin typeface="ＭＳ Ｐゴシック" panose="020B0600070205080204" pitchFamily="50" charset="-128"/>
              <a:ea typeface="ＭＳ Ｐゴシック" panose="020B0600070205080204" pitchFamily="50" charset="-128"/>
            </a:rPr>
            <a:t>円高くなっている。人件費については、住民一人当たり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67,831</a:t>
          </a:r>
          <a:r>
            <a:rPr kumimoji="1" lang="ja-JP" altLang="en-US" sz="1300">
              <a:latin typeface="ＭＳ Ｐゴシック" panose="020B0600070205080204" pitchFamily="50" charset="-128"/>
              <a:ea typeface="ＭＳ Ｐゴシック" panose="020B0600070205080204" pitchFamily="50" charset="-128"/>
            </a:rPr>
            <a:t>円となっており、消防業務を直営で行っていること等が影響し、類似団体と比較して一人当たりのコストが高い状況となっている。扶助費については、住民一人当たり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119,021</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5,115</a:t>
          </a:r>
          <a:r>
            <a:rPr kumimoji="1" lang="ja-JP" altLang="en-US" sz="1300">
              <a:latin typeface="ＭＳ Ｐゴシック" panose="020B0600070205080204" pitchFamily="50" charset="-128"/>
              <a:ea typeface="ＭＳ Ｐゴシック" panose="020B0600070205080204" pitchFamily="50" charset="-128"/>
            </a:rPr>
            <a:t>円高くなっているが、これは高齢化の進展等による社会保障費の増加が主な要因となっている。補助費等については、新型コロナウイルス感染症等の影響により落ち込んだ市内経済の活性化を図る取組の実施等により、類似団体と比較し</a:t>
          </a:r>
          <a:r>
            <a:rPr kumimoji="1" lang="en-US" altLang="ja-JP" sz="1300">
              <a:latin typeface="ＭＳ Ｐゴシック" panose="020B0600070205080204" pitchFamily="50" charset="-128"/>
              <a:ea typeface="ＭＳ Ｐゴシック" panose="020B0600070205080204" pitchFamily="50" charset="-128"/>
            </a:rPr>
            <a:t>33,150</a:t>
          </a:r>
          <a:r>
            <a:rPr kumimoji="1" lang="ja-JP" altLang="en-US" sz="1300">
              <a:latin typeface="ＭＳ Ｐゴシック" panose="020B0600070205080204" pitchFamily="50" charset="-128"/>
              <a:ea typeface="ＭＳ Ｐゴシック" panose="020B0600070205080204" pitchFamily="50" charset="-128"/>
            </a:rPr>
            <a:t>円高くなっている。また、維持補修費においては、住民一人当たり</a:t>
          </a:r>
          <a:r>
            <a:rPr kumimoji="1" lang="en-US" altLang="ja-JP" sz="1300">
              <a:latin typeface="ＭＳ Ｐゴシック" panose="020B0600070205080204" pitchFamily="50" charset="-128"/>
              <a:ea typeface="ＭＳ Ｐゴシック" panose="020B0600070205080204" pitchFamily="50" charset="-128"/>
            </a:rPr>
            <a:t>15,356</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11,034</a:t>
          </a:r>
          <a:r>
            <a:rPr kumimoji="1" lang="ja-JP" altLang="en-US" sz="1300">
              <a:latin typeface="ＭＳ Ｐゴシック" panose="020B0600070205080204" pitchFamily="50" charset="-128"/>
              <a:ea typeface="ＭＳ Ｐゴシック" panose="020B0600070205080204" pitchFamily="50" charset="-128"/>
            </a:rPr>
            <a:t>円高くなっているが、これは、積雪地域であるため除雪等の道路維持管理費用が多くかかることが主な要因となっている。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97,664
96,850
594.50
54,887,118
53,231,337
742,573
25,385,616
30,154,430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36</xdr:row>
      <xdr:rowOff>62890</xdr:rowOff>
    </xdr:to>
    <xdr:cxnSp macro="">
      <xdr:nvCxnSpPr>
        <xdr:cNvPr id="59" name="直線コネクタ 58"/>
        <xdr:cNvCxnSpPr/>
      </xdr:nvCxnSpPr>
      <xdr:spPr>
        <a:xfrm>
          <a:off x="3797300" y="6131306"/>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130556</xdr:rowOff>
    </xdr:from>
    <xdr:to>
      <xdr:col>19</xdr:col>
      <xdr:colOff>177800</xdr:colOff>
      <xdr:row>36</xdr:row>
      <xdr:rowOff>40031</xdr:rowOff>
    </xdr:to>
    <xdr:cxnSp macro="">
      <xdr:nvCxnSpPr>
        <xdr:cNvPr id="62" name="直線コネクタ 61"/>
        <xdr:cNvCxnSpPr/>
      </xdr:nvCxnSpPr>
      <xdr:spPr>
        <a:xfrm flipV="1">
          <a:off x="2908300" y="613130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40031</xdr:rowOff>
    </xdr:to>
    <xdr:cxnSp macro="">
      <xdr:nvCxnSpPr>
        <xdr:cNvPr id="65" name="直線コネクタ 64"/>
        <xdr:cNvCxnSpPr/>
      </xdr:nvCxnSpPr>
      <xdr:spPr>
        <a:xfrm>
          <a:off x="2019300" y="619257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87579</xdr:rowOff>
    </xdr:from>
    <xdr:to>
      <xdr:col>10</xdr:col>
      <xdr:colOff>114300</xdr:colOff>
      <xdr:row>36</xdr:row>
      <xdr:rowOff>20371</xdr:rowOff>
    </xdr:to>
    <xdr:cxnSp macro="">
      <xdr:nvCxnSpPr>
        <xdr:cNvPr id="68" name="直線コネクタ 67"/>
        <xdr:cNvCxnSpPr/>
      </xdr:nvCxnSpPr>
      <xdr:spPr>
        <a:xfrm>
          <a:off x="1130300" y="6088329"/>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12090</xdr:rowOff>
    </xdr:from>
    <xdr:to>
      <xdr:col>24</xdr:col>
      <xdr:colOff>114300</xdr:colOff>
      <xdr:row>36</xdr:row>
      <xdr:rowOff>113690</xdr:rowOff>
    </xdr:to>
    <xdr:sp macro="" textlink="">
      <xdr:nvSpPr>
        <xdr:cNvPr id="78" name="楕円 77"/>
        <xdr:cNvSpPr/>
      </xdr:nvSpPr>
      <xdr:spPr>
        <a:xfrm>
          <a:off x="45847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161967</xdr:rowOff>
    </xdr:from>
    <xdr:ext cx="469744" cy="259045"/>
    <xdr:sp macro="" textlink="">
      <xdr:nvSpPr>
        <xdr:cNvPr id="79" name="議会費該当値テキスト"/>
        <xdr:cNvSpPr txBox="1"/>
      </xdr:nvSpPr>
      <xdr:spPr>
        <a:xfrm>
          <a:off x="4686300"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0" name="楕円 79"/>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1033</xdr:rowOff>
    </xdr:from>
    <xdr:ext cx="469744" cy="259045"/>
    <xdr:sp macro="" textlink="">
      <xdr:nvSpPr>
        <xdr:cNvPr id="81" name="テキスト ボックス 80"/>
        <xdr:cNvSpPr txBox="1"/>
      </xdr:nvSpPr>
      <xdr:spPr>
        <a:xfrm>
          <a:off x="3562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160681</xdr:rowOff>
    </xdr:from>
    <xdr:to>
      <xdr:col>15</xdr:col>
      <xdr:colOff>101600</xdr:colOff>
      <xdr:row>36</xdr:row>
      <xdr:rowOff>90831</xdr:rowOff>
    </xdr:to>
    <xdr:sp macro="" textlink="">
      <xdr:nvSpPr>
        <xdr:cNvPr id="82" name="楕円 81"/>
        <xdr:cNvSpPr/>
      </xdr:nvSpPr>
      <xdr:spPr>
        <a:xfrm>
          <a:off x="2857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81958</xdr:rowOff>
    </xdr:from>
    <xdr:ext cx="469744" cy="259045"/>
    <xdr:sp macro="" textlink="">
      <xdr:nvSpPr>
        <xdr:cNvPr id="83" name="テキスト ボックス 82"/>
        <xdr:cNvSpPr txBox="1"/>
      </xdr:nvSpPr>
      <xdr:spPr>
        <a:xfrm>
          <a:off x="2673428" y="62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141021</xdr:rowOff>
    </xdr:from>
    <xdr:to>
      <xdr:col>10</xdr:col>
      <xdr:colOff>165100</xdr:colOff>
      <xdr:row>36</xdr:row>
      <xdr:rowOff>71171</xdr:rowOff>
    </xdr:to>
    <xdr:sp macro="" textlink="">
      <xdr:nvSpPr>
        <xdr:cNvPr id="84" name="楕円 83"/>
        <xdr:cNvSpPr/>
      </xdr:nvSpPr>
      <xdr:spPr>
        <a:xfrm>
          <a:off x="1968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62298</xdr:rowOff>
    </xdr:from>
    <xdr:ext cx="469744" cy="259045"/>
    <xdr:sp macro="" textlink="">
      <xdr:nvSpPr>
        <xdr:cNvPr id="85" name="テキスト ボックス 84"/>
        <xdr:cNvSpPr txBox="1"/>
      </xdr:nvSpPr>
      <xdr:spPr>
        <a:xfrm>
          <a:off x="1784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36779</xdr:rowOff>
    </xdr:from>
    <xdr:to>
      <xdr:col>6</xdr:col>
      <xdr:colOff>38100</xdr:colOff>
      <xdr:row>35</xdr:row>
      <xdr:rowOff>138379</xdr:rowOff>
    </xdr:to>
    <xdr:sp macro="" textlink="">
      <xdr:nvSpPr>
        <xdr:cNvPr id="86" name="楕円 85"/>
        <xdr:cNvSpPr/>
      </xdr:nvSpPr>
      <xdr:spPr>
        <a:xfrm>
          <a:off x="1079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129506</xdr:rowOff>
    </xdr:from>
    <xdr:ext cx="469744" cy="259045"/>
    <xdr:sp macro="" textlink="">
      <xdr:nvSpPr>
        <xdr:cNvPr id="87" name="テキスト ボックス 86"/>
        <xdr:cNvSpPr txBox="1"/>
      </xdr:nvSpPr>
      <xdr:spPr>
        <a:xfrm>
          <a:off x="895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104215</xdr:rowOff>
    </xdr:from>
    <xdr:to>
      <xdr:col>24</xdr:col>
      <xdr:colOff>62865</xdr:colOff>
      <xdr:row>58</xdr:row>
      <xdr:rowOff>57417</xdr:rowOff>
    </xdr:to>
    <xdr:cxnSp macro="">
      <xdr:nvCxnSpPr>
        <xdr:cNvPr id="113" name="直線コネクタ 112"/>
        <xdr:cNvCxnSpPr/>
      </xdr:nvCxnSpPr>
      <xdr:spPr>
        <a:xfrm flipV="1">
          <a:off x="4633595" y="8848165"/>
          <a:ext cx="1270" cy="115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61244</xdr:rowOff>
    </xdr:from>
    <xdr:ext cx="534377" cy="259045"/>
    <xdr:sp macro="" textlink="">
      <xdr:nvSpPr>
        <xdr:cNvPr id="114" name="総務費最小値テキスト"/>
        <xdr:cNvSpPr txBox="1"/>
      </xdr:nvSpPr>
      <xdr:spPr>
        <a:xfrm>
          <a:off x="4686300" y="100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57417</xdr:rowOff>
    </xdr:from>
    <xdr:to>
      <xdr:col>24</xdr:col>
      <xdr:colOff>152400</xdr:colOff>
      <xdr:row>58</xdr:row>
      <xdr:rowOff>57417</xdr:rowOff>
    </xdr:to>
    <xdr:cxnSp macro="">
      <xdr:nvCxnSpPr>
        <xdr:cNvPr id="115" name="直線コネクタ 114"/>
        <xdr:cNvCxnSpPr/>
      </xdr:nvCxnSpPr>
      <xdr:spPr>
        <a:xfrm>
          <a:off x="4546600" y="1000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50892</xdr:rowOff>
    </xdr:from>
    <xdr:ext cx="599010" cy="259045"/>
    <xdr:sp macro="" textlink="">
      <xdr:nvSpPr>
        <xdr:cNvPr id="116" name="総務費最大値テキスト"/>
        <xdr:cNvSpPr txBox="1"/>
      </xdr:nvSpPr>
      <xdr:spPr>
        <a:xfrm>
          <a:off x="4686300" y="862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104215</xdr:rowOff>
    </xdr:from>
    <xdr:to>
      <xdr:col>24</xdr:col>
      <xdr:colOff>152400</xdr:colOff>
      <xdr:row>51</xdr:row>
      <xdr:rowOff>104215</xdr:rowOff>
    </xdr:to>
    <xdr:cxnSp macro="">
      <xdr:nvCxnSpPr>
        <xdr:cNvPr id="117" name="直線コネクタ 116"/>
        <xdr:cNvCxnSpPr/>
      </xdr:nvCxnSpPr>
      <xdr:spPr>
        <a:xfrm>
          <a:off x="4546600" y="884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134442</xdr:rowOff>
    </xdr:from>
    <xdr:to>
      <xdr:col>24</xdr:col>
      <xdr:colOff>63500</xdr:colOff>
      <xdr:row>56</xdr:row>
      <xdr:rowOff>60729</xdr:rowOff>
    </xdr:to>
    <xdr:cxnSp macro="">
      <xdr:nvCxnSpPr>
        <xdr:cNvPr id="118" name="直線コネクタ 117"/>
        <xdr:cNvCxnSpPr/>
      </xdr:nvCxnSpPr>
      <xdr:spPr>
        <a:xfrm flipV="1">
          <a:off x="3797300" y="9564192"/>
          <a:ext cx="838200" cy="9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104732</xdr:rowOff>
    </xdr:from>
    <xdr:ext cx="534377" cy="259045"/>
    <xdr:sp macro="" textlink="">
      <xdr:nvSpPr>
        <xdr:cNvPr id="119" name="総務費平均値テキスト"/>
        <xdr:cNvSpPr txBox="1"/>
      </xdr:nvSpPr>
      <xdr:spPr>
        <a:xfrm>
          <a:off x="4686300" y="970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126305</xdr:rowOff>
    </xdr:from>
    <xdr:to>
      <xdr:col>24</xdr:col>
      <xdr:colOff>114300</xdr:colOff>
      <xdr:row>57</xdr:row>
      <xdr:rowOff>56455</xdr:rowOff>
    </xdr:to>
    <xdr:sp macro="" textlink="">
      <xdr:nvSpPr>
        <xdr:cNvPr id="120" name="フローチャート: 判断 119"/>
        <xdr:cNvSpPr/>
      </xdr:nvSpPr>
      <xdr:spPr>
        <a:xfrm>
          <a:off x="4584700" y="97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24904</xdr:rowOff>
    </xdr:from>
    <xdr:to>
      <xdr:col>19</xdr:col>
      <xdr:colOff>177800</xdr:colOff>
      <xdr:row>56</xdr:row>
      <xdr:rowOff>60729</xdr:rowOff>
    </xdr:to>
    <xdr:cxnSp macro="">
      <xdr:nvCxnSpPr>
        <xdr:cNvPr id="121" name="直線コネクタ 120"/>
        <xdr:cNvCxnSpPr/>
      </xdr:nvCxnSpPr>
      <xdr:spPr>
        <a:xfrm>
          <a:off x="2908300" y="8768854"/>
          <a:ext cx="889000" cy="89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121942</xdr:rowOff>
    </xdr:from>
    <xdr:to>
      <xdr:col>20</xdr:col>
      <xdr:colOff>38100</xdr:colOff>
      <xdr:row>57</xdr:row>
      <xdr:rowOff>52092</xdr:rowOff>
    </xdr:to>
    <xdr:sp macro="" textlink="">
      <xdr:nvSpPr>
        <xdr:cNvPr id="122" name="フローチャート: 判断 121"/>
        <xdr:cNvSpPr/>
      </xdr:nvSpPr>
      <xdr:spPr>
        <a:xfrm>
          <a:off x="3746500" y="972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43219</xdr:rowOff>
    </xdr:from>
    <xdr:ext cx="534377" cy="259045"/>
    <xdr:sp macro="" textlink="">
      <xdr:nvSpPr>
        <xdr:cNvPr id="123" name="テキスト ボックス 122"/>
        <xdr:cNvSpPr txBox="1"/>
      </xdr:nvSpPr>
      <xdr:spPr>
        <a:xfrm>
          <a:off x="3530111" y="98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24904</xdr:rowOff>
    </xdr:from>
    <xdr:to>
      <xdr:col>15</xdr:col>
      <xdr:colOff>50800</xdr:colOff>
      <xdr:row>55</xdr:row>
      <xdr:rowOff>97155</xdr:rowOff>
    </xdr:to>
    <xdr:cxnSp macro="">
      <xdr:nvCxnSpPr>
        <xdr:cNvPr id="124" name="直線コネクタ 123"/>
        <xdr:cNvCxnSpPr/>
      </xdr:nvCxnSpPr>
      <xdr:spPr>
        <a:xfrm flipV="1">
          <a:off x="2019300" y="8768854"/>
          <a:ext cx="889000" cy="7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53134</xdr:rowOff>
    </xdr:from>
    <xdr:to>
      <xdr:col>15</xdr:col>
      <xdr:colOff>101600</xdr:colOff>
      <xdr:row>53</xdr:row>
      <xdr:rowOff>154734</xdr:rowOff>
    </xdr:to>
    <xdr:sp macro="" textlink="">
      <xdr:nvSpPr>
        <xdr:cNvPr id="125" name="フローチャート: 判断 124"/>
        <xdr:cNvSpPr/>
      </xdr:nvSpPr>
      <xdr:spPr>
        <a:xfrm>
          <a:off x="28575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145861</xdr:rowOff>
    </xdr:from>
    <xdr:ext cx="599010" cy="259045"/>
    <xdr:sp macro="" textlink="">
      <xdr:nvSpPr>
        <xdr:cNvPr id="126" name="テキスト ボックス 125"/>
        <xdr:cNvSpPr txBox="1"/>
      </xdr:nvSpPr>
      <xdr:spPr>
        <a:xfrm>
          <a:off x="2608795" y="92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97155</xdr:rowOff>
    </xdr:from>
    <xdr:to>
      <xdr:col>10</xdr:col>
      <xdr:colOff>114300</xdr:colOff>
      <xdr:row>57</xdr:row>
      <xdr:rowOff>50409</xdr:rowOff>
    </xdr:to>
    <xdr:cxnSp macro="">
      <xdr:nvCxnSpPr>
        <xdr:cNvPr id="127" name="直線コネクタ 126"/>
        <xdr:cNvCxnSpPr/>
      </xdr:nvCxnSpPr>
      <xdr:spPr>
        <a:xfrm flipV="1">
          <a:off x="1130300" y="9526905"/>
          <a:ext cx="889000" cy="29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58993</xdr:rowOff>
    </xdr:from>
    <xdr:to>
      <xdr:col>10</xdr:col>
      <xdr:colOff>165100</xdr:colOff>
      <xdr:row>57</xdr:row>
      <xdr:rowOff>160593</xdr:rowOff>
    </xdr:to>
    <xdr:sp macro="" textlink="">
      <xdr:nvSpPr>
        <xdr:cNvPr id="128" name="フローチャート: 判断 127"/>
        <xdr:cNvSpPr/>
      </xdr:nvSpPr>
      <xdr:spPr>
        <a:xfrm>
          <a:off x="1968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151720</xdr:rowOff>
    </xdr:from>
    <xdr:ext cx="534377" cy="259045"/>
    <xdr:sp macro="" textlink="">
      <xdr:nvSpPr>
        <xdr:cNvPr id="129" name="テキスト ボックス 128"/>
        <xdr:cNvSpPr txBox="1"/>
      </xdr:nvSpPr>
      <xdr:spPr>
        <a:xfrm>
          <a:off x="1752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85739</xdr:rowOff>
    </xdr:from>
    <xdr:to>
      <xdr:col>6</xdr:col>
      <xdr:colOff>38100</xdr:colOff>
      <xdr:row>58</xdr:row>
      <xdr:rowOff>15889</xdr:rowOff>
    </xdr:to>
    <xdr:sp macro="" textlink="">
      <xdr:nvSpPr>
        <xdr:cNvPr id="130" name="フローチャート: 判断 129"/>
        <xdr:cNvSpPr/>
      </xdr:nvSpPr>
      <xdr:spPr>
        <a:xfrm>
          <a:off x="1079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7016</xdr:rowOff>
    </xdr:from>
    <xdr:ext cx="534377" cy="259045"/>
    <xdr:sp macro="" textlink="">
      <xdr:nvSpPr>
        <xdr:cNvPr id="131" name="テキスト ボックス 130"/>
        <xdr:cNvSpPr txBox="1"/>
      </xdr:nvSpPr>
      <xdr:spPr>
        <a:xfrm>
          <a:off x="863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83642</xdr:rowOff>
    </xdr:from>
    <xdr:to>
      <xdr:col>24</xdr:col>
      <xdr:colOff>114300</xdr:colOff>
      <xdr:row>56</xdr:row>
      <xdr:rowOff>13792</xdr:rowOff>
    </xdr:to>
    <xdr:sp macro="" textlink="">
      <xdr:nvSpPr>
        <xdr:cNvPr id="137" name="楕円 136"/>
        <xdr:cNvSpPr/>
      </xdr:nvSpPr>
      <xdr:spPr>
        <a:xfrm>
          <a:off x="4584700" y="9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106519</xdr:rowOff>
    </xdr:from>
    <xdr:ext cx="534377" cy="259045"/>
    <xdr:sp macro="" textlink="">
      <xdr:nvSpPr>
        <xdr:cNvPr id="138" name="総務費該当値テキスト"/>
        <xdr:cNvSpPr txBox="1"/>
      </xdr:nvSpPr>
      <xdr:spPr>
        <a:xfrm>
          <a:off x="4686300" y="93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9929</xdr:rowOff>
    </xdr:from>
    <xdr:to>
      <xdr:col>20</xdr:col>
      <xdr:colOff>38100</xdr:colOff>
      <xdr:row>56</xdr:row>
      <xdr:rowOff>111529</xdr:rowOff>
    </xdr:to>
    <xdr:sp macro="" textlink="">
      <xdr:nvSpPr>
        <xdr:cNvPr id="139" name="楕円 138"/>
        <xdr:cNvSpPr/>
      </xdr:nvSpPr>
      <xdr:spPr>
        <a:xfrm>
          <a:off x="3746500" y="96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128056</xdr:rowOff>
    </xdr:from>
    <xdr:ext cx="534377" cy="259045"/>
    <xdr:sp macro="" textlink="">
      <xdr:nvSpPr>
        <xdr:cNvPr id="140" name="テキスト ボックス 139"/>
        <xdr:cNvSpPr txBox="1"/>
      </xdr:nvSpPr>
      <xdr:spPr>
        <a:xfrm>
          <a:off x="3530111" y="93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145554</xdr:rowOff>
    </xdr:from>
    <xdr:to>
      <xdr:col>15</xdr:col>
      <xdr:colOff>101600</xdr:colOff>
      <xdr:row>51</xdr:row>
      <xdr:rowOff>75704</xdr:rowOff>
    </xdr:to>
    <xdr:sp macro="" textlink="">
      <xdr:nvSpPr>
        <xdr:cNvPr id="141" name="楕円 140"/>
        <xdr:cNvSpPr/>
      </xdr:nvSpPr>
      <xdr:spPr>
        <a:xfrm>
          <a:off x="2857500" y="87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92231</xdr:rowOff>
    </xdr:from>
    <xdr:ext cx="599010" cy="259045"/>
    <xdr:sp macro="" textlink="">
      <xdr:nvSpPr>
        <xdr:cNvPr id="142" name="テキスト ボックス 141"/>
        <xdr:cNvSpPr txBox="1"/>
      </xdr:nvSpPr>
      <xdr:spPr>
        <a:xfrm>
          <a:off x="2608795" y="849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46355</xdr:rowOff>
    </xdr:from>
    <xdr:to>
      <xdr:col>10</xdr:col>
      <xdr:colOff>165100</xdr:colOff>
      <xdr:row>55</xdr:row>
      <xdr:rowOff>147955</xdr:rowOff>
    </xdr:to>
    <xdr:sp macro="" textlink="">
      <xdr:nvSpPr>
        <xdr:cNvPr id="143" name="楕円 142"/>
        <xdr:cNvSpPr/>
      </xdr:nvSpPr>
      <xdr:spPr>
        <a:xfrm>
          <a:off x="1968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164482</xdr:rowOff>
    </xdr:from>
    <xdr:ext cx="599010" cy="259045"/>
    <xdr:sp macro="" textlink="">
      <xdr:nvSpPr>
        <xdr:cNvPr id="144" name="テキスト ボックス 143"/>
        <xdr:cNvSpPr txBox="1"/>
      </xdr:nvSpPr>
      <xdr:spPr>
        <a:xfrm>
          <a:off x="1719795" y="925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171059</xdr:rowOff>
    </xdr:from>
    <xdr:to>
      <xdr:col>6</xdr:col>
      <xdr:colOff>38100</xdr:colOff>
      <xdr:row>57</xdr:row>
      <xdr:rowOff>101209</xdr:rowOff>
    </xdr:to>
    <xdr:sp macro="" textlink="">
      <xdr:nvSpPr>
        <xdr:cNvPr id="145" name="楕円 144"/>
        <xdr:cNvSpPr/>
      </xdr:nvSpPr>
      <xdr:spPr>
        <a:xfrm>
          <a:off x="1079500" y="97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117736</xdr:rowOff>
    </xdr:from>
    <xdr:ext cx="534377" cy="259045"/>
    <xdr:sp macro="" textlink="">
      <xdr:nvSpPr>
        <xdr:cNvPr id="146" name="テキスト ボックス 145"/>
        <xdr:cNvSpPr txBox="1"/>
      </xdr:nvSpPr>
      <xdr:spPr>
        <a:xfrm>
          <a:off x="863111" y="95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71" name="直線コネクタ 170"/>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2"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3" name="直線コネクタ 172"/>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4"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5" name="直線コネクタ 174"/>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106949</xdr:rowOff>
    </xdr:from>
    <xdr:to>
      <xdr:col>24</xdr:col>
      <xdr:colOff>63500</xdr:colOff>
      <xdr:row>76</xdr:row>
      <xdr:rowOff>14678</xdr:rowOff>
    </xdr:to>
    <xdr:cxnSp macro="">
      <xdr:nvCxnSpPr>
        <xdr:cNvPr id="176" name="直線コネクタ 175"/>
        <xdr:cNvCxnSpPr/>
      </xdr:nvCxnSpPr>
      <xdr:spPr>
        <a:xfrm>
          <a:off x="3797300" y="12965699"/>
          <a:ext cx="838200" cy="7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7"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8" name="フローチャート: 判断 177"/>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106949</xdr:rowOff>
    </xdr:from>
    <xdr:to>
      <xdr:col>19</xdr:col>
      <xdr:colOff>177800</xdr:colOff>
      <xdr:row>76</xdr:row>
      <xdr:rowOff>165112</xdr:rowOff>
    </xdr:to>
    <xdr:cxnSp macro="">
      <xdr:nvCxnSpPr>
        <xdr:cNvPr id="179" name="直線コネクタ 178"/>
        <xdr:cNvCxnSpPr/>
      </xdr:nvCxnSpPr>
      <xdr:spPr>
        <a:xfrm flipV="1">
          <a:off x="2908300" y="12965699"/>
          <a:ext cx="889000" cy="22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80" name="フローチャート: 判断 179"/>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81" name="テキスト ボックス 180"/>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165112</xdr:rowOff>
    </xdr:from>
    <xdr:to>
      <xdr:col>15</xdr:col>
      <xdr:colOff>50800</xdr:colOff>
      <xdr:row>77</xdr:row>
      <xdr:rowOff>63233</xdr:rowOff>
    </xdr:to>
    <xdr:cxnSp macro="">
      <xdr:nvCxnSpPr>
        <xdr:cNvPr id="182" name="直線コネクタ 181"/>
        <xdr:cNvCxnSpPr/>
      </xdr:nvCxnSpPr>
      <xdr:spPr>
        <a:xfrm flipV="1">
          <a:off x="2019300" y="1319531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3" name="フローチャート: 判断 182"/>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4" name="テキスト ボックス 183"/>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63233</xdr:rowOff>
    </xdr:from>
    <xdr:to>
      <xdr:col>10</xdr:col>
      <xdr:colOff>114300</xdr:colOff>
      <xdr:row>77</xdr:row>
      <xdr:rowOff>110652</xdr:rowOff>
    </xdr:to>
    <xdr:cxnSp macro="">
      <xdr:nvCxnSpPr>
        <xdr:cNvPr id="185" name="直線コネクタ 184"/>
        <xdr:cNvCxnSpPr/>
      </xdr:nvCxnSpPr>
      <xdr:spPr>
        <a:xfrm flipV="1">
          <a:off x="1130300" y="13264883"/>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6" name="フローチャート: 判断 185"/>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7" name="テキスト ボックス 186"/>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8" name="フローチャート: 判断 187"/>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9" name="テキスト ボックス 188"/>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135329</xdr:rowOff>
    </xdr:from>
    <xdr:to>
      <xdr:col>24</xdr:col>
      <xdr:colOff>114300</xdr:colOff>
      <xdr:row>76</xdr:row>
      <xdr:rowOff>65478</xdr:rowOff>
    </xdr:to>
    <xdr:sp macro="" textlink="">
      <xdr:nvSpPr>
        <xdr:cNvPr id="195" name="楕円 194"/>
        <xdr:cNvSpPr/>
      </xdr:nvSpPr>
      <xdr:spPr>
        <a:xfrm>
          <a:off x="4584700" y="129940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113755</xdr:rowOff>
    </xdr:from>
    <xdr:ext cx="599010" cy="259045"/>
    <xdr:sp macro="" textlink="">
      <xdr:nvSpPr>
        <xdr:cNvPr id="196" name="民生費該当値テキスト"/>
        <xdr:cNvSpPr txBox="1"/>
      </xdr:nvSpPr>
      <xdr:spPr>
        <a:xfrm>
          <a:off x="4686300" y="1297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56149</xdr:rowOff>
    </xdr:from>
    <xdr:to>
      <xdr:col>20</xdr:col>
      <xdr:colOff>38100</xdr:colOff>
      <xdr:row>75</xdr:row>
      <xdr:rowOff>157749</xdr:rowOff>
    </xdr:to>
    <xdr:sp macro="" textlink="">
      <xdr:nvSpPr>
        <xdr:cNvPr id="197" name="楕円 196"/>
        <xdr:cNvSpPr/>
      </xdr:nvSpPr>
      <xdr:spPr>
        <a:xfrm>
          <a:off x="3746500" y="129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148876</xdr:rowOff>
    </xdr:from>
    <xdr:ext cx="599010" cy="259045"/>
    <xdr:sp macro="" textlink="">
      <xdr:nvSpPr>
        <xdr:cNvPr id="198" name="テキスト ボックス 197"/>
        <xdr:cNvSpPr txBox="1"/>
      </xdr:nvSpPr>
      <xdr:spPr>
        <a:xfrm>
          <a:off x="3497795" y="1300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114312</xdr:rowOff>
    </xdr:from>
    <xdr:to>
      <xdr:col>15</xdr:col>
      <xdr:colOff>101600</xdr:colOff>
      <xdr:row>77</xdr:row>
      <xdr:rowOff>44462</xdr:rowOff>
    </xdr:to>
    <xdr:sp macro="" textlink="">
      <xdr:nvSpPr>
        <xdr:cNvPr id="199" name="楕円 198"/>
        <xdr:cNvSpPr/>
      </xdr:nvSpPr>
      <xdr:spPr>
        <a:xfrm>
          <a:off x="2857500" y="131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35589</xdr:rowOff>
    </xdr:from>
    <xdr:ext cx="599010" cy="259045"/>
    <xdr:sp macro="" textlink="">
      <xdr:nvSpPr>
        <xdr:cNvPr id="200" name="テキスト ボックス 199"/>
        <xdr:cNvSpPr txBox="1"/>
      </xdr:nvSpPr>
      <xdr:spPr>
        <a:xfrm>
          <a:off x="2608795" y="1323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12433</xdr:rowOff>
    </xdr:from>
    <xdr:to>
      <xdr:col>10</xdr:col>
      <xdr:colOff>165100</xdr:colOff>
      <xdr:row>77</xdr:row>
      <xdr:rowOff>114033</xdr:rowOff>
    </xdr:to>
    <xdr:sp macro="" textlink="">
      <xdr:nvSpPr>
        <xdr:cNvPr id="201" name="楕円 200"/>
        <xdr:cNvSpPr/>
      </xdr:nvSpPr>
      <xdr:spPr>
        <a:xfrm>
          <a:off x="1968500" y="132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105160</xdr:rowOff>
    </xdr:from>
    <xdr:ext cx="599010" cy="259045"/>
    <xdr:sp macro="" textlink="">
      <xdr:nvSpPr>
        <xdr:cNvPr id="202" name="テキスト ボックス 201"/>
        <xdr:cNvSpPr txBox="1"/>
      </xdr:nvSpPr>
      <xdr:spPr>
        <a:xfrm>
          <a:off x="1719795" y="1330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59852</xdr:rowOff>
    </xdr:from>
    <xdr:to>
      <xdr:col>6</xdr:col>
      <xdr:colOff>38100</xdr:colOff>
      <xdr:row>77</xdr:row>
      <xdr:rowOff>161452</xdr:rowOff>
    </xdr:to>
    <xdr:sp macro="" textlink="">
      <xdr:nvSpPr>
        <xdr:cNvPr id="203" name="楕円 202"/>
        <xdr:cNvSpPr/>
      </xdr:nvSpPr>
      <xdr:spPr>
        <a:xfrm>
          <a:off x="1079500" y="132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152579</xdr:rowOff>
    </xdr:from>
    <xdr:ext cx="599010" cy="259045"/>
    <xdr:sp macro="" textlink="">
      <xdr:nvSpPr>
        <xdr:cNvPr id="204" name="テキスト ボックス 203"/>
        <xdr:cNvSpPr txBox="1"/>
      </xdr:nvSpPr>
      <xdr:spPr>
        <a:xfrm>
          <a:off x="830795" y="133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31" name="直線コネクタ 230"/>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2"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3" name="直線コネクタ 232"/>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4"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5" name="直線コネクタ 234"/>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22036</xdr:rowOff>
    </xdr:from>
    <xdr:to>
      <xdr:col>24</xdr:col>
      <xdr:colOff>63500</xdr:colOff>
      <xdr:row>98</xdr:row>
      <xdr:rowOff>41239</xdr:rowOff>
    </xdr:to>
    <xdr:cxnSp macro="">
      <xdr:nvCxnSpPr>
        <xdr:cNvPr id="236" name="直線コネクタ 235"/>
        <xdr:cNvCxnSpPr/>
      </xdr:nvCxnSpPr>
      <xdr:spPr>
        <a:xfrm flipV="1">
          <a:off x="3797300" y="16824136"/>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7"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8" name="フローチャート: 判断 237"/>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41239</xdr:rowOff>
    </xdr:from>
    <xdr:to>
      <xdr:col>19</xdr:col>
      <xdr:colOff>177800</xdr:colOff>
      <xdr:row>98</xdr:row>
      <xdr:rowOff>127834</xdr:rowOff>
    </xdr:to>
    <xdr:cxnSp macro="">
      <xdr:nvCxnSpPr>
        <xdr:cNvPr id="239" name="直線コネクタ 238"/>
        <xdr:cNvCxnSpPr/>
      </xdr:nvCxnSpPr>
      <xdr:spPr>
        <a:xfrm flipV="1">
          <a:off x="2908300" y="16843339"/>
          <a:ext cx="889000" cy="8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40" name="フローチャート: 判断 239"/>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41" name="テキスト ボックス 240"/>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127834</xdr:rowOff>
    </xdr:from>
    <xdr:to>
      <xdr:col>15</xdr:col>
      <xdr:colOff>50800</xdr:colOff>
      <xdr:row>98</xdr:row>
      <xdr:rowOff>155680</xdr:rowOff>
    </xdr:to>
    <xdr:cxnSp macro="">
      <xdr:nvCxnSpPr>
        <xdr:cNvPr id="242" name="直線コネクタ 241"/>
        <xdr:cNvCxnSpPr/>
      </xdr:nvCxnSpPr>
      <xdr:spPr>
        <a:xfrm flipV="1">
          <a:off x="2019300" y="16929934"/>
          <a:ext cx="889000" cy="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3" name="フローチャート: 判断 242"/>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4" name="テキスト ボックス 243"/>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155680</xdr:rowOff>
    </xdr:from>
    <xdr:to>
      <xdr:col>10</xdr:col>
      <xdr:colOff>114300</xdr:colOff>
      <xdr:row>98</xdr:row>
      <xdr:rowOff>157009</xdr:rowOff>
    </xdr:to>
    <xdr:cxnSp macro="">
      <xdr:nvCxnSpPr>
        <xdr:cNvPr id="245" name="直線コネクタ 244"/>
        <xdr:cNvCxnSpPr/>
      </xdr:nvCxnSpPr>
      <xdr:spPr>
        <a:xfrm flipV="1">
          <a:off x="1130300" y="16957780"/>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6" name="フローチャート: 判断 245"/>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7" name="テキスト ボックス 246"/>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8" name="フローチャート: 判断 247"/>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9" name="テキスト ボックス 248"/>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142686</xdr:rowOff>
    </xdr:from>
    <xdr:to>
      <xdr:col>24</xdr:col>
      <xdr:colOff>114300</xdr:colOff>
      <xdr:row>98</xdr:row>
      <xdr:rowOff>72836</xdr:rowOff>
    </xdr:to>
    <xdr:sp macro="" textlink="">
      <xdr:nvSpPr>
        <xdr:cNvPr id="255" name="楕円 254"/>
        <xdr:cNvSpPr/>
      </xdr:nvSpPr>
      <xdr:spPr>
        <a:xfrm>
          <a:off x="45847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165563</xdr:rowOff>
    </xdr:from>
    <xdr:ext cx="534377" cy="259045"/>
    <xdr:sp macro="" textlink="">
      <xdr:nvSpPr>
        <xdr:cNvPr id="256" name="衛生費該当値テキスト"/>
        <xdr:cNvSpPr txBox="1"/>
      </xdr:nvSpPr>
      <xdr:spPr>
        <a:xfrm>
          <a:off x="4686300" y="166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161889</xdr:rowOff>
    </xdr:from>
    <xdr:to>
      <xdr:col>20</xdr:col>
      <xdr:colOff>38100</xdr:colOff>
      <xdr:row>98</xdr:row>
      <xdr:rowOff>92039</xdr:rowOff>
    </xdr:to>
    <xdr:sp macro="" textlink="">
      <xdr:nvSpPr>
        <xdr:cNvPr id="257" name="楕円 256"/>
        <xdr:cNvSpPr/>
      </xdr:nvSpPr>
      <xdr:spPr>
        <a:xfrm>
          <a:off x="3746500" y="167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108566</xdr:rowOff>
    </xdr:from>
    <xdr:ext cx="534377" cy="259045"/>
    <xdr:sp macro="" textlink="">
      <xdr:nvSpPr>
        <xdr:cNvPr id="258" name="テキスト ボックス 257"/>
        <xdr:cNvSpPr txBox="1"/>
      </xdr:nvSpPr>
      <xdr:spPr>
        <a:xfrm>
          <a:off x="3530111" y="165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77034</xdr:rowOff>
    </xdr:from>
    <xdr:to>
      <xdr:col>15</xdr:col>
      <xdr:colOff>101600</xdr:colOff>
      <xdr:row>99</xdr:row>
      <xdr:rowOff>7184</xdr:rowOff>
    </xdr:to>
    <xdr:sp macro="" textlink="">
      <xdr:nvSpPr>
        <xdr:cNvPr id="259" name="楕円 258"/>
        <xdr:cNvSpPr/>
      </xdr:nvSpPr>
      <xdr:spPr>
        <a:xfrm>
          <a:off x="2857500" y="168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23711</xdr:rowOff>
    </xdr:from>
    <xdr:ext cx="534377" cy="259045"/>
    <xdr:sp macro="" textlink="">
      <xdr:nvSpPr>
        <xdr:cNvPr id="260" name="テキスト ボックス 259"/>
        <xdr:cNvSpPr txBox="1"/>
      </xdr:nvSpPr>
      <xdr:spPr>
        <a:xfrm>
          <a:off x="2641111" y="166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104880</xdr:rowOff>
    </xdr:from>
    <xdr:to>
      <xdr:col>10</xdr:col>
      <xdr:colOff>165100</xdr:colOff>
      <xdr:row>99</xdr:row>
      <xdr:rowOff>35030</xdr:rowOff>
    </xdr:to>
    <xdr:sp macro="" textlink="">
      <xdr:nvSpPr>
        <xdr:cNvPr id="261" name="楕円 260"/>
        <xdr:cNvSpPr/>
      </xdr:nvSpPr>
      <xdr:spPr>
        <a:xfrm>
          <a:off x="1968500" y="169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51557</xdr:rowOff>
    </xdr:from>
    <xdr:ext cx="534377" cy="259045"/>
    <xdr:sp macro="" textlink="">
      <xdr:nvSpPr>
        <xdr:cNvPr id="262" name="テキスト ボックス 261"/>
        <xdr:cNvSpPr txBox="1"/>
      </xdr:nvSpPr>
      <xdr:spPr>
        <a:xfrm>
          <a:off x="1752111" y="166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106209</xdr:rowOff>
    </xdr:from>
    <xdr:to>
      <xdr:col>6</xdr:col>
      <xdr:colOff>38100</xdr:colOff>
      <xdr:row>99</xdr:row>
      <xdr:rowOff>36359</xdr:rowOff>
    </xdr:to>
    <xdr:sp macro="" textlink="">
      <xdr:nvSpPr>
        <xdr:cNvPr id="263" name="楕円 262"/>
        <xdr:cNvSpPr/>
      </xdr:nvSpPr>
      <xdr:spPr>
        <a:xfrm>
          <a:off x="1079500" y="169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52886</xdr:rowOff>
    </xdr:from>
    <xdr:ext cx="534377" cy="259045"/>
    <xdr:sp macro="" textlink="">
      <xdr:nvSpPr>
        <xdr:cNvPr id="264" name="テキスト ボックス 263"/>
        <xdr:cNvSpPr txBox="1"/>
      </xdr:nvSpPr>
      <xdr:spPr>
        <a:xfrm>
          <a:off x="863111" y="166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8" name="直線コネクタ 287"/>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58166</xdr:rowOff>
    </xdr:from>
    <xdr:to>
      <xdr:col>55</xdr:col>
      <xdr:colOff>0</xdr:colOff>
      <xdr:row>38</xdr:row>
      <xdr:rowOff>64262</xdr:rowOff>
    </xdr:to>
    <xdr:cxnSp macro="">
      <xdr:nvCxnSpPr>
        <xdr:cNvPr id="293" name="直線コネクタ 292"/>
        <xdr:cNvCxnSpPr/>
      </xdr:nvCxnSpPr>
      <xdr:spPr>
        <a:xfrm flipV="1">
          <a:off x="9639300" y="657326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4"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5" name="フローチャート: 判断 294"/>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xdr:rowOff>
    </xdr:from>
    <xdr:to>
      <xdr:col>50</xdr:col>
      <xdr:colOff>114300</xdr:colOff>
      <xdr:row>38</xdr:row>
      <xdr:rowOff>64262</xdr:rowOff>
    </xdr:to>
    <xdr:cxnSp macro="">
      <xdr:nvCxnSpPr>
        <xdr:cNvPr id="296" name="直線コネクタ 295"/>
        <xdr:cNvCxnSpPr/>
      </xdr:nvCxnSpPr>
      <xdr:spPr>
        <a:xfrm>
          <a:off x="8750300" y="6529451"/>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7" name="フローチャート: 判断 296"/>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8" name="テキスト ボックス 297"/>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14351</xdr:rowOff>
    </xdr:from>
    <xdr:to>
      <xdr:col>45</xdr:col>
      <xdr:colOff>177800</xdr:colOff>
      <xdr:row>38</xdr:row>
      <xdr:rowOff>55499</xdr:rowOff>
    </xdr:to>
    <xdr:cxnSp macro="">
      <xdr:nvCxnSpPr>
        <xdr:cNvPr id="299" name="直線コネクタ 298"/>
        <xdr:cNvCxnSpPr/>
      </xdr:nvCxnSpPr>
      <xdr:spPr>
        <a:xfrm flipV="1">
          <a:off x="7861300" y="652945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300" name="フローチャート: 判断 299"/>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1" name="テキスト ボックス 300"/>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24257</xdr:rowOff>
    </xdr:from>
    <xdr:to>
      <xdr:col>41</xdr:col>
      <xdr:colOff>50800</xdr:colOff>
      <xdr:row>38</xdr:row>
      <xdr:rowOff>55499</xdr:rowOff>
    </xdr:to>
    <xdr:cxnSp macro="">
      <xdr:nvCxnSpPr>
        <xdr:cNvPr id="302" name="直線コネクタ 301"/>
        <xdr:cNvCxnSpPr/>
      </xdr:nvCxnSpPr>
      <xdr:spPr>
        <a:xfrm>
          <a:off x="6972300" y="653935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3" name="フローチャート: 判断 302"/>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4" name="テキスト ボックス 303"/>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5" name="フローチャート: 判断 304"/>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6" name="テキスト ボックス 305"/>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7366</xdr:rowOff>
    </xdr:from>
    <xdr:to>
      <xdr:col>55</xdr:col>
      <xdr:colOff>50800</xdr:colOff>
      <xdr:row>38</xdr:row>
      <xdr:rowOff>108966</xdr:rowOff>
    </xdr:to>
    <xdr:sp macro="" textlink="">
      <xdr:nvSpPr>
        <xdr:cNvPr id="312" name="楕円 311"/>
        <xdr:cNvSpPr/>
      </xdr:nvSpPr>
      <xdr:spPr>
        <a:xfrm>
          <a:off x="104267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157243</xdr:rowOff>
    </xdr:from>
    <xdr:ext cx="378565" cy="259045"/>
    <xdr:sp macro="" textlink="">
      <xdr:nvSpPr>
        <xdr:cNvPr id="313" name="労働費該当値テキスト"/>
        <xdr:cNvSpPr txBox="1"/>
      </xdr:nvSpPr>
      <xdr:spPr>
        <a:xfrm>
          <a:off x="10528300"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xdr:rowOff>
    </xdr:from>
    <xdr:to>
      <xdr:col>50</xdr:col>
      <xdr:colOff>165100</xdr:colOff>
      <xdr:row>38</xdr:row>
      <xdr:rowOff>115062</xdr:rowOff>
    </xdr:to>
    <xdr:sp macro="" textlink="">
      <xdr:nvSpPr>
        <xdr:cNvPr id="314" name="楕円 313"/>
        <xdr:cNvSpPr/>
      </xdr:nvSpPr>
      <xdr:spPr>
        <a:xfrm>
          <a:off x="9588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315" name="テキスト ボックス 314"/>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135001</xdr:rowOff>
    </xdr:from>
    <xdr:to>
      <xdr:col>46</xdr:col>
      <xdr:colOff>38100</xdr:colOff>
      <xdr:row>38</xdr:row>
      <xdr:rowOff>65151</xdr:rowOff>
    </xdr:to>
    <xdr:sp macro="" textlink="">
      <xdr:nvSpPr>
        <xdr:cNvPr id="316" name="楕円 315"/>
        <xdr:cNvSpPr/>
      </xdr:nvSpPr>
      <xdr:spPr>
        <a:xfrm>
          <a:off x="8699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56278</xdr:rowOff>
    </xdr:from>
    <xdr:ext cx="378565" cy="259045"/>
    <xdr:sp macro="" textlink="">
      <xdr:nvSpPr>
        <xdr:cNvPr id="317" name="テキスト ボックス 316"/>
        <xdr:cNvSpPr txBox="1"/>
      </xdr:nvSpPr>
      <xdr:spPr>
        <a:xfrm>
          <a:off x="8561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4699</xdr:rowOff>
    </xdr:from>
    <xdr:to>
      <xdr:col>41</xdr:col>
      <xdr:colOff>101600</xdr:colOff>
      <xdr:row>38</xdr:row>
      <xdr:rowOff>106299</xdr:rowOff>
    </xdr:to>
    <xdr:sp macro="" textlink="">
      <xdr:nvSpPr>
        <xdr:cNvPr id="318" name="楕円 317"/>
        <xdr:cNvSpPr/>
      </xdr:nvSpPr>
      <xdr:spPr>
        <a:xfrm>
          <a:off x="7810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97426</xdr:rowOff>
    </xdr:from>
    <xdr:ext cx="378565" cy="259045"/>
    <xdr:sp macro="" textlink="">
      <xdr:nvSpPr>
        <xdr:cNvPr id="319" name="テキスト ボックス 318"/>
        <xdr:cNvSpPr txBox="1"/>
      </xdr:nvSpPr>
      <xdr:spPr>
        <a:xfrm>
          <a:off x="7672017" y="66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144907</xdr:rowOff>
    </xdr:from>
    <xdr:to>
      <xdr:col>36</xdr:col>
      <xdr:colOff>165100</xdr:colOff>
      <xdr:row>38</xdr:row>
      <xdr:rowOff>75057</xdr:rowOff>
    </xdr:to>
    <xdr:sp macro="" textlink="">
      <xdr:nvSpPr>
        <xdr:cNvPr id="320" name="楕円 319"/>
        <xdr:cNvSpPr/>
      </xdr:nvSpPr>
      <xdr:spPr>
        <a:xfrm>
          <a:off x="6921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66184</xdr:rowOff>
    </xdr:from>
    <xdr:ext cx="378565" cy="259045"/>
    <xdr:sp macro="" textlink="">
      <xdr:nvSpPr>
        <xdr:cNvPr id="321" name="テキスト ボックス 320"/>
        <xdr:cNvSpPr txBox="1"/>
      </xdr:nvSpPr>
      <xdr:spPr>
        <a:xfrm>
          <a:off x="6783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5" name="直線コネクタ 344"/>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6"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7" name="直線コネクタ 346"/>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8"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9" name="直線コネクタ 348"/>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105086</xdr:rowOff>
    </xdr:from>
    <xdr:to>
      <xdr:col>55</xdr:col>
      <xdr:colOff>0</xdr:colOff>
      <xdr:row>58</xdr:row>
      <xdr:rowOff>117793</xdr:rowOff>
    </xdr:to>
    <xdr:cxnSp macro="">
      <xdr:nvCxnSpPr>
        <xdr:cNvPr id="350" name="直線コネクタ 349"/>
        <xdr:cNvCxnSpPr/>
      </xdr:nvCxnSpPr>
      <xdr:spPr>
        <a:xfrm flipV="1">
          <a:off x="9639300" y="10049186"/>
          <a:ext cx="8382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1"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2" name="フローチャート: 判断 351"/>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91789</xdr:rowOff>
    </xdr:from>
    <xdr:to>
      <xdr:col>50</xdr:col>
      <xdr:colOff>114300</xdr:colOff>
      <xdr:row>58</xdr:row>
      <xdr:rowOff>117793</xdr:rowOff>
    </xdr:to>
    <xdr:cxnSp macro="">
      <xdr:nvCxnSpPr>
        <xdr:cNvPr id="353" name="直線コネクタ 352"/>
        <xdr:cNvCxnSpPr/>
      </xdr:nvCxnSpPr>
      <xdr:spPr>
        <a:xfrm>
          <a:off x="8750300" y="9864439"/>
          <a:ext cx="889000" cy="19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4" name="フローチャート: 判断 353"/>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5" name="テキスト ボックス 354"/>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91789</xdr:rowOff>
    </xdr:from>
    <xdr:to>
      <xdr:col>45</xdr:col>
      <xdr:colOff>177800</xdr:colOff>
      <xdr:row>58</xdr:row>
      <xdr:rowOff>53460</xdr:rowOff>
    </xdr:to>
    <xdr:cxnSp macro="">
      <xdr:nvCxnSpPr>
        <xdr:cNvPr id="356" name="直線コネクタ 355"/>
        <xdr:cNvCxnSpPr/>
      </xdr:nvCxnSpPr>
      <xdr:spPr>
        <a:xfrm flipV="1">
          <a:off x="7861300" y="9864439"/>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7" name="フローチャート: 判断 356"/>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8" name="テキスト ボックス 357"/>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53460</xdr:rowOff>
    </xdr:from>
    <xdr:to>
      <xdr:col>41</xdr:col>
      <xdr:colOff>50800</xdr:colOff>
      <xdr:row>58</xdr:row>
      <xdr:rowOff>89598</xdr:rowOff>
    </xdr:to>
    <xdr:cxnSp macro="">
      <xdr:nvCxnSpPr>
        <xdr:cNvPr id="359" name="直線コネクタ 358"/>
        <xdr:cNvCxnSpPr/>
      </xdr:nvCxnSpPr>
      <xdr:spPr>
        <a:xfrm flipV="1">
          <a:off x="6972300" y="9997560"/>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60" name="フローチャート: 判断 359"/>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61" name="テキスト ボックス 360"/>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2" name="フローチャート: 判断 361"/>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3" name="テキスト ボックス 362"/>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54286</xdr:rowOff>
    </xdr:from>
    <xdr:to>
      <xdr:col>55</xdr:col>
      <xdr:colOff>50800</xdr:colOff>
      <xdr:row>58</xdr:row>
      <xdr:rowOff>155886</xdr:rowOff>
    </xdr:to>
    <xdr:sp macro="" textlink="">
      <xdr:nvSpPr>
        <xdr:cNvPr id="369" name="楕円 368"/>
        <xdr:cNvSpPr/>
      </xdr:nvSpPr>
      <xdr:spPr>
        <a:xfrm>
          <a:off x="10426700" y="9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70" name="農林水産業費該当値テキスト"/>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66993</xdr:rowOff>
    </xdr:from>
    <xdr:to>
      <xdr:col>50</xdr:col>
      <xdr:colOff>165100</xdr:colOff>
      <xdr:row>58</xdr:row>
      <xdr:rowOff>168593</xdr:rowOff>
    </xdr:to>
    <xdr:sp macro="" textlink="">
      <xdr:nvSpPr>
        <xdr:cNvPr id="371" name="楕円 370"/>
        <xdr:cNvSpPr/>
      </xdr:nvSpPr>
      <xdr:spPr>
        <a:xfrm>
          <a:off x="9588500" y="100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159720</xdr:rowOff>
    </xdr:from>
    <xdr:ext cx="469744" cy="259045"/>
    <xdr:sp macro="" textlink="">
      <xdr:nvSpPr>
        <xdr:cNvPr id="372" name="テキスト ボックス 371"/>
        <xdr:cNvSpPr txBox="1"/>
      </xdr:nvSpPr>
      <xdr:spPr>
        <a:xfrm>
          <a:off x="9404428" y="1010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40989</xdr:rowOff>
    </xdr:from>
    <xdr:to>
      <xdr:col>46</xdr:col>
      <xdr:colOff>38100</xdr:colOff>
      <xdr:row>57</xdr:row>
      <xdr:rowOff>142589</xdr:rowOff>
    </xdr:to>
    <xdr:sp macro="" textlink="">
      <xdr:nvSpPr>
        <xdr:cNvPr id="373" name="楕円 372"/>
        <xdr:cNvSpPr/>
      </xdr:nvSpPr>
      <xdr:spPr>
        <a:xfrm>
          <a:off x="8699500" y="98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159116</xdr:rowOff>
    </xdr:from>
    <xdr:ext cx="534377" cy="259045"/>
    <xdr:sp macro="" textlink="">
      <xdr:nvSpPr>
        <xdr:cNvPr id="374" name="テキスト ボックス 373"/>
        <xdr:cNvSpPr txBox="1"/>
      </xdr:nvSpPr>
      <xdr:spPr>
        <a:xfrm>
          <a:off x="8483111" y="95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2660</xdr:rowOff>
    </xdr:from>
    <xdr:to>
      <xdr:col>41</xdr:col>
      <xdr:colOff>101600</xdr:colOff>
      <xdr:row>58</xdr:row>
      <xdr:rowOff>104260</xdr:rowOff>
    </xdr:to>
    <xdr:sp macro="" textlink="">
      <xdr:nvSpPr>
        <xdr:cNvPr id="375" name="楕円 374"/>
        <xdr:cNvSpPr/>
      </xdr:nvSpPr>
      <xdr:spPr>
        <a:xfrm>
          <a:off x="7810500" y="99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120787</xdr:rowOff>
    </xdr:from>
    <xdr:ext cx="469744" cy="259045"/>
    <xdr:sp macro="" textlink="">
      <xdr:nvSpPr>
        <xdr:cNvPr id="376" name="テキスト ボックス 375"/>
        <xdr:cNvSpPr txBox="1"/>
      </xdr:nvSpPr>
      <xdr:spPr>
        <a:xfrm>
          <a:off x="7626428" y="972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38798</xdr:rowOff>
    </xdr:from>
    <xdr:to>
      <xdr:col>36</xdr:col>
      <xdr:colOff>165100</xdr:colOff>
      <xdr:row>58</xdr:row>
      <xdr:rowOff>140398</xdr:rowOff>
    </xdr:to>
    <xdr:sp macro="" textlink="">
      <xdr:nvSpPr>
        <xdr:cNvPr id="377" name="楕円 376"/>
        <xdr:cNvSpPr/>
      </xdr:nvSpPr>
      <xdr:spPr>
        <a:xfrm>
          <a:off x="6921500" y="99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156925</xdr:rowOff>
    </xdr:from>
    <xdr:ext cx="469744" cy="259045"/>
    <xdr:sp macro="" textlink="">
      <xdr:nvSpPr>
        <xdr:cNvPr id="378" name="テキスト ボックス 377"/>
        <xdr:cNvSpPr txBox="1"/>
      </xdr:nvSpPr>
      <xdr:spPr>
        <a:xfrm>
          <a:off x="6737428" y="97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56490</xdr:rowOff>
    </xdr:from>
    <xdr:to>
      <xdr:col>54</xdr:col>
      <xdr:colOff>189865</xdr:colOff>
      <xdr:row>78</xdr:row>
      <xdr:rowOff>107902</xdr:rowOff>
    </xdr:to>
    <xdr:cxnSp macro="">
      <xdr:nvCxnSpPr>
        <xdr:cNvPr id="400" name="直線コネクタ 399"/>
        <xdr:cNvCxnSpPr/>
      </xdr:nvCxnSpPr>
      <xdr:spPr>
        <a:xfrm flipV="1">
          <a:off x="10475595" y="12572340"/>
          <a:ext cx="1270" cy="90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111729</xdr:rowOff>
    </xdr:from>
    <xdr:ext cx="469744" cy="259045"/>
    <xdr:sp macro="" textlink="">
      <xdr:nvSpPr>
        <xdr:cNvPr id="401" name="商工費最小値テキスト"/>
        <xdr:cNvSpPr txBox="1"/>
      </xdr:nvSpPr>
      <xdr:spPr>
        <a:xfrm>
          <a:off x="10528300" y="1348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107902</xdr:rowOff>
    </xdr:from>
    <xdr:to>
      <xdr:col>55</xdr:col>
      <xdr:colOff>88900</xdr:colOff>
      <xdr:row>78</xdr:row>
      <xdr:rowOff>107902</xdr:rowOff>
    </xdr:to>
    <xdr:cxnSp macro="">
      <xdr:nvCxnSpPr>
        <xdr:cNvPr id="402" name="直線コネクタ 401"/>
        <xdr:cNvCxnSpPr/>
      </xdr:nvCxnSpPr>
      <xdr:spPr>
        <a:xfrm>
          <a:off x="10388600" y="1348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3167</xdr:rowOff>
    </xdr:from>
    <xdr:ext cx="534377" cy="259045"/>
    <xdr:sp macro="" textlink="">
      <xdr:nvSpPr>
        <xdr:cNvPr id="403" name="商工費最大値テキスト"/>
        <xdr:cNvSpPr txBox="1"/>
      </xdr:nvSpPr>
      <xdr:spPr>
        <a:xfrm>
          <a:off x="10528300" y="1234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56490</xdr:rowOff>
    </xdr:from>
    <xdr:to>
      <xdr:col>55</xdr:col>
      <xdr:colOff>88900</xdr:colOff>
      <xdr:row>73</xdr:row>
      <xdr:rowOff>56490</xdr:rowOff>
    </xdr:to>
    <xdr:cxnSp macro="">
      <xdr:nvCxnSpPr>
        <xdr:cNvPr id="404" name="直線コネクタ 403"/>
        <xdr:cNvCxnSpPr/>
      </xdr:nvCxnSpPr>
      <xdr:spPr>
        <a:xfrm>
          <a:off x="10388600" y="1257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72468</xdr:rowOff>
    </xdr:from>
    <xdr:to>
      <xdr:col>55</xdr:col>
      <xdr:colOff>0</xdr:colOff>
      <xdr:row>74</xdr:row>
      <xdr:rowOff>83670</xdr:rowOff>
    </xdr:to>
    <xdr:cxnSp macro="">
      <xdr:nvCxnSpPr>
        <xdr:cNvPr id="405" name="直線コネクタ 404"/>
        <xdr:cNvCxnSpPr/>
      </xdr:nvCxnSpPr>
      <xdr:spPr>
        <a:xfrm>
          <a:off x="9639300" y="12245418"/>
          <a:ext cx="838200" cy="5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xdr:rowOff>
    </xdr:from>
    <xdr:ext cx="469744" cy="259045"/>
    <xdr:sp macro="" textlink="">
      <xdr:nvSpPr>
        <xdr:cNvPr id="406" name="商工費平均値テキスト"/>
        <xdr:cNvSpPr txBox="1"/>
      </xdr:nvSpPr>
      <xdr:spPr>
        <a:xfrm>
          <a:off x="10528300" y="1321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32458</xdr:rowOff>
    </xdr:from>
    <xdr:to>
      <xdr:col>55</xdr:col>
      <xdr:colOff>50800</xdr:colOff>
      <xdr:row>77</xdr:row>
      <xdr:rowOff>134058</xdr:rowOff>
    </xdr:to>
    <xdr:sp macro="" textlink="">
      <xdr:nvSpPr>
        <xdr:cNvPr id="407" name="フローチャート: 判断 406"/>
        <xdr:cNvSpPr/>
      </xdr:nvSpPr>
      <xdr:spPr>
        <a:xfrm>
          <a:off x="10426700" y="132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32007</xdr:rowOff>
    </xdr:from>
    <xdr:to>
      <xdr:col>50</xdr:col>
      <xdr:colOff>114300</xdr:colOff>
      <xdr:row>71</xdr:row>
      <xdr:rowOff>72468</xdr:rowOff>
    </xdr:to>
    <xdr:cxnSp macro="">
      <xdr:nvCxnSpPr>
        <xdr:cNvPr id="408" name="直線コネクタ 407"/>
        <xdr:cNvCxnSpPr/>
      </xdr:nvCxnSpPr>
      <xdr:spPr>
        <a:xfrm>
          <a:off x="8750300" y="12204957"/>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33190</xdr:rowOff>
    </xdr:from>
    <xdr:to>
      <xdr:col>50</xdr:col>
      <xdr:colOff>165100</xdr:colOff>
      <xdr:row>77</xdr:row>
      <xdr:rowOff>134790</xdr:rowOff>
    </xdr:to>
    <xdr:sp macro="" textlink="">
      <xdr:nvSpPr>
        <xdr:cNvPr id="409" name="フローチャート: 判断 408"/>
        <xdr:cNvSpPr/>
      </xdr:nvSpPr>
      <xdr:spPr>
        <a:xfrm>
          <a:off x="95885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125917</xdr:rowOff>
    </xdr:from>
    <xdr:ext cx="469744" cy="259045"/>
    <xdr:sp macro="" textlink="">
      <xdr:nvSpPr>
        <xdr:cNvPr id="410" name="テキスト ボックス 409"/>
        <xdr:cNvSpPr txBox="1"/>
      </xdr:nvSpPr>
      <xdr:spPr>
        <a:xfrm>
          <a:off x="9404428" y="1332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32007</xdr:rowOff>
    </xdr:from>
    <xdr:to>
      <xdr:col>45</xdr:col>
      <xdr:colOff>177800</xdr:colOff>
      <xdr:row>76</xdr:row>
      <xdr:rowOff>135265</xdr:rowOff>
    </xdr:to>
    <xdr:cxnSp macro="">
      <xdr:nvCxnSpPr>
        <xdr:cNvPr id="411" name="直線コネクタ 410"/>
        <xdr:cNvCxnSpPr/>
      </xdr:nvCxnSpPr>
      <xdr:spPr>
        <a:xfrm flipV="1">
          <a:off x="7861300" y="12204957"/>
          <a:ext cx="889000" cy="9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155789</xdr:rowOff>
    </xdr:from>
    <xdr:to>
      <xdr:col>46</xdr:col>
      <xdr:colOff>38100</xdr:colOff>
      <xdr:row>77</xdr:row>
      <xdr:rowOff>85939</xdr:rowOff>
    </xdr:to>
    <xdr:sp macro="" textlink="">
      <xdr:nvSpPr>
        <xdr:cNvPr id="412" name="フローチャート: 判断 411"/>
        <xdr:cNvSpPr/>
      </xdr:nvSpPr>
      <xdr:spPr>
        <a:xfrm>
          <a:off x="8699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77066</xdr:rowOff>
    </xdr:from>
    <xdr:ext cx="534377" cy="259045"/>
    <xdr:sp macro="" textlink="">
      <xdr:nvSpPr>
        <xdr:cNvPr id="413" name="テキスト ボックス 412"/>
        <xdr:cNvSpPr txBox="1"/>
      </xdr:nvSpPr>
      <xdr:spPr>
        <a:xfrm>
          <a:off x="8483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135265</xdr:rowOff>
    </xdr:from>
    <xdr:to>
      <xdr:col>41</xdr:col>
      <xdr:colOff>50800</xdr:colOff>
      <xdr:row>77</xdr:row>
      <xdr:rowOff>16348</xdr:rowOff>
    </xdr:to>
    <xdr:cxnSp macro="">
      <xdr:nvCxnSpPr>
        <xdr:cNvPr id="414" name="直線コネクタ 413"/>
        <xdr:cNvCxnSpPr/>
      </xdr:nvCxnSpPr>
      <xdr:spPr>
        <a:xfrm flipV="1">
          <a:off x="6972300" y="13165465"/>
          <a:ext cx="889000" cy="5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99644</xdr:rowOff>
    </xdr:from>
    <xdr:to>
      <xdr:col>41</xdr:col>
      <xdr:colOff>101600</xdr:colOff>
      <xdr:row>78</xdr:row>
      <xdr:rowOff>29794</xdr:rowOff>
    </xdr:to>
    <xdr:sp macro="" textlink="">
      <xdr:nvSpPr>
        <xdr:cNvPr id="415" name="フローチャート: 判断 414"/>
        <xdr:cNvSpPr/>
      </xdr:nvSpPr>
      <xdr:spPr>
        <a:xfrm>
          <a:off x="7810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20921</xdr:rowOff>
    </xdr:from>
    <xdr:ext cx="469744" cy="259045"/>
    <xdr:sp macro="" textlink="">
      <xdr:nvSpPr>
        <xdr:cNvPr id="416" name="テキスト ボックス 415"/>
        <xdr:cNvSpPr txBox="1"/>
      </xdr:nvSpPr>
      <xdr:spPr>
        <a:xfrm>
          <a:off x="7626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119418</xdr:rowOff>
    </xdr:from>
    <xdr:to>
      <xdr:col>36</xdr:col>
      <xdr:colOff>165100</xdr:colOff>
      <xdr:row>78</xdr:row>
      <xdr:rowOff>49568</xdr:rowOff>
    </xdr:to>
    <xdr:sp macro="" textlink="">
      <xdr:nvSpPr>
        <xdr:cNvPr id="417" name="フローチャート: 判断 416"/>
        <xdr:cNvSpPr/>
      </xdr:nvSpPr>
      <xdr:spPr>
        <a:xfrm>
          <a:off x="6921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40695</xdr:rowOff>
    </xdr:from>
    <xdr:ext cx="469744" cy="259045"/>
    <xdr:sp macro="" textlink="">
      <xdr:nvSpPr>
        <xdr:cNvPr id="418" name="テキスト ボックス 417"/>
        <xdr:cNvSpPr txBox="1"/>
      </xdr:nvSpPr>
      <xdr:spPr>
        <a:xfrm>
          <a:off x="6737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32870</xdr:rowOff>
    </xdr:from>
    <xdr:to>
      <xdr:col>55</xdr:col>
      <xdr:colOff>50800</xdr:colOff>
      <xdr:row>74</xdr:row>
      <xdr:rowOff>134470</xdr:rowOff>
    </xdr:to>
    <xdr:sp macro="" textlink="">
      <xdr:nvSpPr>
        <xdr:cNvPr id="424" name="楕円 423"/>
        <xdr:cNvSpPr/>
      </xdr:nvSpPr>
      <xdr:spPr>
        <a:xfrm>
          <a:off x="10426700" y="127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55747</xdr:rowOff>
    </xdr:from>
    <xdr:ext cx="534377" cy="259045"/>
    <xdr:sp macro="" textlink="">
      <xdr:nvSpPr>
        <xdr:cNvPr id="425" name="商工費該当値テキスト"/>
        <xdr:cNvSpPr txBox="1"/>
      </xdr:nvSpPr>
      <xdr:spPr>
        <a:xfrm>
          <a:off x="10528300" y="125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21668</xdr:rowOff>
    </xdr:from>
    <xdr:to>
      <xdr:col>50</xdr:col>
      <xdr:colOff>165100</xdr:colOff>
      <xdr:row>71</xdr:row>
      <xdr:rowOff>123268</xdr:rowOff>
    </xdr:to>
    <xdr:sp macro="" textlink="">
      <xdr:nvSpPr>
        <xdr:cNvPr id="426" name="楕円 425"/>
        <xdr:cNvSpPr/>
      </xdr:nvSpPr>
      <xdr:spPr>
        <a:xfrm>
          <a:off x="9588500" y="121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139795</xdr:rowOff>
    </xdr:from>
    <xdr:ext cx="534377" cy="259045"/>
    <xdr:sp macro="" textlink="">
      <xdr:nvSpPr>
        <xdr:cNvPr id="427" name="テキスト ボックス 426"/>
        <xdr:cNvSpPr txBox="1"/>
      </xdr:nvSpPr>
      <xdr:spPr>
        <a:xfrm>
          <a:off x="9372111" y="119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152657</xdr:rowOff>
    </xdr:from>
    <xdr:to>
      <xdr:col>46</xdr:col>
      <xdr:colOff>38100</xdr:colOff>
      <xdr:row>71</xdr:row>
      <xdr:rowOff>82807</xdr:rowOff>
    </xdr:to>
    <xdr:sp macro="" textlink="">
      <xdr:nvSpPr>
        <xdr:cNvPr id="428" name="楕円 427"/>
        <xdr:cNvSpPr/>
      </xdr:nvSpPr>
      <xdr:spPr>
        <a:xfrm>
          <a:off x="8699500" y="121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99334</xdr:rowOff>
    </xdr:from>
    <xdr:ext cx="534377" cy="259045"/>
    <xdr:sp macro="" textlink="">
      <xdr:nvSpPr>
        <xdr:cNvPr id="429" name="テキスト ボックス 428"/>
        <xdr:cNvSpPr txBox="1"/>
      </xdr:nvSpPr>
      <xdr:spPr>
        <a:xfrm>
          <a:off x="8483111" y="119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84465</xdr:rowOff>
    </xdr:from>
    <xdr:to>
      <xdr:col>41</xdr:col>
      <xdr:colOff>101600</xdr:colOff>
      <xdr:row>77</xdr:row>
      <xdr:rowOff>14615</xdr:rowOff>
    </xdr:to>
    <xdr:sp macro="" textlink="">
      <xdr:nvSpPr>
        <xdr:cNvPr id="430" name="楕円 429"/>
        <xdr:cNvSpPr/>
      </xdr:nvSpPr>
      <xdr:spPr>
        <a:xfrm>
          <a:off x="7810500" y="131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31142</xdr:rowOff>
    </xdr:from>
    <xdr:ext cx="534377" cy="259045"/>
    <xdr:sp macro="" textlink="">
      <xdr:nvSpPr>
        <xdr:cNvPr id="431" name="テキスト ボックス 430"/>
        <xdr:cNvSpPr txBox="1"/>
      </xdr:nvSpPr>
      <xdr:spPr>
        <a:xfrm>
          <a:off x="7594111" y="128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136998</xdr:rowOff>
    </xdr:from>
    <xdr:to>
      <xdr:col>36</xdr:col>
      <xdr:colOff>165100</xdr:colOff>
      <xdr:row>77</xdr:row>
      <xdr:rowOff>67148</xdr:rowOff>
    </xdr:to>
    <xdr:sp macro="" textlink="">
      <xdr:nvSpPr>
        <xdr:cNvPr id="432" name="楕円 431"/>
        <xdr:cNvSpPr/>
      </xdr:nvSpPr>
      <xdr:spPr>
        <a:xfrm>
          <a:off x="6921500" y="131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83674</xdr:rowOff>
    </xdr:from>
    <xdr:ext cx="534377" cy="259045"/>
    <xdr:sp macro="" textlink="">
      <xdr:nvSpPr>
        <xdr:cNvPr id="433" name="テキスト ボックス 432"/>
        <xdr:cNvSpPr txBox="1"/>
      </xdr:nvSpPr>
      <xdr:spPr>
        <a:xfrm>
          <a:off x="6705111" y="129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13317</xdr:rowOff>
    </xdr:from>
    <xdr:to>
      <xdr:col>55</xdr:col>
      <xdr:colOff>0</xdr:colOff>
      <xdr:row>96</xdr:row>
      <xdr:rowOff>91351</xdr:rowOff>
    </xdr:to>
    <xdr:cxnSp macro="">
      <xdr:nvCxnSpPr>
        <xdr:cNvPr id="465" name="直線コネクタ 464"/>
        <xdr:cNvCxnSpPr/>
      </xdr:nvCxnSpPr>
      <xdr:spPr>
        <a:xfrm>
          <a:off x="9639300" y="16472517"/>
          <a:ext cx="8382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13317</xdr:rowOff>
    </xdr:from>
    <xdr:to>
      <xdr:col>50</xdr:col>
      <xdr:colOff>114300</xdr:colOff>
      <xdr:row>96</xdr:row>
      <xdr:rowOff>152992</xdr:rowOff>
    </xdr:to>
    <xdr:cxnSp macro="">
      <xdr:nvCxnSpPr>
        <xdr:cNvPr id="468" name="直線コネクタ 467"/>
        <xdr:cNvCxnSpPr/>
      </xdr:nvCxnSpPr>
      <xdr:spPr>
        <a:xfrm flipV="1">
          <a:off x="8750300" y="16472517"/>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22003</xdr:rowOff>
    </xdr:from>
    <xdr:to>
      <xdr:col>45</xdr:col>
      <xdr:colOff>177800</xdr:colOff>
      <xdr:row>96</xdr:row>
      <xdr:rowOff>152992</xdr:rowOff>
    </xdr:to>
    <xdr:cxnSp macro="">
      <xdr:nvCxnSpPr>
        <xdr:cNvPr id="471" name="直線コネクタ 470"/>
        <xdr:cNvCxnSpPr/>
      </xdr:nvCxnSpPr>
      <xdr:spPr>
        <a:xfrm>
          <a:off x="7861300" y="16481203"/>
          <a:ext cx="889000" cy="13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22003</xdr:rowOff>
    </xdr:from>
    <xdr:to>
      <xdr:col>41</xdr:col>
      <xdr:colOff>50800</xdr:colOff>
      <xdr:row>96</xdr:row>
      <xdr:rowOff>161106</xdr:rowOff>
    </xdr:to>
    <xdr:cxnSp macro="">
      <xdr:nvCxnSpPr>
        <xdr:cNvPr id="474" name="直線コネクタ 473"/>
        <xdr:cNvCxnSpPr/>
      </xdr:nvCxnSpPr>
      <xdr:spPr>
        <a:xfrm flipV="1">
          <a:off x="6972300" y="16481203"/>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40551</xdr:rowOff>
    </xdr:from>
    <xdr:to>
      <xdr:col>55</xdr:col>
      <xdr:colOff>50800</xdr:colOff>
      <xdr:row>96</xdr:row>
      <xdr:rowOff>142151</xdr:rowOff>
    </xdr:to>
    <xdr:sp macro="" textlink="">
      <xdr:nvSpPr>
        <xdr:cNvPr id="484" name="楕円 483"/>
        <xdr:cNvSpPr/>
      </xdr:nvSpPr>
      <xdr:spPr>
        <a:xfrm>
          <a:off x="104267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63428</xdr:rowOff>
    </xdr:from>
    <xdr:ext cx="534377" cy="259045"/>
    <xdr:sp macro="" textlink="">
      <xdr:nvSpPr>
        <xdr:cNvPr id="485" name="土木費該当値テキスト"/>
        <xdr:cNvSpPr txBox="1"/>
      </xdr:nvSpPr>
      <xdr:spPr>
        <a:xfrm>
          <a:off x="10528300" y="16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133967</xdr:rowOff>
    </xdr:from>
    <xdr:to>
      <xdr:col>50</xdr:col>
      <xdr:colOff>165100</xdr:colOff>
      <xdr:row>96</xdr:row>
      <xdr:rowOff>64117</xdr:rowOff>
    </xdr:to>
    <xdr:sp macro="" textlink="">
      <xdr:nvSpPr>
        <xdr:cNvPr id="486" name="楕円 485"/>
        <xdr:cNvSpPr/>
      </xdr:nvSpPr>
      <xdr:spPr>
        <a:xfrm>
          <a:off x="9588500" y="16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80644</xdr:rowOff>
    </xdr:from>
    <xdr:ext cx="534377" cy="259045"/>
    <xdr:sp macro="" textlink="">
      <xdr:nvSpPr>
        <xdr:cNvPr id="487" name="テキスト ボックス 486"/>
        <xdr:cNvSpPr txBox="1"/>
      </xdr:nvSpPr>
      <xdr:spPr>
        <a:xfrm>
          <a:off x="9372111" y="1619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102192</xdr:rowOff>
    </xdr:from>
    <xdr:to>
      <xdr:col>46</xdr:col>
      <xdr:colOff>38100</xdr:colOff>
      <xdr:row>97</xdr:row>
      <xdr:rowOff>32342</xdr:rowOff>
    </xdr:to>
    <xdr:sp macro="" textlink="">
      <xdr:nvSpPr>
        <xdr:cNvPr id="488" name="楕円 487"/>
        <xdr:cNvSpPr/>
      </xdr:nvSpPr>
      <xdr:spPr>
        <a:xfrm>
          <a:off x="8699500" y="165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48869</xdr:rowOff>
    </xdr:from>
    <xdr:ext cx="534377" cy="259045"/>
    <xdr:sp macro="" textlink="">
      <xdr:nvSpPr>
        <xdr:cNvPr id="489" name="テキスト ボックス 488"/>
        <xdr:cNvSpPr txBox="1"/>
      </xdr:nvSpPr>
      <xdr:spPr>
        <a:xfrm>
          <a:off x="8483111" y="163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142653</xdr:rowOff>
    </xdr:from>
    <xdr:to>
      <xdr:col>41</xdr:col>
      <xdr:colOff>101600</xdr:colOff>
      <xdr:row>96</xdr:row>
      <xdr:rowOff>72803</xdr:rowOff>
    </xdr:to>
    <xdr:sp macro="" textlink="">
      <xdr:nvSpPr>
        <xdr:cNvPr id="490" name="楕円 489"/>
        <xdr:cNvSpPr/>
      </xdr:nvSpPr>
      <xdr:spPr>
        <a:xfrm>
          <a:off x="7810500" y="16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89330</xdr:rowOff>
    </xdr:from>
    <xdr:ext cx="534377" cy="259045"/>
    <xdr:sp macro="" textlink="">
      <xdr:nvSpPr>
        <xdr:cNvPr id="491" name="テキスト ボックス 490"/>
        <xdr:cNvSpPr txBox="1"/>
      </xdr:nvSpPr>
      <xdr:spPr>
        <a:xfrm>
          <a:off x="7594111" y="16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110306</xdr:rowOff>
    </xdr:from>
    <xdr:to>
      <xdr:col>36</xdr:col>
      <xdr:colOff>165100</xdr:colOff>
      <xdr:row>97</xdr:row>
      <xdr:rowOff>40456</xdr:rowOff>
    </xdr:to>
    <xdr:sp macro="" textlink="">
      <xdr:nvSpPr>
        <xdr:cNvPr id="492" name="楕円 491"/>
        <xdr:cNvSpPr/>
      </xdr:nvSpPr>
      <xdr:spPr>
        <a:xfrm>
          <a:off x="6921500" y="165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56983</xdr:rowOff>
    </xdr:from>
    <xdr:ext cx="534377" cy="259045"/>
    <xdr:sp macro="" textlink="">
      <xdr:nvSpPr>
        <xdr:cNvPr id="493" name="テキスト ボックス 492"/>
        <xdr:cNvSpPr txBox="1"/>
      </xdr:nvSpPr>
      <xdr:spPr>
        <a:xfrm>
          <a:off x="6705111" y="1634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57267</xdr:rowOff>
    </xdr:from>
    <xdr:to>
      <xdr:col>85</xdr:col>
      <xdr:colOff>127000</xdr:colOff>
      <xdr:row>37</xdr:row>
      <xdr:rowOff>65085</xdr:rowOff>
    </xdr:to>
    <xdr:cxnSp macro="">
      <xdr:nvCxnSpPr>
        <xdr:cNvPr id="521" name="直線コネクタ 520"/>
        <xdr:cNvCxnSpPr/>
      </xdr:nvCxnSpPr>
      <xdr:spPr>
        <a:xfrm>
          <a:off x="15481300" y="6400917"/>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57267</xdr:rowOff>
    </xdr:from>
    <xdr:to>
      <xdr:col>81</xdr:col>
      <xdr:colOff>50800</xdr:colOff>
      <xdr:row>37</xdr:row>
      <xdr:rowOff>60513</xdr:rowOff>
    </xdr:to>
    <xdr:cxnSp macro="">
      <xdr:nvCxnSpPr>
        <xdr:cNvPr id="524" name="直線コネクタ 523"/>
        <xdr:cNvCxnSpPr/>
      </xdr:nvCxnSpPr>
      <xdr:spPr>
        <a:xfrm flipV="1">
          <a:off x="14592300" y="640091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76103</xdr:rowOff>
    </xdr:from>
    <xdr:to>
      <xdr:col>76</xdr:col>
      <xdr:colOff>114300</xdr:colOff>
      <xdr:row>37</xdr:row>
      <xdr:rowOff>60513</xdr:rowOff>
    </xdr:to>
    <xdr:cxnSp macro="">
      <xdr:nvCxnSpPr>
        <xdr:cNvPr id="527" name="直線コネクタ 526"/>
        <xdr:cNvCxnSpPr/>
      </xdr:nvCxnSpPr>
      <xdr:spPr>
        <a:xfrm>
          <a:off x="13703300" y="6248303"/>
          <a:ext cx="889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76103</xdr:rowOff>
    </xdr:from>
    <xdr:to>
      <xdr:col>71</xdr:col>
      <xdr:colOff>177800</xdr:colOff>
      <xdr:row>37</xdr:row>
      <xdr:rowOff>20737</xdr:rowOff>
    </xdr:to>
    <xdr:cxnSp macro="">
      <xdr:nvCxnSpPr>
        <xdr:cNvPr id="530" name="直線コネクタ 529"/>
        <xdr:cNvCxnSpPr/>
      </xdr:nvCxnSpPr>
      <xdr:spPr>
        <a:xfrm flipV="1">
          <a:off x="12814300" y="6248303"/>
          <a:ext cx="889000" cy="1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14285</xdr:rowOff>
    </xdr:from>
    <xdr:to>
      <xdr:col>85</xdr:col>
      <xdr:colOff>177800</xdr:colOff>
      <xdr:row>37</xdr:row>
      <xdr:rowOff>115885</xdr:rowOff>
    </xdr:to>
    <xdr:sp macro="" textlink="">
      <xdr:nvSpPr>
        <xdr:cNvPr id="540" name="楕円 539"/>
        <xdr:cNvSpPr/>
      </xdr:nvSpPr>
      <xdr:spPr>
        <a:xfrm>
          <a:off x="16268700" y="63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37162</xdr:rowOff>
    </xdr:from>
    <xdr:ext cx="534377" cy="259045"/>
    <xdr:sp macro="" textlink="">
      <xdr:nvSpPr>
        <xdr:cNvPr id="541" name="消防費該当値テキスト"/>
        <xdr:cNvSpPr txBox="1"/>
      </xdr:nvSpPr>
      <xdr:spPr>
        <a:xfrm>
          <a:off x="16370300" y="62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6467</xdr:rowOff>
    </xdr:from>
    <xdr:to>
      <xdr:col>81</xdr:col>
      <xdr:colOff>101600</xdr:colOff>
      <xdr:row>37</xdr:row>
      <xdr:rowOff>108067</xdr:rowOff>
    </xdr:to>
    <xdr:sp macro="" textlink="">
      <xdr:nvSpPr>
        <xdr:cNvPr id="542" name="楕円 541"/>
        <xdr:cNvSpPr/>
      </xdr:nvSpPr>
      <xdr:spPr>
        <a:xfrm>
          <a:off x="15430500" y="63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124594</xdr:rowOff>
    </xdr:from>
    <xdr:ext cx="534377" cy="259045"/>
    <xdr:sp macro="" textlink="">
      <xdr:nvSpPr>
        <xdr:cNvPr id="543" name="テキスト ボックス 542"/>
        <xdr:cNvSpPr txBox="1"/>
      </xdr:nvSpPr>
      <xdr:spPr>
        <a:xfrm>
          <a:off x="15214111" y="61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9713</xdr:rowOff>
    </xdr:from>
    <xdr:to>
      <xdr:col>76</xdr:col>
      <xdr:colOff>165100</xdr:colOff>
      <xdr:row>37</xdr:row>
      <xdr:rowOff>111313</xdr:rowOff>
    </xdr:to>
    <xdr:sp macro="" textlink="">
      <xdr:nvSpPr>
        <xdr:cNvPr id="544" name="楕円 543"/>
        <xdr:cNvSpPr/>
      </xdr:nvSpPr>
      <xdr:spPr>
        <a:xfrm>
          <a:off x="14541500" y="63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127840</xdr:rowOff>
    </xdr:from>
    <xdr:ext cx="534377" cy="259045"/>
    <xdr:sp macro="" textlink="">
      <xdr:nvSpPr>
        <xdr:cNvPr id="545" name="テキスト ボックス 544"/>
        <xdr:cNvSpPr txBox="1"/>
      </xdr:nvSpPr>
      <xdr:spPr>
        <a:xfrm>
          <a:off x="14325111" y="6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25303</xdr:rowOff>
    </xdr:from>
    <xdr:to>
      <xdr:col>72</xdr:col>
      <xdr:colOff>38100</xdr:colOff>
      <xdr:row>36</xdr:row>
      <xdr:rowOff>126903</xdr:rowOff>
    </xdr:to>
    <xdr:sp macro="" textlink="">
      <xdr:nvSpPr>
        <xdr:cNvPr id="546" name="楕円 545"/>
        <xdr:cNvSpPr/>
      </xdr:nvSpPr>
      <xdr:spPr>
        <a:xfrm>
          <a:off x="13652500" y="61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143430</xdr:rowOff>
    </xdr:from>
    <xdr:ext cx="534377" cy="259045"/>
    <xdr:sp macro="" textlink="">
      <xdr:nvSpPr>
        <xdr:cNvPr id="547" name="テキスト ボックス 546"/>
        <xdr:cNvSpPr txBox="1"/>
      </xdr:nvSpPr>
      <xdr:spPr>
        <a:xfrm>
          <a:off x="13436111" y="59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141387</xdr:rowOff>
    </xdr:from>
    <xdr:to>
      <xdr:col>67</xdr:col>
      <xdr:colOff>101600</xdr:colOff>
      <xdr:row>37</xdr:row>
      <xdr:rowOff>71537</xdr:rowOff>
    </xdr:to>
    <xdr:sp macro="" textlink="">
      <xdr:nvSpPr>
        <xdr:cNvPr id="548" name="楕円 547"/>
        <xdr:cNvSpPr/>
      </xdr:nvSpPr>
      <xdr:spPr>
        <a:xfrm>
          <a:off x="12763500" y="6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88064</xdr:rowOff>
    </xdr:from>
    <xdr:ext cx="534377" cy="259045"/>
    <xdr:sp macro="" textlink="">
      <xdr:nvSpPr>
        <xdr:cNvPr id="549" name="テキスト ボックス 548"/>
        <xdr:cNvSpPr txBox="1"/>
      </xdr:nvSpPr>
      <xdr:spPr>
        <a:xfrm>
          <a:off x="12547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136516</xdr:rowOff>
    </xdr:from>
    <xdr:to>
      <xdr:col>85</xdr:col>
      <xdr:colOff>126364</xdr:colOff>
      <xdr:row>59</xdr:row>
      <xdr:rowOff>5201</xdr:rowOff>
    </xdr:to>
    <xdr:cxnSp macro="">
      <xdr:nvCxnSpPr>
        <xdr:cNvPr id="576" name="直線コネクタ 575"/>
        <xdr:cNvCxnSpPr/>
      </xdr:nvCxnSpPr>
      <xdr:spPr>
        <a:xfrm flipV="1">
          <a:off x="16317595" y="9051916"/>
          <a:ext cx="1269" cy="106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9028</xdr:rowOff>
    </xdr:from>
    <xdr:ext cx="534377" cy="259045"/>
    <xdr:sp macro="" textlink="">
      <xdr:nvSpPr>
        <xdr:cNvPr id="577" name="教育費最小値テキスト"/>
        <xdr:cNvSpPr txBox="1"/>
      </xdr:nvSpPr>
      <xdr:spPr>
        <a:xfrm>
          <a:off x="16370300" y="101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5201</xdr:rowOff>
    </xdr:from>
    <xdr:to>
      <xdr:col>86</xdr:col>
      <xdr:colOff>25400</xdr:colOff>
      <xdr:row>59</xdr:row>
      <xdr:rowOff>5201</xdr:rowOff>
    </xdr:to>
    <xdr:cxnSp macro="">
      <xdr:nvCxnSpPr>
        <xdr:cNvPr id="578" name="直線コネクタ 577"/>
        <xdr:cNvCxnSpPr/>
      </xdr:nvCxnSpPr>
      <xdr:spPr>
        <a:xfrm>
          <a:off x="16230600" y="1012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83193</xdr:rowOff>
    </xdr:from>
    <xdr:ext cx="534377" cy="259045"/>
    <xdr:sp macro="" textlink="">
      <xdr:nvSpPr>
        <xdr:cNvPr id="579" name="教育費最大値テキスト"/>
        <xdr:cNvSpPr txBox="1"/>
      </xdr:nvSpPr>
      <xdr:spPr>
        <a:xfrm>
          <a:off x="16370300" y="88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136516</xdr:rowOff>
    </xdr:from>
    <xdr:to>
      <xdr:col>86</xdr:col>
      <xdr:colOff>25400</xdr:colOff>
      <xdr:row>52</xdr:row>
      <xdr:rowOff>136516</xdr:rowOff>
    </xdr:to>
    <xdr:cxnSp macro="">
      <xdr:nvCxnSpPr>
        <xdr:cNvPr id="580" name="直線コネクタ 579"/>
        <xdr:cNvCxnSpPr/>
      </xdr:nvCxnSpPr>
      <xdr:spPr>
        <a:xfrm>
          <a:off x="16230600" y="9051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131144</xdr:rowOff>
    </xdr:from>
    <xdr:to>
      <xdr:col>85</xdr:col>
      <xdr:colOff>127000</xdr:colOff>
      <xdr:row>54</xdr:row>
      <xdr:rowOff>52620</xdr:rowOff>
    </xdr:to>
    <xdr:cxnSp macro="">
      <xdr:nvCxnSpPr>
        <xdr:cNvPr id="581" name="直線コネクタ 580"/>
        <xdr:cNvCxnSpPr/>
      </xdr:nvCxnSpPr>
      <xdr:spPr>
        <a:xfrm>
          <a:off x="15481300" y="8703644"/>
          <a:ext cx="838200" cy="60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78006</xdr:rowOff>
    </xdr:from>
    <xdr:ext cx="534377" cy="259045"/>
    <xdr:sp macro="" textlink="">
      <xdr:nvSpPr>
        <xdr:cNvPr id="582" name="教育費平均値テキスト"/>
        <xdr:cNvSpPr txBox="1"/>
      </xdr:nvSpPr>
      <xdr:spPr>
        <a:xfrm>
          <a:off x="16370300" y="967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99579</xdr:rowOff>
    </xdr:from>
    <xdr:to>
      <xdr:col>85</xdr:col>
      <xdr:colOff>177800</xdr:colOff>
      <xdr:row>57</xdr:row>
      <xdr:rowOff>29729</xdr:rowOff>
    </xdr:to>
    <xdr:sp macro="" textlink="">
      <xdr:nvSpPr>
        <xdr:cNvPr id="583" name="フローチャート: 判断 582"/>
        <xdr:cNvSpPr/>
      </xdr:nvSpPr>
      <xdr:spPr>
        <a:xfrm>
          <a:off x="16268700" y="97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131144</xdr:rowOff>
    </xdr:from>
    <xdr:to>
      <xdr:col>81</xdr:col>
      <xdr:colOff>50800</xdr:colOff>
      <xdr:row>54</xdr:row>
      <xdr:rowOff>50709</xdr:rowOff>
    </xdr:to>
    <xdr:cxnSp macro="">
      <xdr:nvCxnSpPr>
        <xdr:cNvPr id="584" name="直線コネクタ 583"/>
        <xdr:cNvCxnSpPr/>
      </xdr:nvCxnSpPr>
      <xdr:spPr>
        <a:xfrm flipV="1">
          <a:off x="14592300" y="8703644"/>
          <a:ext cx="889000" cy="60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119304</xdr:rowOff>
    </xdr:from>
    <xdr:to>
      <xdr:col>81</xdr:col>
      <xdr:colOff>101600</xdr:colOff>
      <xdr:row>57</xdr:row>
      <xdr:rowOff>49454</xdr:rowOff>
    </xdr:to>
    <xdr:sp macro="" textlink="">
      <xdr:nvSpPr>
        <xdr:cNvPr id="585" name="フローチャート: 判断 584"/>
        <xdr:cNvSpPr/>
      </xdr:nvSpPr>
      <xdr:spPr>
        <a:xfrm>
          <a:off x="154305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40581</xdr:rowOff>
    </xdr:from>
    <xdr:ext cx="534377" cy="259045"/>
    <xdr:sp macro="" textlink="">
      <xdr:nvSpPr>
        <xdr:cNvPr id="586" name="テキスト ボックス 585"/>
        <xdr:cNvSpPr txBox="1"/>
      </xdr:nvSpPr>
      <xdr:spPr>
        <a:xfrm>
          <a:off x="15214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50709</xdr:rowOff>
    </xdr:from>
    <xdr:to>
      <xdr:col>76</xdr:col>
      <xdr:colOff>114300</xdr:colOff>
      <xdr:row>56</xdr:row>
      <xdr:rowOff>108545</xdr:rowOff>
    </xdr:to>
    <xdr:cxnSp macro="">
      <xdr:nvCxnSpPr>
        <xdr:cNvPr id="587" name="直線コネクタ 586"/>
        <xdr:cNvCxnSpPr/>
      </xdr:nvCxnSpPr>
      <xdr:spPr>
        <a:xfrm flipV="1">
          <a:off x="13703300" y="9309009"/>
          <a:ext cx="889000" cy="4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27815</xdr:rowOff>
    </xdr:from>
    <xdr:to>
      <xdr:col>76</xdr:col>
      <xdr:colOff>165100</xdr:colOff>
      <xdr:row>56</xdr:row>
      <xdr:rowOff>129415</xdr:rowOff>
    </xdr:to>
    <xdr:sp macro="" textlink="">
      <xdr:nvSpPr>
        <xdr:cNvPr id="588" name="フローチャート: 判断 587"/>
        <xdr:cNvSpPr/>
      </xdr:nvSpPr>
      <xdr:spPr>
        <a:xfrm>
          <a:off x="14541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120542</xdr:rowOff>
    </xdr:from>
    <xdr:ext cx="534377" cy="259045"/>
    <xdr:sp macro="" textlink="">
      <xdr:nvSpPr>
        <xdr:cNvPr id="589" name="テキスト ボックス 588"/>
        <xdr:cNvSpPr txBox="1"/>
      </xdr:nvSpPr>
      <xdr:spPr>
        <a:xfrm>
          <a:off x="14325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108545</xdr:rowOff>
    </xdr:from>
    <xdr:to>
      <xdr:col>71</xdr:col>
      <xdr:colOff>177800</xdr:colOff>
      <xdr:row>56</xdr:row>
      <xdr:rowOff>137447</xdr:rowOff>
    </xdr:to>
    <xdr:cxnSp macro="">
      <xdr:nvCxnSpPr>
        <xdr:cNvPr id="590" name="直線コネクタ 589"/>
        <xdr:cNvCxnSpPr/>
      </xdr:nvCxnSpPr>
      <xdr:spPr>
        <a:xfrm flipV="1">
          <a:off x="12814300" y="9709745"/>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128529</xdr:rowOff>
    </xdr:from>
    <xdr:to>
      <xdr:col>72</xdr:col>
      <xdr:colOff>38100</xdr:colOff>
      <xdr:row>57</xdr:row>
      <xdr:rowOff>58679</xdr:rowOff>
    </xdr:to>
    <xdr:sp macro="" textlink="">
      <xdr:nvSpPr>
        <xdr:cNvPr id="591" name="フローチャート: 判断 590"/>
        <xdr:cNvSpPr/>
      </xdr:nvSpPr>
      <xdr:spPr>
        <a:xfrm>
          <a:off x="13652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49806</xdr:rowOff>
    </xdr:from>
    <xdr:ext cx="534377" cy="259045"/>
    <xdr:sp macro="" textlink="">
      <xdr:nvSpPr>
        <xdr:cNvPr id="592" name="テキスト ボックス 591"/>
        <xdr:cNvSpPr txBox="1"/>
      </xdr:nvSpPr>
      <xdr:spPr>
        <a:xfrm>
          <a:off x="13436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6702</xdr:rowOff>
    </xdr:from>
    <xdr:to>
      <xdr:col>67</xdr:col>
      <xdr:colOff>101600</xdr:colOff>
      <xdr:row>57</xdr:row>
      <xdr:rowOff>108302</xdr:rowOff>
    </xdr:to>
    <xdr:sp macro="" textlink="">
      <xdr:nvSpPr>
        <xdr:cNvPr id="593" name="フローチャート: 判断 592"/>
        <xdr:cNvSpPr/>
      </xdr:nvSpPr>
      <xdr:spPr>
        <a:xfrm>
          <a:off x="12763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99429</xdr:rowOff>
    </xdr:from>
    <xdr:ext cx="534377" cy="259045"/>
    <xdr:sp macro="" textlink="">
      <xdr:nvSpPr>
        <xdr:cNvPr id="594" name="テキスト ボックス 593"/>
        <xdr:cNvSpPr txBox="1"/>
      </xdr:nvSpPr>
      <xdr:spPr>
        <a:xfrm>
          <a:off x="12547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1820</xdr:rowOff>
    </xdr:from>
    <xdr:to>
      <xdr:col>85</xdr:col>
      <xdr:colOff>177800</xdr:colOff>
      <xdr:row>54</xdr:row>
      <xdr:rowOff>103420</xdr:rowOff>
    </xdr:to>
    <xdr:sp macro="" textlink="">
      <xdr:nvSpPr>
        <xdr:cNvPr id="600" name="楕円 599"/>
        <xdr:cNvSpPr/>
      </xdr:nvSpPr>
      <xdr:spPr>
        <a:xfrm>
          <a:off x="16268700" y="9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24697</xdr:rowOff>
    </xdr:from>
    <xdr:ext cx="534377" cy="259045"/>
    <xdr:sp macro="" textlink="">
      <xdr:nvSpPr>
        <xdr:cNvPr id="601" name="教育費該当値テキスト"/>
        <xdr:cNvSpPr txBox="1"/>
      </xdr:nvSpPr>
      <xdr:spPr>
        <a:xfrm>
          <a:off x="16370300" y="91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80344</xdr:rowOff>
    </xdr:from>
    <xdr:to>
      <xdr:col>81</xdr:col>
      <xdr:colOff>101600</xdr:colOff>
      <xdr:row>51</xdr:row>
      <xdr:rowOff>10494</xdr:rowOff>
    </xdr:to>
    <xdr:sp macro="" textlink="">
      <xdr:nvSpPr>
        <xdr:cNvPr id="602" name="楕円 601"/>
        <xdr:cNvSpPr/>
      </xdr:nvSpPr>
      <xdr:spPr>
        <a:xfrm>
          <a:off x="15430500" y="86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27021</xdr:rowOff>
    </xdr:from>
    <xdr:ext cx="599010" cy="259045"/>
    <xdr:sp macro="" textlink="">
      <xdr:nvSpPr>
        <xdr:cNvPr id="603" name="テキスト ボックス 602"/>
        <xdr:cNvSpPr txBox="1"/>
      </xdr:nvSpPr>
      <xdr:spPr>
        <a:xfrm>
          <a:off x="15181795" y="84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171359</xdr:rowOff>
    </xdr:from>
    <xdr:to>
      <xdr:col>76</xdr:col>
      <xdr:colOff>165100</xdr:colOff>
      <xdr:row>54</xdr:row>
      <xdr:rowOff>101509</xdr:rowOff>
    </xdr:to>
    <xdr:sp macro="" textlink="">
      <xdr:nvSpPr>
        <xdr:cNvPr id="604" name="楕円 603"/>
        <xdr:cNvSpPr/>
      </xdr:nvSpPr>
      <xdr:spPr>
        <a:xfrm>
          <a:off x="14541500" y="92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118036</xdr:rowOff>
    </xdr:from>
    <xdr:ext cx="534377" cy="259045"/>
    <xdr:sp macro="" textlink="">
      <xdr:nvSpPr>
        <xdr:cNvPr id="605" name="テキスト ボックス 604"/>
        <xdr:cNvSpPr txBox="1"/>
      </xdr:nvSpPr>
      <xdr:spPr>
        <a:xfrm>
          <a:off x="14325111" y="90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57745</xdr:rowOff>
    </xdr:from>
    <xdr:to>
      <xdr:col>72</xdr:col>
      <xdr:colOff>38100</xdr:colOff>
      <xdr:row>56</xdr:row>
      <xdr:rowOff>159345</xdr:rowOff>
    </xdr:to>
    <xdr:sp macro="" textlink="">
      <xdr:nvSpPr>
        <xdr:cNvPr id="606" name="楕円 605"/>
        <xdr:cNvSpPr/>
      </xdr:nvSpPr>
      <xdr:spPr>
        <a:xfrm>
          <a:off x="13652500" y="96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4422</xdr:rowOff>
    </xdr:from>
    <xdr:ext cx="534377" cy="259045"/>
    <xdr:sp macro="" textlink="">
      <xdr:nvSpPr>
        <xdr:cNvPr id="607" name="テキスト ボックス 606"/>
        <xdr:cNvSpPr txBox="1"/>
      </xdr:nvSpPr>
      <xdr:spPr>
        <a:xfrm>
          <a:off x="13436111" y="94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86647</xdr:rowOff>
    </xdr:from>
    <xdr:to>
      <xdr:col>67</xdr:col>
      <xdr:colOff>101600</xdr:colOff>
      <xdr:row>57</xdr:row>
      <xdr:rowOff>16797</xdr:rowOff>
    </xdr:to>
    <xdr:sp macro="" textlink="">
      <xdr:nvSpPr>
        <xdr:cNvPr id="608" name="楕円 607"/>
        <xdr:cNvSpPr/>
      </xdr:nvSpPr>
      <xdr:spPr>
        <a:xfrm>
          <a:off x="12763500" y="96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33324</xdr:rowOff>
    </xdr:from>
    <xdr:ext cx="534377" cy="259045"/>
    <xdr:sp macro="" textlink="">
      <xdr:nvSpPr>
        <xdr:cNvPr id="609" name="テキスト ボックス 608"/>
        <xdr:cNvSpPr txBox="1"/>
      </xdr:nvSpPr>
      <xdr:spPr>
        <a:xfrm>
          <a:off x="12547111" y="946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1" name="直線コネクタ 630"/>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2"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4"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5" name="直線コネクタ 634"/>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90917</xdr:rowOff>
    </xdr:from>
    <xdr:to>
      <xdr:col>85</xdr:col>
      <xdr:colOff>127000</xdr:colOff>
      <xdr:row>78</xdr:row>
      <xdr:rowOff>139700</xdr:rowOff>
    </xdr:to>
    <xdr:cxnSp macro="">
      <xdr:nvCxnSpPr>
        <xdr:cNvPr id="636" name="直線コネクタ 635"/>
        <xdr:cNvCxnSpPr/>
      </xdr:nvCxnSpPr>
      <xdr:spPr>
        <a:xfrm flipV="1">
          <a:off x="15481300" y="13464017"/>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7" name="災害復旧費平均値テキスト"/>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8" name="フローチャート: 判断 637"/>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40" name="フローチャート: 判断 639"/>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1" name="テキスト ボックス 640"/>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114416</xdr:rowOff>
    </xdr:from>
    <xdr:to>
      <xdr:col>76</xdr:col>
      <xdr:colOff>114300</xdr:colOff>
      <xdr:row>78</xdr:row>
      <xdr:rowOff>139700</xdr:rowOff>
    </xdr:to>
    <xdr:cxnSp macro="">
      <xdr:nvCxnSpPr>
        <xdr:cNvPr id="642" name="直線コネクタ 641"/>
        <xdr:cNvCxnSpPr/>
      </xdr:nvCxnSpPr>
      <xdr:spPr>
        <a:xfrm>
          <a:off x="13703300" y="13487516"/>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3" name="フローチャート: 判断 642"/>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4" name="テキスト ボックス 643"/>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99969</xdr:rowOff>
    </xdr:from>
    <xdr:to>
      <xdr:col>71</xdr:col>
      <xdr:colOff>177800</xdr:colOff>
      <xdr:row>78</xdr:row>
      <xdr:rowOff>114416</xdr:rowOff>
    </xdr:to>
    <xdr:cxnSp macro="">
      <xdr:nvCxnSpPr>
        <xdr:cNvPr id="645" name="直線コネクタ 644"/>
        <xdr:cNvCxnSpPr/>
      </xdr:nvCxnSpPr>
      <xdr:spPr>
        <a:xfrm>
          <a:off x="12814300" y="13473069"/>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6" name="フローチャート: 判断 645"/>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7" name="テキスト ボックス 646"/>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8" name="フローチャート: 判断 647"/>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9" name="テキスト ボックス 648"/>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40117</xdr:rowOff>
    </xdr:from>
    <xdr:to>
      <xdr:col>85</xdr:col>
      <xdr:colOff>177800</xdr:colOff>
      <xdr:row>78</xdr:row>
      <xdr:rowOff>141717</xdr:rowOff>
    </xdr:to>
    <xdr:sp macro="" textlink="">
      <xdr:nvSpPr>
        <xdr:cNvPr id="655" name="楕円 654"/>
        <xdr:cNvSpPr/>
      </xdr:nvSpPr>
      <xdr:spPr>
        <a:xfrm>
          <a:off x="16268700" y="134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170944</xdr:rowOff>
    </xdr:from>
    <xdr:ext cx="469744" cy="259045"/>
    <xdr:sp macro="" textlink="">
      <xdr:nvSpPr>
        <xdr:cNvPr id="656" name="災害復旧費該当値テキスト"/>
        <xdr:cNvSpPr txBox="1"/>
      </xdr:nvSpPr>
      <xdr:spPr>
        <a:xfrm>
          <a:off x="16370300" y="132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63616</xdr:rowOff>
    </xdr:from>
    <xdr:to>
      <xdr:col>72</xdr:col>
      <xdr:colOff>38100</xdr:colOff>
      <xdr:row>78</xdr:row>
      <xdr:rowOff>165216</xdr:rowOff>
    </xdr:to>
    <xdr:sp macro="" textlink="">
      <xdr:nvSpPr>
        <xdr:cNvPr id="661" name="楕円 660"/>
        <xdr:cNvSpPr/>
      </xdr:nvSpPr>
      <xdr:spPr>
        <a:xfrm>
          <a:off x="13652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156343</xdr:rowOff>
    </xdr:from>
    <xdr:ext cx="378565" cy="259045"/>
    <xdr:sp macro="" textlink="">
      <xdr:nvSpPr>
        <xdr:cNvPr id="662" name="テキスト ボックス 661"/>
        <xdr:cNvSpPr txBox="1"/>
      </xdr:nvSpPr>
      <xdr:spPr>
        <a:xfrm>
          <a:off x="13514017" y="135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49169</xdr:rowOff>
    </xdr:from>
    <xdr:to>
      <xdr:col>67</xdr:col>
      <xdr:colOff>101600</xdr:colOff>
      <xdr:row>78</xdr:row>
      <xdr:rowOff>150769</xdr:rowOff>
    </xdr:to>
    <xdr:sp macro="" textlink="">
      <xdr:nvSpPr>
        <xdr:cNvPr id="663" name="楕円 662"/>
        <xdr:cNvSpPr/>
      </xdr:nvSpPr>
      <xdr:spPr>
        <a:xfrm>
          <a:off x="12763500" y="134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141896</xdr:rowOff>
    </xdr:from>
    <xdr:ext cx="378565" cy="259045"/>
    <xdr:sp macro="" textlink="">
      <xdr:nvSpPr>
        <xdr:cNvPr id="664" name="テキスト ボックス 663"/>
        <xdr:cNvSpPr txBox="1"/>
      </xdr:nvSpPr>
      <xdr:spPr>
        <a:xfrm>
          <a:off x="12625017" y="1351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8" name="直線コネクタ 687"/>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9"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90" name="直線コネクタ 689"/>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1"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2" name="直線コネクタ 691"/>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133210</xdr:rowOff>
    </xdr:from>
    <xdr:to>
      <xdr:col>85</xdr:col>
      <xdr:colOff>127000</xdr:colOff>
      <xdr:row>96</xdr:row>
      <xdr:rowOff>102464</xdr:rowOff>
    </xdr:to>
    <xdr:cxnSp macro="">
      <xdr:nvCxnSpPr>
        <xdr:cNvPr id="693" name="直線コネクタ 692"/>
        <xdr:cNvCxnSpPr/>
      </xdr:nvCxnSpPr>
      <xdr:spPr>
        <a:xfrm>
          <a:off x="15481300" y="16420960"/>
          <a:ext cx="838200" cy="1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4"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5" name="フローチャート: 判断 694"/>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65545</xdr:rowOff>
    </xdr:from>
    <xdr:to>
      <xdr:col>81</xdr:col>
      <xdr:colOff>50800</xdr:colOff>
      <xdr:row>95</xdr:row>
      <xdr:rowOff>133210</xdr:rowOff>
    </xdr:to>
    <xdr:cxnSp macro="">
      <xdr:nvCxnSpPr>
        <xdr:cNvPr id="696" name="直線コネクタ 695"/>
        <xdr:cNvCxnSpPr/>
      </xdr:nvCxnSpPr>
      <xdr:spPr>
        <a:xfrm>
          <a:off x="14592300" y="16353295"/>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7" name="フローチャート: 判断 696"/>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8" name="テキスト ボックス 697"/>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65545</xdr:rowOff>
    </xdr:from>
    <xdr:to>
      <xdr:col>76</xdr:col>
      <xdr:colOff>114300</xdr:colOff>
      <xdr:row>96</xdr:row>
      <xdr:rowOff>109716</xdr:rowOff>
    </xdr:to>
    <xdr:cxnSp macro="">
      <xdr:nvCxnSpPr>
        <xdr:cNvPr id="699" name="直線コネクタ 698"/>
        <xdr:cNvCxnSpPr/>
      </xdr:nvCxnSpPr>
      <xdr:spPr>
        <a:xfrm flipV="1">
          <a:off x="13703300" y="16353295"/>
          <a:ext cx="889000" cy="2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700" name="フローチャート: 判断 699"/>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701" name="テキスト ボックス 700"/>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103809</xdr:rowOff>
    </xdr:from>
    <xdr:to>
      <xdr:col>71</xdr:col>
      <xdr:colOff>177800</xdr:colOff>
      <xdr:row>96</xdr:row>
      <xdr:rowOff>109716</xdr:rowOff>
    </xdr:to>
    <xdr:cxnSp macro="">
      <xdr:nvCxnSpPr>
        <xdr:cNvPr id="702" name="直線コネクタ 701"/>
        <xdr:cNvCxnSpPr/>
      </xdr:nvCxnSpPr>
      <xdr:spPr>
        <a:xfrm>
          <a:off x="12814300" y="1656300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3" name="フローチャート: 判断 702"/>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4" name="テキスト ボックス 703"/>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5" name="フローチャート: 判断 704"/>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6" name="テキスト ボックス 705"/>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51664</xdr:rowOff>
    </xdr:from>
    <xdr:to>
      <xdr:col>85</xdr:col>
      <xdr:colOff>177800</xdr:colOff>
      <xdr:row>96</xdr:row>
      <xdr:rowOff>153264</xdr:rowOff>
    </xdr:to>
    <xdr:sp macro="" textlink="">
      <xdr:nvSpPr>
        <xdr:cNvPr id="712" name="楕円 711"/>
        <xdr:cNvSpPr/>
      </xdr:nvSpPr>
      <xdr:spPr>
        <a:xfrm>
          <a:off x="16268700" y="1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30091</xdr:rowOff>
    </xdr:from>
    <xdr:ext cx="534377" cy="259045"/>
    <xdr:sp macro="" textlink="">
      <xdr:nvSpPr>
        <xdr:cNvPr id="713" name="公債費該当値テキスト"/>
        <xdr:cNvSpPr txBox="1"/>
      </xdr:nvSpPr>
      <xdr:spPr>
        <a:xfrm>
          <a:off x="16370300" y="164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82410</xdr:rowOff>
    </xdr:from>
    <xdr:to>
      <xdr:col>81</xdr:col>
      <xdr:colOff>101600</xdr:colOff>
      <xdr:row>96</xdr:row>
      <xdr:rowOff>12560</xdr:rowOff>
    </xdr:to>
    <xdr:sp macro="" textlink="">
      <xdr:nvSpPr>
        <xdr:cNvPr id="714" name="楕円 713"/>
        <xdr:cNvSpPr/>
      </xdr:nvSpPr>
      <xdr:spPr>
        <a:xfrm>
          <a:off x="15430500" y="163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29087</xdr:rowOff>
    </xdr:from>
    <xdr:ext cx="534377" cy="259045"/>
    <xdr:sp macro="" textlink="">
      <xdr:nvSpPr>
        <xdr:cNvPr id="715" name="テキスト ボックス 714"/>
        <xdr:cNvSpPr txBox="1"/>
      </xdr:nvSpPr>
      <xdr:spPr>
        <a:xfrm>
          <a:off x="15214111" y="161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14745</xdr:rowOff>
    </xdr:from>
    <xdr:to>
      <xdr:col>76</xdr:col>
      <xdr:colOff>165100</xdr:colOff>
      <xdr:row>95</xdr:row>
      <xdr:rowOff>116345</xdr:rowOff>
    </xdr:to>
    <xdr:sp macro="" textlink="">
      <xdr:nvSpPr>
        <xdr:cNvPr id="716" name="楕円 715"/>
        <xdr:cNvSpPr/>
      </xdr:nvSpPr>
      <xdr:spPr>
        <a:xfrm>
          <a:off x="14541500" y="163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132872</xdr:rowOff>
    </xdr:from>
    <xdr:ext cx="534377" cy="259045"/>
    <xdr:sp macro="" textlink="">
      <xdr:nvSpPr>
        <xdr:cNvPr id="717" name="テキスト ボックス 716"/>
        <xdr:cNvSpPr txBox="1"/>
      </xdr:nvSpPr>
      <xdr:spPr>
        <a:xfrm>
          <a:off x="14325111" y="160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58916</xdr:rowOff>
    </xdr:from>
    <xdr:to>
      <xdr:col>72</xdr:col>
      <xdr:colOff>38100</xdr:colOff>
      <xdr:row>96</xdr:row>
      <xdr:rowOff>160516</xdr:rowOff>
    </xdr:to>
    <xdr:sp macro="" textlink="">
      <xdr:nvSpPr>
        <xdr:cNvPr id="718" name="楕円 717"/>
        <xdr:cNvSpPr/>
      </xdr:nvSpPr>
      <xdr:spPr>
        <a:xfrm>
          <a:off x="136525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151643</xdr:rowOff>
    </xdr:from>
    <xdr:ext cx="534377" cy="259045"/>
    <xdr:sp macro="" textlink="">
      <xdr:nvSpPr>
        <xdr:cNvPr id="719" name="テキスト ボックス 718"/>
        <xdr:cNvSpPr txBox="1"/>
      </xdr:nvSpPr>
      <xdr:spPr>
        <a:xfrm>
          <a:off x="13436111" y="166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53009</xdr:rowOff>
    </xdr:from>
    <xdr:to>
      <xdr:col>67</xdr:col>
      <xdr:colOff>101600</xdr:colOff>
      <xdr:row>96</xdr:row>
      <xdr:rowOff>154609</xdr:rowOff>
    </xdr:to>
    <xdr:sp macro="" textlink="">
      <xdr:nvSpPr>
        <xdr:cNvPr id="720" name="楕円 719"/>
        <xdr:cNvSpPr/>
      </xdr:nvSpPr>
      <xdr:spPr>
        <a:xfrm>
          <a:off x="127635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171136</xdr:rowOff>
    </xdr:from>
    <xdr:ext cx="534377" cy="259045"/>
    <xdr:sp macro="" textlink="">
      <xdr:nvSpPr>
        <xdr:cNvPr id="721" name="テキスト ボックス 720"/>
        <xdr:cNvSpPr txBox="1"/>
      </xdr:nvSpPr>
      <xdr:spPr>
        <a:xfrm>
          <a:off x="12547111" y="162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5" name="直線コネクタ 744"/>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6"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8"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9" name="直線コネクタ 748"/>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1"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2" name="フローチャート: 判断 751"/>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4" name="フローチャート: 判断 753"/>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5" name="テキスト ボックス 754"/>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7" name="フローチャート: 判断 756"/>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8" name="テキスト ボックス 757"/>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60" name="フローチャート: 判断 759"/>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1" name="テキスト ボックス 760"/>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2" name="フローチャート: 判断 761"/>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3" name="テキスト ボックス 762"/>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70"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171,407</a:t>
          </a:r>
          <a:r>
            <a:rPr kumimoji="1" lang="ja-JP" altLang="en-US" sz="1300">
              <a:latin typeface="ＭＳ Ｐゴシック" panose="020B0600070205080204" pitchFamily="50" charset="-128"/>
              <a:ea typeface="ＭＳ Ｐゴシック" panose="020B0600070205080204" pitchFamily="50" charset="-128"/>
            </a:rPr>
            <a:t>円と類似団体平均よりも低い値で推移している。これは、社会福祉費や老人福祉費が年々増加しているが、全国的な傾向と変わらない推移となっていることと、平均年齢が低いまちであることもあり、近年は類似団体平均よりも低い値で推移している。</a:t>
          </a:r>
        </a:p>
        <a:p>
          <a:r>
            <a:rPr kumimoji="1" lang="ja-JP" altLang="en-US" sz="1300">
              <a:latin typeface="ＭＳ Ｐゴシック" panose="020B0600070205080204" pitchFamily="50" charset="-128"/>
              <a:ea typeface="ＭＳ Ｐゴシック" panose="020B0600070205080204" pitchFamily="50" charset="-128"/>
            </a:rPr>
            <a:t>　一方、総務費は住民一人当たり</a:t>
          </a:r>
          <a:r>
            <a:rPr kumimoji="1" lang="en-US" altLang="ja-JP" sz="1300">
              <a:latin typeface="ＭＳ Ｐゴシック" panose="020B0600070205080204" pitchFamily="50" charset="-128"/>
              <a:ea typeface="ＭＳ Ｐゴシック" panose="020B0600070205080204" pitchFamily="50" charset="-128"/>
            </a:rPr>
            <a:t>99,555</a:t>
          </a:r>
          <a:r>
            <a:rPr kumimoji="1" lang="ja-JP" altLang="en-US" sz="1300">
              <a:latin typeface="ＭＳ Ｐゴシック" panose="020B0600070205080204" pitchFamily="50" charset="-128"/>
              <a:ea typeface="ＭＳ Ｐゴシック" panose="020B0600070205080204" pitchFamily="50" charset="-128"/>
            </a:rPr>
            <a:t>円、衛生費は住民一人当たり</a:t>
          </a:r>
          <a:r>
            <a:rPr kumimoji="1" lang="en-US" altLang="ja-JP" sz="1300">
              <a:latin typeface="ＭＳ Ｐゴシック" panose="020B0600070205080204" pitchFamily="50" charset="-128"/>
              <a:ea typeface="ＭＳ Ｐゴシック" panose="020B0600070205080204" pitchFamily="50" charset="-128"/>
            </a:rPr>
            <a:t>52,809</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32,451</a:t>
          </a:r>
          <a:r>
            <a:rPr kumimoji="1" lang="ja-JP" altLang="en-US" sz="1300">
              <a:latin typeface="ＭＳ Ｐゴシック" panose="020B0600070205080204" pitchFamily="50" charset="-128"/>
              <a:ea typeface="ＭＳ Ｐゴシック" panose="020B0600070205080204" pitchFamily="50" charset="-128"/>
            </a:rPr>
            <a:t>円、教育費は住民一人当たり</a:t>
          </a:r>
          <a:r>
            <a:rPr kumimoji="1" lang="en-US" altLang="ja-JP" sz="1300">
              <a:latin typeface="ＭＳ Ｐゴシック" panose="020B0600070205080204" pitchFamily="50" charset="-128"/>
              <a:ea typeface="ＭＳ Ｐゴシック" panose="020B0600070205080204" pitchFamily="50" charset="-128"/>
            </a:rPr>
            <a:t>75,333</a:t>
          </a:r>
          <a:r>
            <a:rPr kumimoji="1" lang="ja-JP" altLang="en-US" sz="1300">
              <a:latin typeface="ＭＳ Ｐゴシック" panose="020B0600070205080204" pitchFamily="50" charset="-128"/>
              <a:ea typeface="ＭＳ Ｐゴシック" panose="020B0600070205080204" pitchFamily="50" charset="-128"/>
            </a:rPr>
            <a:t>円といずれも類似団体平均よりも高い値となっている。中でも、総務費は、類似団体平均より住民一人当たり</a:t>
          </a:r>
          <a:r>
            <a:rPr kumimoji="1" lang="en-US" altLang="ja-JP" sz="1300">
              <a:latin typeface="ＭＳ Ｐゴシック" panose="020B0600070205080204" pitchFamily="50" charset="-128"/>
              <a:ea typeface="ＭＳ Ｐゴシック" panose="020B0600070205080204" pitchFamily="50" charset="-128"/>
            </a:rPr>
            <a:t>32,782</a:t>
          </a:r>
          <a:r>
            <a:rPr kumimoji="1" lang="ja-JP" altLang="en-US" sz="1300">
              <a:latin typeface="ＭＳ Ｐゴシック" panose="020B0600070205080204" pitchFamily="50" charset="-128"/>
              <a:ea typeface="ＭＳ Ｐゴシック" panose="020B0600070205080204" pitchFamily="50" charset="-128"/>
            </a:rPr>
            <a:t>円高くなっているが、これは、ふるさと納税寄附件数の増加に伴い、返礼に係る事務経費の増加等が主な要因となっている。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執行段階での歳出削減に努めたことにより、令和４年度の実質収支は黒字となっている。</a:t>
          </a:r>
        </a:p>
        <a:p>
          <a:r>
            <a:rPr kumimoji="1" lang="ja-JP" altLang="en-US" sz="1400">
              <a:latin typeface="ＭＳ ゴシック" pitchFamily="49" charset="-128"/>
              <a:ea typeface="ＭＳ ゴシック" pitchFamily="49" charset="-128"/>
            </a:rPr>
            <a:t>　今後も財政の健全化を推進し、歳出入の適正管理や基金運用の適正化に努め、持続的な財政運営を行っていく。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連結実質赤字比率に係る赤字・黒字については、いずれの会計も各年度黒字となっていることから、赤字比率はない。</a:t>
          </a:r>
        </a:p>
        <a:p>
          <a:r>
            <a:rPr kumimoji="1" lang="ja-JP" altLang="en-US" sz="1400">
              <a:latin typeface="ＭＳ ゴシック" pitchFamily="49" charset="-128"/>
              <a:ea typeface="ＭＳ ゴシック" pitchFamily="49" charset="-128"/>
            </a:rPr>
            <a:t>　健全化が進んでいる要因としては、一般会計と同様、執行段階でも歳出削減や歳入確保に努めた結果であることから、今後も引き続き健全な財政運営に努めるとともに、一般会計からの繰入についても適正な水準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54887118</v>
      </c>
      <c r="BO4" s="415"/>
      <c r="BP4" s="415"/>
      <c r="BQ4" s="415"/>
      <c r="BR4" s="415"/>
      <c r="BS4" s="415"/>
      <c r="BT4" s="415"/>
      <c r="BU4" s="416"/>
      <c r="BV4" s="414">
        <v>61210462</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2.9</v>
      </c>
      <c r="CU4" s="589"/>
      <c r="CV4" s="589"/>
      <c r="CW4" s="589"/>
      <c r="CX4" s="589"/>
      <c r="CY4" s="589"/>
      <c r="CZ4" s="589"/>
      <c r="DA4" s="590"/>
      <c r="DB4" s="588">
        <v>1.8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53231337</v>
      </c>
      <c r="BO5" s="420"/>
      <c r="BP5" s="420"/>
      <c r="BQ5" s="420"/>
      <c r="BR5" s="420"/>
      <c r="BS5" s="420"/>
      <c r="BT5" s="420"/>
      <c r="BU5" s="421"/>
      <c r="BV5" s="419">
        <v>59938776</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88.2</v>
      </c>
      <c r="CU5" s="390"/>
      <c r="CV5" s="390"/>
      <c r="CW5" s="390"/>
      <c r="CX5" s="390"/>
      <c r="CY5" s="390"/>
      <c r="CZ5" s="390"/>
      <c r="DA5" s="391"/>
      <c r="DB5" s="389">
        <v>85.8</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1655781</v>
      </c>
      <c r="BO6" s="420"/>
      <c r="BP6" s="420"/>
      <c r="BQ6" s="420"/>
      <c r="BR6" s="420"/>
      <c r="BS6" s="420"/>
      <c r="BT6" s="420"/>
      <c r="BU6" s="421"/>
      <c r="BV6" s="419">
        <v>1271686</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88.2</v>
      </c>
      <c r="CU6" s="563"/>
      <c r="CV6" s="563"/>
      <c r="CW6" s="563"/>
      <c r="CX6" s="563"/>
      <c r="CY6" s="563"/>
      <c r="CZ6" s="563"/>
      <c r="DA6" s="564"/>
      <c r="DB6" s="562">
        <v>85.8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913208</v>
      </c>
      <c r="BO7" s="420"/>
      <c r="BP7" s="420"/>
      <c r="BQ7" s="420"/>
      <c r="BR7" s="420"/>
      <c r="BS7" s="420"/>
      <c r="BT7" s="420"/>
      <c r="BU7" s="421"/>
      <c r="BV7" s="419">
        <v>820487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25385616</v>
      </c>
      <c r="CU7" s="420"/>
      <c r="CV7" s="420"/>
      <c r="CW7" s="420"/>
      <c r="CX7" s="420"/>
      <c r="CY7" s="420"/>
      <c r="CZ7" s="420"/>
      <c r="DA7" s="421"/>
      <c r="DB7" s="419">
        <v>25532995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742573</v>
      </c>
      <c r="BO8" s="420"/>
      <c r="BP8" s="420"/>
      <c r="BQ8" s="420"/>
      <c r="BR8" s="420"/>
      <c r="BS8" s="420"/>
      <c r="BT8" s="420"/>
      <c r="BU8" s="421"/>
      <c r="BV8" s="419">
        <v>451199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0.74</v>
      </c>
      <c r="CU8" s="525"/>
      <c r="CV8" s="525"/>
      <c r="CW8" s="525"/>
      <c r="CX8" s="525"/>
      <c r="CY8" s="525"/>
      <c r="CZ8" s="525"/>
      <c r="DA8" s="526"/>
      <c r="DB8" s="524">
        <v>0.75</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97950</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291374</v>
      </c>
      <c r="BO9" s="420"/>
      <c r="BP9" s="420"/>
      <c r="BQ9" s="420"/>
      <c r="BR9" s="420"/>
      <c r="BS9" s="420"/>
      <c r="BT9" s="420"/>
      <c r="BU9" s="421"/>
      <c r="BV9" s="419">
        <v>-20040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10.3</v>
      </c>
      <c r="CU9" s="390"/>
      <c r="CV9" s="390"/>
      <c r="CW9" s="390"/>
      <c r="CX9" s="390"/>
      <c r="CY9" s="390"/>
      <c r="CZ9" s="390"/>
      <c r="DA9" s="391"/>
      <c r="DB9" s="389">
        <v>14.1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95648</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107</v>
      </c>
      <c r="AV10" s="470"/>
      <c r="AW10" s="470"/>
      <c r="AX10" s="470"/>
      <c r="AY10" s="399" t="s">
        <v>123</v>
      </c>
      <c r="AZ10" s="400"/>
      <c r="BA10" s="400"/>
      <c r="BB10" s="400"/>
      <c r="BC10" s="400"/>
      <c r="BD10" s="400"/>
      <c r="BE10" s="400"/>
      <c r="BF10" s="400"/>
      <c r="BG10" s="400"/>
      <c r="BH10" s="400"/>
      <c r="BI10" s="400"/>
      <c r="BJ10" s="400"/>
      <c r="BK10" s="400"/>
      <c r="BL10" s="400"/>
      <c r="BM10" s="401"/>
      <c r="BN10" s="419">
        <v>10073</v>
      </c>
      <c r="BO10" s="420"/>
      <c r="BP10" s="420"/>
      <c r="BQ10" s="420"/>
      <c r="BR10" s="420"/>
      <c r="BS10" s="420"/>
      <c r="BT10" s="420"/>
      <c r="BU10" s="421"/>
      <c r="BV10" s="419">
        <v>10076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97664</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107</v>
      </c>
      <c r="AV12" s="470"/>
      <c r="AW12" s="470"/>
      <c r="AX12" s="470"/>
      <c r="AY12" s="399" t="s">
        <v>138</v>
      </c>
      <c r="AZ12" s="400"/>
      <c r="BA12" s="400"/>
      <c r="BB12" s="400"/>
      <c r="BC12" s="400"/>
      <c r="BD12" s="400"/>
      <c r="BE12" s="400"/>
      <c r="BF12" s="400"/>
      <c r="BG12" s="400"/>
      <c r="BH12" s="400"/>
      <c r="BI12" s="400"/>
      <c r="BJ12" s="400"/>
      <c r="BK12" s="400"/>
      <c r="BL12" s="400"/>
      <c r="BM12" s="401"/>
      <c r="BN12" s="419">
        <v>100000</v>
      </c>
      <c r="BO12" s="420"/>
      <c r="BP12" s="420"/>
      <c r="BQ12" s="420"/>
      <c r="BR12" s="420"/>
      <c r="BS12" s="420"/>
      <c r="BT12" s="420"/>
      <c r="BU12" s="421"/>
      <c r="BV12" s="419">
        <v>300000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96850</v>
      </c>
      <c r="S13" s="516"/>
      <c r="T13" s="516"/>
      <c r="U13" s="516"/>
      <c r="V13" s="517"/>
      <c r="W13" s="500" t="s">
        <v>142</v>
      </c>
      <c r="X13" s="433"/>
      <c r="Y13" s="433"/>
      <c r="Z13" s="433"/>
      <c r="AA13" s="433"/>
      <c r="AB13" s="434"/>
      <c r="AC13" s="395">
        <v>1606</v>
      </c>
      <c r="AD13" s="396"/>
      <c r="AE13" s="396"/>
      <c r="AF13" s="396"/>
      <c r="AG13" s="397"/>
      <c r="AH13" s="395">
        <v>1303</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201447</v>
      </c>
      <c r="BO13" s="420"/>
      <c r="BP13" s="420"/>
      <c r="BQ13" s="420"/>
      <c r="BR13" s="420"/>
      <c r="BS13" s="420"/>
      <c r="BT13" s="420"/>
      <c r="BU13" s="421"/>
      <c r="BV13" s="419">
        <v>-309964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7.6</v>
      </c>
      <c r="CU13" s="390"/>
      <c r="CV13" s="390"/>
      <c r="CW13" s="390"/>
      <c r="CX13" s="390"/>
      <c r="CY13" s="390"/>
      <c r="CZ13" s="390"/>
      <c r="DA13" s="391"/>
      <c r="DB13" s="389">
        <v>7.7</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97716</v>
      </c>
      <c r="S14" s="516"/>
      <c r="T14" s="516"/>
      <c r="U14" s="516"/>
      <c r="V14" s="517"/>
      <c r="W14" s="518"/>
      <c r="X14" s="436"/>
      <c r="Y14" s="436"/>
      <c r="Z14" s="436"/>
      <c r="AA14" s="436"/>
      <c r="AB14" s="437"/>
      <c r="AC14" s="508">
        <v>3.4</v>
      </c>
      <c r="AD14" s="509"/>
      <c r="AE14" s="509"/>
      <c r="AF14" s="509"/>
      <c r="AG14" s="510"/>
      <c r="AH14" s="508">
        <v>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v>0.4</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97002</v>
      </c>
      <c r="S15" s="516"/>
      <c r="T15" s="516"/>
      <c r="U15" s="516"/>
      <c r="V15" s="517"/>
      <c r="W15" s="500" t="s">
        <v>150</v>
      </c>
      <c r="X15" s="433"/>
      <c r="Y15" s="433"/>
      <c r="Z15" s="433"/>
      <c r="AA15" s="433"/>
      <c r="AB15" s="434"/>
      <c r="AC15" s="395">
        <v>8585</v>
      </c>
      <c r="AD15" s="396"/>
      <c r="AE15" s="396"/>
      <c r="AF15" s="396"/>
      <c r="AG15" s="397"/>
      <c r="AH15" s="395">
        <v>8253</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15027091</v>
      </c>
      <c r="BO15" s="415"/>
      <c r="BP15" s="415"/>
      <c r="BQ15" s="415"/>
      <c r="BR15" s="415"/>
      <c r="BS15" s="415"/>
      <c r="BT15" s="415"/>
      <c r="BU15" s="416"/>
      <c r="BV15" s="414">
        <v>14239720</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18.399999999999999</v>
      </c>
      <c r="AD16" s="509"/>
      <c r="AE16" s="509"/>
      <c r="AF16" s="509"/>
      <c r="AG16" s="510"/>
      <c r="AH16" s="508">
        <v>18.899999999999999</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20884691</v>
      </c>
      <c r="BO16" s="420"/>
      <c r="BP16" s="420"/>
      <c r="BQ16" s="420"/>
      <c r="BR16" s="420"/>
      <c r="BS16" s="420"/>
      <c r="BT16" s="420"/>
      <c r="BU16" s="421"/>
      <c r="BV16" s="419">
        <v>19662349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36424</v>
      </c>
      <c r="AD17" s="396"/>
      <c r="AE17" s="396"/>
      <c r="AF17" s="396"/>
      <c r="AG17" s="397"/>
      <c r="AH17" s="395">
        <v>34047</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18881524</v>
      </c>
      <c r="BO17" s="420"/>
      <c r="BP17" s="420"/>
      <c r="BQ17" s="420"/>
      <c r="BR17" s="420"/>
      <c r="BS17" s="420"/>
      <c r="BT17" s="420"/>
      <c r="BU17" s="421"/>
      <c r="BV17" s="419">
        <v>17927912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594.5</v>
      </c>
      <c r="M18" s="490"/>
      <c r="N18" s="490"/>
      <c r="O18" s="490"/>
      <c r="P18" s="490"/>
      <c r="Q18" s="490"/>
      <c r="R18" s="491"/>
      <c r="S18" s="491"/>
      <c r="T18" s="491"/>
      <c r="U18" s="491"/>
      <c r="V18" s="492"/>
      <c r="W18" s="485"/>
      <c r="X18" s="486"/>
      <c r="Y18" s="486"/>
      <c r="Z18" s="486"/>
      <c r="AA18" s="486"/>
      <c r="AB18" s="501"/>
      <c r="AC18" s="383">
        <v>78.099999999999994</v>
      </c>
      <c r="AD18" s="384"/>
      <c r="AE18" s="384"/>
      <c r="AF18" s="384"/>
      <c r="AG18" s="493"/>
      <c r="AH18" s="383">
        <v>78.099999999999994</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22976150</v>
      </c>
      <c r="BO18" s="420"/>
      <c r="BP18" s="420"/>
      <c r="BQ18" s="420"/>
      <c r="BR18" s="420"/>
      <c r="BS18" s="420"/>
      <c r="BT18" s="420"/>
      <c r="BU18" s="421"/>
      <c r="BV18" s="419">
        <v>22335445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165</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31850629</v>
      </c>
      <c r="BO19" s="420"/>
      <c r="BP19" s="420"/>
      <c r="BQ19" s="420"/>
      <c r="BR19" s="420"/>
      <c r="BS19" s="420"/>
      <c r="BT19" s="420"/>
      <c r="BU19" s="421"/>
      <c r="BV19" s="419">
        <v>30820592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43809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30154430</v>
      </c>
      <c r="BO22" s="415"/>
      <c r="BP22" s="415"/>
      <c r="BQ22" s="415"/>
      <c r="BR22" s="415"/>
      <c r="BS22" s="415"/>
      <c r="BT22" s="415"/>
      <c r="BU22" s="416"/>
      <c r="BV22" s="414">
        <v>32842451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18369853</v>
      </c>
      <c r="BO23" s="420"/>
      <c r="BP23" s="420"/>
      <c r="BQ23" s="420"/>
      <c r="BR23" s="420"/>
      <c r="BS23" s="420"/>
      <c r="BT23" s="420"/>
      <c r="BU23" s="421"/>
      <c r="BV23" s="419">
        <v>20037051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8550</v>
      </c>
      <c r="R24" s="396"/>
      <c r="S24" s="396"/>
      <c r="T24" s="396"/>
      <c r="U24" s="396"/>
      <c r="V24" s="397"/>
      <c r="W24" s="465"/>
      <c r="X24" s="456"/>
      <c r="Y24" s="457"/>
      <c r="Z24" s="392" t="s">
        <v>175</v>
      </c>
      <c r="AA24" s="393"/>
      <c r="AB24" s="393"/>
      <c r="AC24" s="393"/>
      <c r="AD24" s="393"/>
      <c r="AE24" s="393"/>
      <c r="AF24" s="393"/>
      <c r="AG24" s="394"/>
      <c r="AH24" s="395">
        <v>654</v>
      </c>
      <c r="AI24" s="396"/>
      <c r="AJ24" s="396"/>
      <c r="AK24" s="396"/>
      <c r="AL24" s="397"/>
      <c r="AM24" s="395">
        <v>2062716</v>
      </c>
      <c r="AN24" s="396"/>
      <c r="AO24" s="396"/>
      <c r="AP24" s="396"/>
      <c r="AQ24" s="396"/>
      <c r="AR24" s="397"/>
      <c r="AS24" s="395">
        <v>3154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16661769</v>
      </c>
      <c r="BO24" s="420"/>
      <c r="BP24" s="420"/>
      <c r="BQ24" s="420"/>
      <c r="BR24" s="420"/>
      <c r="BS24" s="420"/>
      <c r="BT24" s="420"/>
      <c r="BU24" s="421"/>
      <c r="BV24" s="419">
        <v>17906007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6935</v>
      </c>
      <c r="R25" s="396"/>
      <c r="S25" s="396"/>
      <c r="T25" s="396"/>
      <c r="U25" s="396"/>
      <c r="V25" s="397"/>
      <c r="W25" s="465"/>
      <c r="X25" s="456"/>
      <c r="Y25" s="457"/>
      <c r="Z25" s="392" t="s">
        <v>178</v>
      </c>
      <c r="AA25" s="393"/>
      <c r="AB25" s="393"/>
      <c r="AC25" s="393"/>
      <c r="AD25" s="393"/>
      <c r="AE25" s="393"/>
      <c r="AF25" s="393"/>
      <c r="AG25" s="394"/>
      <c r="AH25" s="395">
        <v>131</v>
      </c>
      <c r="AI25" s="396"/>
      <c r="AJ25" s="396"/>
      <c r="AK25" s="396"/>
      <c r="AL25" s="397"/>
      <c r="AM25" s="395">
        <v>400074</v>
      </c>
      <c r="AN25" s="396"/>
      <c r="AO25" s="396"/>
      <c r="AP25" s="396"/>
      <c r="AQ25" s="396"/>
      <c r="AR25" s="397"/>
      <c r="AS25" s="395">
        <v>3054</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11025136</v>
      </c>
      <c r="BO25" s="415"/>
      <c r="BP25" s="415"/>
      <c r="BQ25" s="415"/>
      <c r="BR25" s="415"/>
      <c r="BS25" s="415"/>
      <c r="BT25" s="415"/>
      <c r="BU25" s="416"/>
      <c r="BV25" s="414">
        <v>13220050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5985</v>
      </c>
      <c r="R26" s="396"/>
      <c r="S26" s="396"/>
      <c r="T26" s="396"/>
      <c r="U26" s="396"/>
      <c r="V26" s="397"/>
      <c r="W26" s="465"/>
      <c r="X26" s="456"/>
      <c r="Y26" s="457"/>
      <c r="Z26" s="392" t="s">
        <v>181</v>
      </c>
      <c r="AA26" s="430"/>
      <c r="AB26" s="430"/>
      <c r="AC26" s="430"/>
      <c r="AD26" s="430"/>
      <c r="AE26" s="430"/>
      <c r="AF26" s="430"/>
      <c r="AG26" s="431"/>
      <c r="AH26" s="395">
        <v>9</v>
      </c>
      <c r="AI26" s="396"/>
      <c r="AJ26" s="396"/>
      <c r="AK26" s="396"/>
      <c r="AL26" s="397"/>
      <c r="AM26" s="395">
        <v>29592</v>
      </c>
      <c r="AN26" s="396"/>
      <c r="AO26" s="396"/>
      <c r="AP26" s="396"/>
      <c r="AQ26" s="396"/>
      <c r="AR26" s="397"/>
      <c r="AS26" s="395">
        <v>3288</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4600</v>
      </c>
      <c r="R27" s="396"/>
      <c r="S27" s="396"/>
      <c r="T27" s="396"/>
      <c r="U27" s="396"/>
      <c r="V27" s="397"/>
      <c r="W27" s="465"/>
      <c r="X27" s="456"/>
      <c r="Y27" s="457"/>
      <c r="Z27" s="392" t="s">
        <v>184</v>
      </c>
      <c r="AA27" s="393"/>
      <c r="AB27" s="393"/>
      <c r="AC27" s="393"/>
      <c r="AD27" s="393"/>
      <c r="AE27" s="393"/>
      <c r="AF27" s="393"/>
      <c r="AG27" s="394"/>
      <c r="AH27" s="395">
        <v>32</v>
      </c>
      <c r="AI27" s="396"/>
      <c r="AJ27" s="396"/>
      <c r="AK27" s="396"/>
      <c r="AL27" s="397"/>
      <c r="AM27" s="395">
        <v>98735</v>
      </c>
      <c r="AN27" s="396"/>
      <c r="AO27" s="396"/>
      <c r="AP27" s="396"/>
      <c r="AQ27" s="396"/>
      <c r="AR27" s="397"/>
      <c r="AS27" s="395">
        <v>3085</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1285659</v>
      </c>
      <c r="BO27" s="423"/>
      <c r="BP27" s="423"/>
      <c r="BQ27" s="423"/>
      <c r="BR27" s="423"/>
      <c r="BS27" s="423"/>
      <c r="BT27" s="423"/>
      <c r="BU27" s="424"/>
      <c r="BV27" s="422">
        <v>1295658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4200</v>
      </c>
      <c r="R28" s="396"/>
      <c r="S28" s="396"/>
      <c r="T28" s="396"/>
      <c r="U28" s="396"/>
      <c r="V28" s="397"/>
      <c r="W28" s="465"/>
      <c r="X28" s="456"/>
      <c r="Y28" s="457"/>
      <c r="Z28" s="392" t="s">
        <v>187</v>
      </c>
      <c r="AA28" s="393"/>
      <c r="AB28" s="393"/>
      <c r="AC28" s="393"/>
      <c r="AD28" s="393"/>
      <c r="AE28" s="393"/>
      <c r="AF28" s="393"/>
      <c r="AG28" s="394"/>
      <c r="AH28" s="395" t="s">
        <v>188</v>
      </c>
      <c r="AI28" s="396"/>
      <c r="AJ28" s="396"/>
      <c r="AK28" s="396"/>
      <c r="AL28" s="397"/>
      <c r="AM28" s="395" t="s">
        <v>132</v>
      </c>
      <c r="AN28" s="396"/>
      <c r="AO28" s="396"/>
      <c r="AP28" s="396"/>
      <c r="AQ28" s="396"/>
      <c r="AR28" s="397"/>
      <c r="AS28" s="395" t="s">
        <v>189</v>
      </c>
      <c r="AT28" s="396"/>
      <c r="AU28" s="396"/>
      <c r="AV28" s="396"/>
      <c r="AW28" s="396"/>
      <c r="AX28" s="398"/>
      <c r="AY28" s="402" t="s">
        <v>190</v>
      </c>
      <c r="AZ28" s="403"/>
      <c r="BA28" s="403"/>
      <c r="BB28" s="404"/>
      <c r="BC28" s="411" t="s">
        <v>49</v>
      </c>
      <c r="BD28" s="412"/>
      <c r="BE28" s="412"/>
      <c r="BF28" s="412"/>
      <c r="BG28" s="412"/>
      <c r="BH28" s="412"/>
      <c r="BI28" s="412"/>
      <c r="BJ28" s="412"/>
      <c r="BK28" s="412"/>
      <c r="BL28" s="412"/>
      <c r="BM28" s="413"/>
      <c r="BN28" s="414">
        <v>3729720</v>
      </c>
      <c r="BO28" s="415"/>
      <c r="BP28" s="415"/>
      <c r="BQ28" s="415"/>
      <c r="BR28" s="415"/>
      <c r="BS28" s="415"/>
      <c r="BT28" s="415"/>
      <c r="BU28" s="416"/>
      <c r="BV28" s="414">
        <v>3819647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191</v>
      </c>
      <c r="F29" s="393"/>
      <c r="G29" s="393"/>
      <c r="H29" s="393"/>
      <c r="I29" s="393"/>
      <c r="J29" s="393"/>
      <c r="K29" s="394"/>
      <c r="L29" s="395">
        <v>21</v>
      </c>
      <c r="M29" s="396"/>
      <c r="N29" s="396"/>
      <c r="O29" s="396"/>
      <c r="P29" s="397"/>
      <c r="Q29" s="395">
        <v>3850</v>
      </c>
      <c r="R29" s="396"/>
      <c r="S29" s="396"/>
      <c r="T29" s="396"/>
      <c r="U29" s="396"/>
      <c r="V29" s="397"/>
      <c r="W29" s="466"/>
      <c r="X29" s="467"/>
      <c r="Y29" s="468"/>
      <c r="Z29" s="392" t="s">
        <v>192</v>
      </c>
      <c r="AA29" s="393"/>
      <c r="AB29" s="393"/>
      <c r="AC29" s="393"/>
      <c r="AD29" s="393"/>
      <c r="AE29" s="393"/>
      <c r="AF29" s="393"/>
      <c r="AG29" s="394"/>
      <c r="AH29" s="395">
        <v>686</v>
      </c>
      <c r="AI29" s="396"/>
      <c r="AJ29" s="396"/>
      <c r="AK29" s="396"/>
      <c r="AL29" s="397"/>
      <c r="AM29" s="395">
        <v>2161451</v>
      </c>
      <c r="AN29" s="396"/>
      <c r="AO29" s="396"/>
      <c r="AP29" s="396"/>
      <c r="AQ29" s="396"/>
      <c r="AR29" s="397"/>
      <c r="AS29" s="395">
        <v>3151</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583880</v>
      </c>
      <c r="BO29" s="420"/>
      <c r="BP29" s="420"/>
      <c r="BQ29" s="420"/>
      <c r="BR29" s="420"/>
      <c r="BS29" s="420"/>
      <c r="BT29" s="420"/>
      <c r="BU29" s="421"/>
      <c r="BV29" s="419">
        <v>432632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13291605</v>
      </c>
      <c r="BO30" s="423"/>
      <c r="BP30" s="423"/>
      <c r="BQ30" s="423"/>
      <c r="BR30" s="423"/>
      <c r="BS30" s="423"/>
      <c r="BT30" s="423"/>
      <c r="BU30" s="424"/>
      <c r="BV30" s="422">
        <v>12886465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201</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公設地方卸売市場事業特別会計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石狩教育研修センター組合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千歳市場公社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石狩東部広域水道企業団</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ちとせ環境と緑の財団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霊園事業特別会計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道央廃棄物処理組合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千歳青少年教育財団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17</v>
      </c>
      <c r="CP37" s="367"/>
      <c r="CQ37" s="368" t="str">
        <f>IF('各会計、関係団体の財政状況及び健全化判断比率'!BS10="","",'各会計、関係団体の財政状況及び健全化判断比率'!BS10)</f>
        <v>千歳市体育協会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18</v>
      </c>
      <c r="CP38" s="367"/>
      <c r="CQ38" s="368" t="str">
        <f>IF('各会計、関係団体の財政状況及び健全化判断比率'!BS11="","",'各会計、関係団体の財政状況及び健全化判断比率'!BS11)</f>
        <v>千歳国際ビジネス交流センター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19</v>
      </c>
      <c r="CP39" s="367"/>
      <c r="CQ39" s="368" t="str">
        <f>IF('各会計、関係団体の財政状況及び健全化判断比率'!BS12="","",'各会計、関係団体の財政状況及び健全化判断比率'!BS12)</f>
        <v>公立大学法人公立千歳科学技術大学</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0ma1H82kwpFsOJX1wvbaB9OxlBYeZph+CHELDNPL8qpgCqnDs1kl+GPppZc/w7g2nGcemlpWJtXBXgDoAb0hw==" saltValue="z4ya8PCP5wSOA5cYuCqW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562</v>
      </c>
      <c r="D34" s="1151"/>
      <c r="E34" s="1152"/>
      <c r="F34" s="32">
        <v>12.01</v>
      </c>
      <c r="G34" s="33">
        <v>11.78</v>
      </c>
      <c r="H34" s="33">
        <v>12.11</v>
      </c>
      <c r="I34" s="33">
        <v>10.77</v>
      </c>
      <c r="J34" s="34">
        <v>10.85</v>
      </c>
      <c r="K34" s="22"/>
      <c r="L34" s="22"/>
      <c r="M34" s="22"/>
      <c r="N34" s="22"/>
      <c r="O34" s="22"/>
      <c r="P34" s="22"/>
    </row>
    <row r="35" spans="1:16" ht="39" customHeight="1" x14ac:dyDescent="0.15">
      <c r="A35" s="22"/>
      <c r="B35" s="35"/>
      <c r="C35" s="1145" t="s">
        <v>563</v>
      </c>
      <c r="D35" s="1146"/>
      <c r="E35" s="1147"/>
      <c r="F35" s="36">
        <v>8.5</v>
      </c>
      <c r="G35" s="37">
        <v>7.43</v>
      </c>
      <c r="H35" s="37">
        <v>6.38</v>
      </c>
      <c r="I35" s="37">
        <v>7.69</v>
      </c>
      <c r="J35" s="38">
        <v>7.58</v>
      </c>
      <c r="K35" s="22"/>
      <c r="L35" s="22"/>
      <c r="M35" s="22"/>
      <c r="N35" s="22"/>
      <c r="O35" s="22"/>
      <c r="P35" s="22"/>
    </row>
    <row r="36" spans="1:16" ht="39" customHeight="1" x14ac:dyDescent="0.15">
      <c r="A36" s="22"/>
      <c r="B36" s="35"/>
      <c r="C36" s="1145" t="s">
        <v>564</v>
      </c>
      <c r="D36" s="1146"/>
      <c r="E36" s="1147"/>
      <c r="F36" s="36">
        <v>6.11</v>
      </c>
      <c r="G36" s="37">
        <v>6.42</v>
      </c>
      <c r="H36" s="37">
        <v>6.83</v>
      </c>
      <c r="I36" s="37">
        <v>6.1</v>
      </c>
      <c r="J36" s="38">
        <v>5.19</v>
      </c>
      <c r="K36" s="22"/>
      <c r="L36" s="22"/>
      <c r="M36" s="22"/>
      <c r="N36" s="22"/>
      <c r="O36" s="22"/>
      <c r="P36" s="22"/>
    </row>
    <row r="37" spans="1:16" ht="39" customHeight="1" x14ac:dyDescent="0.15">
      <c r="A37" s="22"/>
      <c r="B37" s="35"/>
      <c r="C37" s="1145" t="s">
        <v>565</v>
      </c>
      <c r="D37" s="1146"/>
      <c r="E37" s="1147"/>
      <c r="F37" s="36">
        <v>2.21</v>
      </c>
      <c r="G37" s="37">
        <v>2.96</v>
      </c>
      <c r="H37" s="37">
        <v>1.95</v>
      </c>
      <c r="I37" s="37">
        <v>1.76</v>
      </c>
      <c r="J37" s="38">
        <v>2.93</v>
      </c>
      <c r="K37" s="22"/>
      <c r="L37" s="22"/>
      <c r="M37" s="22"/>
      <c r="N37" s="22"/>
      <c r="O37" s="22"/>
      <c r="P37" s="22"/>
    </row>
    <row r="38" spans="1:16" ht="39" customHeight="1" x14ac:dyDescent="0.15">
      <c r="A38" s="22"/>
      <c r="B38" s="35"/>
      <c r="C38" s="1145" t="s">
        <v>566</v>
      </c>
      <c r="D38" s="1146"/>
      <c r="E38" s="1147"/>
      <c r="F38" s="36">
        <v>0.88</v>
      </c>
      <c r="G38" s="37">
        <v>0.7</v>
      </c>
      <c r="H38" s="37">
        <v>0.89</v>
      </c>
      <c r="I38" s="37">
        <v>0.41</v>
      </c>
      <c r="J38" s="38">
        <v>0.18</v>
      </c>
      <c r="K38" s="22"/>
      <c r="L38" s="22"/>
      <c r="M38" s="22"/>
      <c r="N38" s="22"/>
      <c r="O38" s="22"/>
      <c r="P38" s="22"/>
    </row>
    <row r="39" spans="1:16" ht="39" customHeight="1" x14ac:dyDescent="0.15">
      <c r="A39" s="22"/>
      <c r="B39" s="35"/>
      <c r="C39" s="1145" t="s">
        <v>567</v>
      </c>
      <c r="D39" s="1146"/>
      <c r="E39" s="1147"/>
      <c r="F39" s="36">
        <v>0</v>
      </c>
      <c r="G39" s="37">
        <v>0</v>
      </c>
      <c r="H39" s="37">
        <v>0</v>
      </c>
      <c r="I39" s="37">
        <v>0</v>
      </c>
      <c r="J39" s="38">
        <v>0.02</v>
      </c>
      <c r="K39" s="22"/>
      <c r="L39" s="22"/>
      <c r="M39" s="22"/>
      <c r="N39" s="22"/>
      <c r="O39" s="22"/>
      <c r="P39" s="22"/>
    </row>
    <row r="40" spans="1:16" ht="39" customHeight="1" x14ac:dyDescent="0.15">
      <c r="A40" s="22"/>
      <c r="B40" s="35"/>
      <c r="C40" s="1145" t="s">
        <v>568</v>
      </c>
      <c r="D40" s="1146"/>
      <c r="E40" s="1147"/>
      <c r="F40" s="36">
        <v>0.05</v>
      </c>
      <c r="G40" s="37">
        <v>0.36</v>
      </c>
      <c r="H40" s="37">
        <v>0.04</v>
      </c>
      <c r="I40" s="37">
        <v>0.01</v>
      </c>
      <c r="J40" s="38">
        <v>0.01</v>
      </c>
      <c r="K40" s="22"/>
      <c r="L40" s="22"/>
      <c r="M40" s="22"/>
      <c r="N40" s="22"/>
      <c r="O40" s="22"/>
      <c r="P40" s="22"/>
    </row>
    <row r="41" spans="1:16" ht="39" customHeight="1" x14ac:dyDescent="0.15">
      <c r="A41" s="22"/>
      <c r="B41" s="35"/>
      <c r="C41" s="1145" t="s">
        <v>569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xriiTzSBZzIncyyYgQWmSADss95XltPbRC5fqDZN1n/0c1pNpfw7sI0jBFqVFIz71Mt5zNojhHa5ehhNWzMKQ==" saltValue="xjiCzRRLxm9K2XKiQF6k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F4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3477</v>
      </c>
      <c r="L45" s="60">
        <v>3414</v>
      </c>
      <c r="M45" s="60">
        <v>3436</v>
      </c>
      <c r="N45" s="60">
        <v>3438</v>
      </c>
      <c r="O45" s="61">
        <v>3509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14</v>
      </c>
      <c r="F48" s="1155"/>
      <c r="G48" s="1155"/>
      <c r="H48" s="1155"/>
      <c r="I48" s="1155"/>
      <c r="J48" s="1156"/>
      <c r="K48" s="63">
        <v>942</v>
      </c>
      <c r="L48" s="64">
        <v>931</v>
      </c>
      <c r="M48" s="64">
        <v>919</v>
      </c>
      <c r="N48" s="64">
        <v>901</v>
      </c>
      <c r="O48" s="65">
        <v>881</v>
      </c>
      <c r="P48" s="48"/>
      <c r="Q48" s="48"/>
      <c r="R48" s="48"/>
      <c r="S48" s="48"/>
      <c r="T48" s="48"/>
      <c r="U48" s="48"/>
    </row>
    <row r="49" spans="1:21" ht="30.75" customHeight="1" x14ac:dyDescent="0.15">
      <c r="A49" s="48"/>
      <c r="B49" s="1178"/>
      <c r="C49" s="1179"/>
      <c r="D49" s="62"/>
      <c r="E49" s="1155" t="s">
        <v>15</v>
      </c>
      <c r="F49" s="1155"/>
      <c r="G49" s="1155"/>
      <c r="H49" s="1155"/>
      <c r="I49" s="1155"/>
      <c r="J49" s="1156"/>
      <c r="K49" s="63">
        <v>46</v>
      </c>
      <c r="L49" s="64">
        <v>48</v>
      </c>
      <c r="M49" s="64">
        <v>47</v>
      </c>
      <c r="N49" s="64">
        <v>45</v>
      </c>
      <c r="O49" s="65">
        <v>46</v>
      </c>
      <c r="P49" s="48"/>
      <c r="Q49" s="48"/>
      <c r="R49" s="48"/>
      <c r="S49" s="48"/>
      <c r="T49" s="48"/>
      <c r="U49" s="48"/>
    </row>
    <row r="50" spans="1:21" ht="30.75" customHeight="1" x14ac:dyDescent="0.15">
      <c r="A50" s="48"/>
      <c r="B50" s="1178"/>
      <c r="C50" s="1179"/>
      <c r="D50" s="62"/>
      <c r="E50" s="1155" t="s">
        <v>16</v>
      </c>
      <c r="F50" s="1155"/>
      <c r="G50" s="1155"/>
      <c r="H50" s="1155"/>
      <c r="I50" s="1155"/>
      <c r="J50" s="1156"/>
      <c r="K50" s="63">
        <v>206</v>
      </c>
      <c r="L50" s="64">
        <v>195</v>
      </c>
      <c r="M50" s="64">
        <v>193</v>
      </c>
      <c r="N50" s="64">
        <v>189</v>
      </c>
      <c r="O50" s="65">
        <v>184</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2949</v>
      </c>
      <c r="L52" s="64">
        <v>2931</v>
      </c>
      <c r="M52" s="64">
        <v>2878</v>
      </c>
      <c r="N52" s="64">
        <v>2878</v>
      </c>
      <c r="O52" s="65">
        <v>2872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1722</v>
      </c>
      <c r="L53" s="69">
        <v>1657</v>
      </c>
      <c r="M53" s="69">
        <v>1717</v>
      </c>
      <c r="N53" s="69">
        <v>1695</v>
      </c>
      <c r="O53" s="70">
        <v>1748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3vZmwN4Z5bxdVEOKBmZ+peK8Z0MJr+3EzZynnX49rz041CvBmQ+ZicBxyZz8R2ZrFhEnb7DGpshVpJhM5/gjQ==" saltValue="qCn8dJ/KSS/tIrdFAIBc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F1"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96" t="s">
        <v>31</v>
      </c>
      <c r="C41" s="1197"/>
      <c r="D41" s="105"/>
      <c r="E41" s="1198" t="s">
        <v>32</v>
      </c>
      <c r="F41" s="1198"/>
      <c r="G41" s="1198"/>
      <c r="H41" s="1199"/>
      <c r="I41" s="355">
        <v>36164</v>
      </c>
      <c r="J41" s="356">
        <v>35756</v>
      </c>
      <c r="K41" s="356">
        <v>35126</v>
      </c>
      <c r="L41" s="356">
        <v>32842</v>
      </c>
      <c r="M41" s="357">
        <v>30154</v>
      </c>
    </row>
    <row r="42" spans="2:13" ht="27.75" customHeight="1" x14ac:dyDescent="0.15">
      <c r="B42" s="1186"/>
      <c r="C42" s="1187"/>
      <c r="D42" s="106"/>
      <c r="E42" s="1190" t="s">
        <v>33</v>
      </c>
      <c r="F42" s="1190"/>
      <c r="G42" s="1190"/>
      <c r="H42" s="1191"/>
      <c r="I42" s="358">
        <v>1761</v>
      </c>
      <c r="J42" s="359">
        <v>1572</v>
      </c>
      <c r="K42" s="359">
        <v>1385</v>
      </c>
      <c r="L42" s="359">
        <v>1198</v>
      </c>
      <c r="M42" s="360">
        <v>1017</v>
      </c>
    </row>
    <row r="43" spans="2:13" ht="27.75" customHeight="1" x14ac:dyDescent="0.15">
      <c r="B43" s="1186"/>
      <c r="C43" s="1187"/>
      <c r="D43" s="106"/>
      <c r="E43" s="1190" t="s">
        <v>34</v>
      </c>
      <c r="F43" s="1190"/>
      <c r="G43" s="1190"/>
      <c r="H43" s="1191"/>
      <c r="I43" s="358">
        <v>9530</v>
      </c>
      <c r="J43" s="359">
        <v>9280</v>
      </c>
      <c r="K43" s="359">
        <v>8872</v>
      </c>
      <c r="L43" s="359">
        <v>8091</v>
      </c>
      <c r="M43" s="360">
        <v>7754</v>
      </c>
    </row>
    <row r="44" spans="2:13" ht="27.75" customHeight="1" x14ac:dyDescent="0.15">
      <c r="B44" s="1186"/>
      <c r="C44" s="1187"/>
      <c r="D44" s="106"/>
      <c r="E44" s="1190" t="s">
        <v>35</v>
      </c>
      <c r="F44" s="1190"/>
      <c r="G44" s="1190"/>
      <c r="H44" s="1191"/>
      <c r="I44" s="358" t="s">
        <v>515</v>
      </c>
      <c r="J44" s="359" t="s">
        <v>515</v>
      </c>
      <c r="K44" s="359">
        <v>135</v>
      </c>
      <c r="L44" s="359">
        <v>629</v>
      </c>
      <c r="M44" s="360">
        <v>1740</v>
      </c>
    </row>
    <row r="45" spans="2:13" ht="27.75" customHeight="1" x14ac:dyDescent="0.15">
      <c r="B45" s="1186"/>
      <c r="C45" s="1187"/>
      <c r="D45" s="106"/>
      <c r="E45" s="1190" t="s">
        <v>36</v>
      </c>
      <c r="F45" s="1190"/>
      <c r="G45" s="1190"/>
      <c r="H45" s="1191"/>
      <c r="I45" s="358">
        <v>5024</v>
      </c>
      <c r="J45" s="359">
        <v>4588</v>
      </c>
      <c r="K45" s="359">
        <v>5106</v>
      </c>
      <c r="L45" s="359">
        <v>5010</v>
      </c>
      <c r="M45" s="360">
        <v>4860</v>
      </c>
    </row>
    <row r="46" spans="2:13" ht="27.75" customHeight="1" x14ac:dyDescent="0.15">
      <c r="B46" s="1186"/>
      <c r="C46" s="1187"/>
      <c r="D46" s="107"/>
      <c r="E46" s="1190" t="s">
        <v>37</v>
      </c>
      <c r="F46" s="1190"/>
      <c r="G46" s="1190"/>
      <c r="H46" s="1191"/>
      <c r="I46" s="358">
        <v>13</v>
      </c>
      <c r="J46" s="359">
        <v>12</v>
      </c>
      <c r="K46" s="359">
        <v>6</v>
      </c>
      <c r="L46" s="359">
        <v>4</v>
      </c>
      <c r="M46" s="360">
        <v>2</v>
      </c>
    </row>
    <row r="47" spans="2:13" ht="27.75" customHeight="1" x14ac:dyDescent="0.15">
      <c r="B47" s="1186"/>
      <c r="C47" s="1187"/>
      <c r="D47" s="108"/>
      <c r="E47" s="1200" t="s">
        <v>38</v>
      </c>
      <c r="F47" s="1201"/>
      <c r="G47" s="1201"/>
      <c r="H47" s="1202"/>
      <c r="I47" s="358" t="s">
        <v>515</v>
      </c>
      <c r="J47" s="359" t="s">
        <v>515</v>
      </c>
      <c r="K47" s="359" t="s">
        <v>515</v>
      </c>
      <c r="L47" s="359" t="s">
        <v>515</v>
      </c>
      <c r="M47" s="360" t="s">
        <v>515</v>
      </c>
    </row>
    <row r="48" spans="2:13" ht="27.75" customHeight="1" x14ac:dyDescent="0.15">
      <c r="B48" s="1186"/>
      <c r="C48" s="1187"/>
      <c r="D48" s="106"/>
      <c r="E48" s="1190" t="s">
        <v>39</v>
      </c>
      <c r="F48" s="1190"/>
      <c r="G48" s="1190"/>
      <c r="H48" s="1191"/>
      <c r="I48" s="358" t="s">
        <v>515</v>
      </c>
      <c r="J48" s="359" t="s">
        <v>515</v>
      </c>
      <c r="K48" s="359" t="s">
        <v>515</v>
      </c>
      <c r="L48" s="359" t="s">
        <v>515</v>
      </c>
      <c r="M48" s="360" t="s">
        <v>515</v>
      </c>
    </row>
    <row r="49" spans="2:13" ht="27.75" customHeight="1" x14ac:dyDescent="0.15">
      <c r="B49" s="1188"/>
      <c r="C49" s="1189"/>
      <c r="D49" s="106"/>
      <c r="E49" s="1190" t="s">
        <v>40</v>
      </c>
      <c r="F49" s="1190"/>
      <c r="G49" s="1190"/>
      <c r="H49" s="1191"/>
      <c r="I49" s="358" t="s">
        <v>515</v>
      </c>
      <c r="J49" s="359" t="s">
        <v>515</v>
      </c>
      <c r="K49" s="359" t="s">
        <v>515</v>
      </c>
      <c r="L49" s="359" t="s">
        <v>515</v>
      </c>
      <c r="M49" s="360" t="s">
        <v>515</v>
      </c>
    </row>
    <row r="50" spans="2:13" ht="27.75" customHeight="1" x14ac:dyDescent="0.15">
      <c r="B50" s="1184" t="s">
        <v>41</v>
      </c>
      <c r="C50" s="1185"/>
      <c r="D50" s="109"/>
      <c r="E50" s="1190" t="s">
        <v>42</v>
      </c>
      <c r="F50" s="1190"/>
      <c r="G50" s="1190"/>
      <c r="H50" s="1191"/>
      <c r="I50" s="358">
        <v>9993</v>
      </c>
      <c r="J50" s="359">
        <v>12586</v>
      </c>
      <c r="K50" s="359">
        <v>14867</v>
      </c>
      <c r="L50" s="359">
        <v>15124</v>
      </c>
      <c r="M50" s="360">
        <v>15578</v>
      </c>
    </row>
    <row r="51" spans="2:13" ht="27.75" customHeight="1" x14ac:dyDescent="0.15">
      <c r="B51" s="1186"/>
      <c r="C51" s="1187"/>
      <c r="D51" s="106"/>
      <c r="E51" s="1190" t="s">
        <v>43</v>
      </c>
      <c r="F51" s="1190"/>
      <c r="G51" s="1190"/>
      <c r="H51" s="1191"/>
      <c r="I51" s="358">
        <v>2389</v>
      </c>
      <c r="J51" s="359">
        <v>2196</v>
      </c>
      <c r="K51" s="359">
        <v>3058</v>
      </c>
      <c r="L51" s="359">
        <v>2715</v>
      </c>
      <c r="M51" s="360">
        <v>2634</v>
      </c>
    </row>
    <row r="52" spans="2:13" ht="27.75" customHeight="1" x14ac:dyDescent="0.15">
      <c r="B52" s="1188"/>
      <c r="C52" s="1189"/>
      <c r="D52" s="106"/>
      <c r="E52" s="1190" t="s">
        <v>44</v>
      </c>
      <c r="F52" s="1190"/>
      <c r="G52" s="1190"/>
      <c r="H52" s="1191"/>
      <c r="I52" s="358">
        <v>28425</v>
      </c>
      <c r="J52" s="359">
        <v>28500</v>
      </c>
      <c r="K52" s="359">
        <v>29105</v>
      </c>
      <c r="L52" s="359">
        <v>29835</v>
      </c>
      <c r="M52" s="360">
        <v>29405</v>
      </c>
    </row>
    <row r="53" spans="2:13" ht="27.75" customHeight="1" thickBot="1" x14ac:dyDescent="0.2">
      <c r="B53" s="1192" t="s">
        <v>45</v>
      </c>
      <c r="C53" s="1193"/>
      <c r="D53" s="110"/>
      <c r="E53" s="1194" t="s">
        <v>46</v>
      </c>
      <c r="F53" s="1194"/>
      <c r="G53" s="1194"/>
      <c r="H53" s="1195"/>
      <c r="I53" s="361">
        <v>11684</v>
      </c>
      <c r="J53" s="362">
        <v>7926</v>
      </c>
      <c r="K53" s="362">
        <v>3599</v>
      </c>
      <c r="L53" s="362">
        <v>101</v>
      </c>
      <c r="M53" s="363">
        <v>-2088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rqTbp0+/dLBzkb7uxk5AHqxoADhm9qYZxndolHeCOZQkl45+1Yq7wYo6BrY2xCbZx2RP1kpoo+dxNuIKRrqfPg==" saltValue="lBjaOSIyJxVBqaLjx1YN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40" zoomScaleNormal="40" zoomScaleSheetLayoutView="100" workbookViewId="0">
      <selection activeCell="G53" sqref="G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3989</v>
      </c>
      <c r="G55" s="122">
        <v>3820</v>
      </c>
      <c r="H55" s="123">
        <v>3730</v>
      </c>
    </row>
    <row r="56" spans="2:8" ht="52.5" customHeight="1" x14ac:dyDescent="0.15">
      <c r="B56" s="124"/>
      <c r="C56" s="1213" t="s">
        <v>50</v>
      </c>
      <c r="D56" s="1213"/>
      <c r="E56" s="1214"/>
      <c r="F56" s="125">
        <v>210</v>
      </c>
      <c r="G56" s="125">
        <v>433</v>
      </c>
      <c r="H56" s="126">
        <v>584</v>
      </c>
    </row>
    <row r="57" spans="2:8" ht="53.25" customHeight="1" x14ac:dyDescent="0.15">
      <c r="B57" s="124"/>
      <c r="C57" s="1215" t="s">
        <v>51</v>
      </c>
      <c r="D57" s="1215"/>
      <c r="E57" s="1216"/>
      <c r="F57" s="127">
        <v>12929</v>
      </c>
      <c r="G57" s="127">
        <v>12886</v>
      </c>
      <c r="H57" s="128">
        <v>13292</v>
      </c>
    </row>
    <row r="58" spans="2:8" ht="45.75" customHeight="1" x14ac:dyDescent="0.15">
      <c r="B58" s="129"/>
      <c r="C58" s="1203" t="s">
        <v>588</v>
      </c>
      <c r="D58" s="1204"/>
      <c r="E58" s="1205"/>
      <c r="F58" s="130">
        <v>2856</v>
      </c>
      <c r="G58" s="130">
        <v>4155</v>
      </c>
      <c r="H58" s="131">
        <v>4289</v>
      </c>
    </row>
    <row r="59" spans="2:8" ht="45.75" customHeight="1" x14ac:dyDescent="0.15">
      <c r="B59" s="129"/>
      <c r="C59" s="1203" t="s">
        <v>589</v>
      </c>
      <c r="D59" s="1204"/>
      <c r="E59" s="1205"/>
      <c r="F59" s="130">
        <v>3322</v>
      </c>
      <c r="G59" s="130">
        <v>2252</v>
      </c>
      <c r="H59" s="131">
        <v>2236</v>
      </c>
    </row>
    <row r="60" spans="2:8" ht="45.75" customHeight="1" x14ac:dyDescent="0.15">
      <c r="B60" s="129"/>
      <c r="C60" s="1203" t="s">
        <v>590</v>
      </c>
      <c r="D60" s="1204"/>
      <c r="E60" s="1205"/>
      <c r="F60" s="130">
        <v>1224</v>
      </c>
      <c r="G60" s="130">
        <v>890</v>
      </c>
      <c r="H60" s="131">
        <v>1940</v>
      </c>
    </row>
    <row r="61" spans="2:8" ht="45.75" customHeight="1" x14ac:dyDescent="0.15">
      <c r="B61" s="129"/>
      <c r="C61" s="1203" t="s">
        <v>591</v>
      </c>
      <c r="D61" s="1204"/>
      <c r="E61" s="1205"/>
      <c r="F61" s="130">
        <v>1453</v>
      </c>
      <c r="G61" s="130">
        <v>1453</v>
      </c>
      <c r="H61" s="131">
        <v>1453</v>
      </c>
    </row>
    <row r="62" spans="2:8" ht="45.75" customHeight="1" thickBot="1" x14ac:dyDescent="0.2">
      <c r="B62" s="132"/>
      <c r="C62" s="1206" t="s">
        <v>592</v>
      </c>
      <c r="D62" s="1207"/>
      <c r="E62" s="1208"/>
      <c r="F62" s="133">
        <v>2294</v>
      </c>
      <c r="G62" s="133">
        <v>1974</v>
      </c>
      <c r="H62" s="134">
        <v>1416</v>
      </c>
    </row>
    <row r="63" spans="2:8" ht="52.5" customHeight="1" thickBot="1" x14ac:dyDescent="0.2">
      <c r="B63" s="135"/>
      <c r="C63" s="1209" t="s">
        <v>52</v>
      </c>
      <c r="D63" s="1209"/>
      <c r="E63" s="1210"/>
      <c r="F63" s="136">
        <v>17128</v>
      </c>
      <c r="G63" s="136">
        <v>17139</v>
      </c>
      <c r="H63" s="137">
        <v>17605</v>
      </c>
    </row>
    <row r="64" spans="2:8" x14ac:dyDescent="0.15"/>
  </sheetData>
  <sheetProtection algorithmName="SHA-512" hashValue="wGQJ1ux8xxCeMNBdCWsrWa1cwQmkQCyobLGngQUcX/BcTbYmAmdkphKFzu9uOWwWZTVABFgsmHDhqYhhoj6xmA==" saltValue="6QenvV5HgcWioSGuPUwH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56503</v>
      </c>
      <c r="E3" s="156"/>
      <c r="F3" s="157">
        <v>41934</v>
      </c>
      <c r="G3" s="158"/>
      <c r="H3" s="159"/>
    </row>
    <row r="4" spans="1:8" x14ac:dyDescent="0.15">
      <c r="A4" s="160"/>
      <c r="B4" s="161"/>
      <c r="C4" s="162"/>
      <c r="D4" s="163">
        <v>32580</v>
      </c>
      <c r="E4" s="164"/>
      <c r="F4" s="165">
        <v>23352</v>
      </c>
      <c r="G4" s="166"/>
      <c r="H4" s="167"/>
    </row>
    <row r="5" spans="1:8" x14ac:dyDescent="0.15">
      <c r="A5" s="148" t="s">
        <v>548</v>
      </c>
      <c r="B5" s="153"/>
      <c r="C5" s="154"/>
      <c r="D5" s="155">
        <v>47555</v>
      </c>
      <c r="E5" s="156"/>
      <c r="F5" s="157">
        <v>45588</v>
      </c>
      <c r="G5" s="158"/>
      <c r="H5" s="159"/>
    </row>
    <row r="6" spans="1:8" x14ac:dyDescent="0.15">
      <c r="A6" s="160"/>
      <c r="B6" s="161"/>
      <c r="C6" s="162"/>
      <c r="D6" s="163">
        <v>26939</v>
      </c>
      <c r="E6" s="164"/>
      <c r="F6" s="165">
        <v>24150</v>
      </c>
      <c r="G6" s="166"/>
      <c r="H6" s="167"/>
    </row>
    <row r="7" spans="1:8" x14ac:dyDescent="0.15">
      <c r="A7" s="148" t="s">
        <v>549</v>
      </c>
      <c r="B7" s="153"/>
      <c r="C7" s="154"/>
      <c r="D7" s="155">
        <v>51062</v>
      </c>
      <c r="E7" s="156"/>
      <c r="F7" s="157">
        <v>45483</v>
      </c>
      <c r="G7" s="158"/>
      <c r="H7" s="159"/>
    </row>
    <row r="8" spans="1:8" x14ac:dyDescent="0.15">
      <c r="A8" s="160"/>
      <c r="B8" s="161"/>
      <c r="C8" s="162"/>
      <c r="D8" s="163">
        <v>37123</v>
      </c>
      <c r="E8" s="164"/>
      <c r="F8" s="165">
        <v>24241</v>
      </c>
      <c r="G8" s="166"/>
      <c r="H8" s="167"/>
    </row>
    <row r="9" spans="1:8" x14ac:dyDescent="0.15">
      <c r="A9" s="148" t="s">
        <v>550</v>
      </c>
      <c r="B9" s="153"/>
      <c r="C9" s="154"/>
      <c r="D9" s="155">
        <v>84101</v>
      </c>
      <c r="E9" s="156"/>
      <c r="F9" s="157">
        <v>45945</v>
      </c>
      <c r="G9" s="158"/>
      <c r="H9" s="159"/>
    </row>
    <row r="10" spans="1:8" x14ac:dyDescent="0.15">
      <c r="A10" s="160"/>
      <c r="B10" s="161"/>
      <c r="C10" s="162"/>
      <c r="D10" s="163">
        <v>51351</v>
      </c>
      <c r="E10" s="164"/>
      <c r="F10" s="165">
        <v>25180</v>
      </c>
      <c r="G10" s="166"/>
      <c r="H10" s="167"/>
    </row>
    <row r="11" spans="1:8" x14ac:dyDescent="0.15">
      <c r="A11" s="148" t="s">
        <v>551</v>
      </c>
      <c r="B11" s="153"/>
      <c r="C11" s="154"/>
      <c r="D11" s="155">
        <v>44557</v>
      </c>
      <c r="E11" s="156"/>
      <c r="F11" s="157">
        <v>44475</v>
      </c>
      <c r="G11" s="158"/>
      <c r="H11" s="159"/>
    </row>
    <row r="12" spans="1:8" x14ac:dyDescent="0.15">
      <c r="A12" s="160"/>
      <c r="B12" s="161"/>
      <c r="C12" s="168"/>
      <c r="D12" s="163">
        <v>36802</v>
      </c>
      <c r="E12" s="164"/>
      <c r="F12" s="165">
        <v>24780</v>
      </c>
      <c r="G12" s="166"/>
      <c r="H12" s="167"/>
    </row>
    <row r="13" spans="1:8" x14ac:dyDescent="0.15">
      <c r="A13" s="148"/>
      <c r="B13" s="153"/>
      <c r="C13" s="169"/>
      <c r="D13" s="170">
        <v>56756</v>
      </c>
      <c r="E13" s="171"/>
      <c r="F13" s="172">
        <v>44685</v>
      </c>
      <c r="G13" s="173"/>
      <c r="H13" s="159"/>
    </row>
    <row r="14" spans="1:8" x14ac:dyDescent="0.15">
      <c r="A14" s="160"/>
      <c r="B14" s="161"/>
      <c r="C14" s="162"/>
      <c r="D14" s="163">
        <v>36959</v>
      </c>
      <c r="E14" s="164"/>
      <c r="F14" s="165">
        <v>24341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2.2200000000000002</v>
      </c>
      <c r="C19" s="174">
        <f>ROUND(VALUE(SUBSTITUTE(実質収支比率等に係る経年分析!G$48,"▲","-")),2)</f>
        <v>2.97</v>
      </c>
      <c r="D19" s="174">
        <f>ROUND(VALUE(SUBSTITUTE(実質収支比率等に係る経年分析!H$48,"▲","-")),2)</f>
        <v>1.96</v>
      </c>
      <c r="E19" s="174">
        <f>ROUND(VALUE(SUBSTITUTE(実質収支比率等に係る経年分析!I$48,"▲","-")),2)</f>
        <v>1.77</v>
      </c>
      <c r="F19" s="174">
        <f>ROUND(VALUE(SUBSTITUTE(実質収支比率等に係る経年分析!J$48,"▲","-")),2)</f>
        <v>2.93</v>
      </c>
    </row>
    <row r="20" spans="1:11" x14ac:dyDescent="0.15">
      <c r="A20" s="174" t="s">
        <v>56</v>
      </c>
      <c r="B20" s="174">
        <f>ROUND(VALUE(SUBSTITUTE(実質収支比率等に係る経年分析!F$47,"▲","-")),2)</f>
        <v>16.66</v>
      </c>
      <c r="C20" s="174">
        <f>ROUND(VALUE(SUBSTITUTE(実質収支比率等に係る経年分析!G$47,"▲","-")),2)</f>
        <v>16.98</v>
      </c>
      <c r="D20" s="174">
        <f>ROUND(VALUE(SUBSTITUTE(実質収支比率等に係る経年分析!H$47,"▲","-")),2)</f>
        <v>16.59</v>
      </c>
      <c r="E20" s="174">
        <f>ROUND(VALUE(SUBSTITUTE(実質収支比率等に係る経年分析!I$47,"▲","-")),2)</f>
        <v>14.96</v>
      </c>
      <c r="F20" s="174">
        <f>ROUND(VALUE(SUBSTITUTE(実質収支比率等に係る経年分析!J$47,"▲","-")),2)</f>
        <v>14.69</v>
      </c>
    </row>
    <row r="21" spans="1:11" x14ac:dyDescent="0.15">
      <c r="A21" s="174" t="s">
        <v>57</v>
      </c>
      <c r="B21" s="174">
        <f>IF(ISNUMBER(VALUE(SUBSTITUTE(実質収支比率等に係る経年分析!F$49,"▲","-"))),ROUND(VALUE(SUBSTITUTE(実質収支比率等に係る経年分析!F$49,"▲","-")),2),NA())</f>
        <v>1.9</v>
      </c>
      <c r="C21" s="174">
        <f>IF(ISNUMBER(VALUE(SUBSTITUTE(実質収支比率等に係る経年分析!G$49,"▲","-"))),ROUND(VALUE(SUBSTITUTE(実質収支比率等に係る経年分析!G$49,"▲","-")),2),NA())</f>
        <v>0.92</v>
      </c>
      <c r="D21" s="174">
        <f>IF(ISNUMBER(VALUE(SUBSTITUTE(実質収支比率等に係る経年分析!H$49,"▲","-"))),ROUND(VALUE(SUBSTITUTE(実質収支比率等に係る経年分析!H$49,"▲","-")),2),NA())</f>
        <v>4.57</v>
      </c>
      <c r="E21" s="174">
        <f>IF(ISNUMBER(VALUE(SUBSTITUTE(実質収支比率等に係る経年分析!I$49,"▲","-"))),ROUND(VALUE(SUBSTITUTE(実質収支比率等に係る経年分析!I$49,"▲","-")),2),NA())</f>
        <v>-1.21</v>
      </c>
      <c r="F21" s="174">
        <f>IF(ISNUMBER(VALUE(SUBSTITUTE(実質収支比率等に係る経年分析!J$49,"▲","-"))),ROUND(VALUE(SUBSTITUTE(実質収支比率等に係る経年分析!J$49,"▲","-")),2),NA())</f>
        <v>0.79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2.93</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5.19</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7.58</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2949</v>
      </c>
      <c r="E42" s="176"/>
      <c r="F42" s="176"/>
      <c r="G42" s="176">
        <f>'実質公債費比率（分子）の構造'!L$52</f>
        <v>2931</v>
      </c>
      <c r="H42" s="176"/>
      <c r="I42" s="176"/>
      <c r="J42" s="176">
        <f>'実質公債費比率（分子）の構造'!M$52</f>
        <v>2878</v>
      </c>
      <c r="K42" s="176"/>
      <c r="L42" s="176"/>
      <c r="M42" s="176">
        <f>'実質公債費比率（分子）の構造'!N$52</f>
        <v>2878</v>
      </c>
      <c r="N42" s="176"/>
      <c r="O42" s="176"/>
      <c r="P42" s="176">
        <f>'実質公債費比率（分子）の構造'!O$52</f>
        <v>2872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206</v>
      </c>
      <c r="C44" s="176"/>
      <c r="D44" s="176"/>
      <c r="E44" s="176">
        <f>'実質公債費比率（分子）の構造'!L$50</f>
        <v>195</v>
      </c>
      <c r="F44" s="176"/>
      <c r="G44" s="176"/>
      <c r="H44" s="176">
        <f>'実質公債費比率（分子）の構造'!M$50</f>
        <v>193</v>
      </c>
      <c r="I44" s="176"/>
      <c r="J44" s="176"/>
      <c r="K44" s="176">
        <f>'実質公債費比率（分子）の構造'!N$50</f>
        <v>189</v>
      </c>
      <c r="L44" s="176"/>
      <c r="M44" s="176"/>
      <c r="N44" s="176">
        <f>'実質公債費比率（分子）の構造'!O$50</f>
        <v>184</v>
      </c>
      <c r="O44" s="176"/>
      <c r="P44" s="176"/>
    </row>
    <row r="45" spans="1:16" x14ac:dyDescent="0.15">
      <c r="A45" s="176" t="s">
        <v>67</v>
      </c>
      <c r="B45" s="176">
        <f>'実質公債費比率（分子）の構造'!K$49</f>
        <v>46</v>
      </c>
      <c r="C45" s="176"/>
      <c r="D45" s="176"/>
      <c r="E45" s="176">
        <f>'実質公債費比率（分子）の構造'!L$49</f>
        <v>48</v>
      </c>
      <c r="F45" s="176"/>
      <c r="G45" s="176"/>
      <c r="H45" s="176">
        <f>'実質公債費比率（分子）の構造'!M$49</f>
        <v>47</v>
      </c>
      <c r="I45" s="176"/>
      <c r="J45" s="176"/>
      <c r="K45" s="176">
        <f>'実質公債費比率（分子）の構造'!N$49</f>
        <v>45</v>
      </c>
      <c r="L45" s="176"/>
      <c r="M45" s="176"/>
      <c r="N45" s="176">
        <f>'実質公債費比率（分子）の構造'!O$49</f>
        <v>46</v>
      </c>
      <c r="O45" s="176"/>
      <c r="P45" s="176"/>
    </row>
    <row r="46" spans="1:16" x14ac:dyDescent="0.15">
      <c r="A46" s="176" t="s">
        <v>68</v>
      </c>
      <c r="B46" s="176">
        <f>'実質公債費比率（分子）の構造'!K$48</f>
        <v>942</v>
      </c>
      <c r="C46" s="176"/>
      <c r="D46" s="176"/>
      <c r="E46" s="176">
        <f>'実質公債費比率（分子）の構造'!L$48</f>
        <v>931</v>
      </c>
      <c r="F46" s="176"/>
      <c r="G46" s="176"/>
      <c r="H46" s="176">
        <f>'実質公債費比率（分子）の構造'!M$48</f>
        <v>919</v>
      </c>
      <c r="I46" s="176"/>
      <c r="J46" s="176"/>
      <c r="K46" s="176">
        <f>'実質公債費比率（分子）の構造'!N$48</f>
        <v>901</v>
      </c>
      <c r="L46" s="176"/>
      <c r="M46" s="176"/>
      <c r="N46" s="176">
        <f>'実質公債費比率（分子）の構造'!O$48</f>
        <v>881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3477</v>
      </c>
      <c r="C49" s="176"/>
      <c r="D49" s="176"/>
      <c r="E49" s="176">
        <f>'実質公債費比率（分子）の構造'!L$45</f>
        <v>3414</v>
      </c>
      <c r="F49" s="176"/>
      <c r="G49" s="176"/>
      <c r="H49" s="176">
        <f>'実質公債費比率（分子）の構造'!M$45</f>
        <v>3436</v>
      </c>
      <c r="I49" s="176"/>
      <c r="J49" s="176"/>
      <c r="K49" s="176">
        <f>'実質公債費比率（分子）の構造'!N$45</f>
        <v>3438</v>
      </c>
      <c r="L49" s="176"/>
      <c r="M49" s="176"/>
      <c r="N49" s="176">
        <f>'実質公債費比率（分子）の構造'!O$45</f>
        <v>3509</v>
      </c>
      <c r="O49" s="176"/>
      <c r="P49" s="176"/>
    </row>
    <row r="50" spans="1:16" x14ac:dyDescent="0.15">
      <c r="A50" s="176" t="s">
        <v>72</v>
      </c>
      <c r="B50" s="176" t="e">
        <f>NA()</f>
        <v>#N/A</v>
      </c>
      <c r="C50" s="176">
        <f>IF(ISNUMBER('実質公債費比率（分子）の構造'!K$53),'実質公債費比率（分子）の構造'!K$53,NA())</f>
        <v>1722</v>
      </c>
      <c r="D50" s="176" t="e">
        <f>NA()</f>
        <v>#N/A</v>
      </c>
      <c r="E50" s="176" t="e">
        <f>NA()</f>
        <v>#N/A</v>
      </c>
      <c r="F50" s="176">
        <f>IF(ISNUMBER('実質公債費比率（分子）の構造'!L$53),'実質公債費比率（分子）の構造'!L$53,NA())</f>
        <v>1657</v>
      </c>
      <c r="G50" s="176" t="e">
        <f>NA()</f>
        <v>#N/A</v>
      </c>
      <c r="H50" s="176" t="e">
        <f>NA()</f>
        <v>#N/A</v>
      </c>
      <c r="I50" s="176">
        <f>IF(ISNUMBER('実質公債費比率（分子）の構造'!M$53),'実質公債費比率（分子）の構造'!M$53,NA())</f>
        <v>1717</v>
      </c>
      <c r="J50" s="176" t="e">
        <f>NA()</f>
        <v>#N/A</v>
      </c>
      <c r="K50" s="176" t="e">
        <f>NA()</f>
        <v>#N/A</v>
      </c>
      <c r="L50" s="176">
        <f>IF(ISNUMBER('実質公債費比率（分子）の構造'!N$53),'実質公債費比率（分子）の構造'!N$53,NA())</f>
        <v>1695</v>
      </c>
      <c r="M50" s="176" t="e">
        <f>NA()</f>
        <v>#N/A</v>
      </c>
      <c r="N50" s="176" t="e">
        <f>NA()</f>
        <v>#N/A</v>
      </c>
      <c r="O50" s="176">
        <f>IF(ISNUMBER('実質公債費比率（分子）の構造'!O$53),'実質公債費比率（分子）の構造'!O$53,NA())</f>
        <v>1748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28425</v>
      </c>
      <c r="E56" s="175"/>
      <c r="F56" s="175"/>
      <c r="G56" s="175">
        <f>'将来負担比率（分子）の構造'!J$52</f>
        <v>28500</v>
      </c>
      <c r="H56" s="175"/>
      <c r="I56" s="175"/>
      <c r="J56" s="175">
        <f>'将来負担比率（分子）の構造'!K$52</f>
        <v>29105</v>
      </c>
      <c r="K56" s="175"/>
      <c r="L56" s="175"/>
      <c r="M56" s="175">
        <f>'将来負担比率（分子）の構造'!L$52</f>
        <v>29835</v>
      </c>
      <c r="N56" s="175"/>
      <c r="O56" s="175"/>
      <c r="P56" s="175">
        <f>'将来負担比率（分子）の構造'!M$52</f>
        <v>29405</v>
      </c>
    </row>
    <row r="57" spans="1:16" x14ac:dyDescent="0.15">
      <c r="A57" s="175" t="s">
        <v>43</v>
      </c>
      <c r="B57" s="175"/>
      <c r="C57" s="175"/>
      <c r="D57" s="175">
        <f>'将来負担比率（分子）の構造'!I$51</f>
        <v>2389</v>
      </c>
      <c r="E57" s="175"/>
      <c r="F57" s="175"/>
      <c r="G57" s="175">
        <f>'将来負担比率（分子）の構造'!J$51</f>
        <v>2196</v>
      </c>
      <c r="H57" s="175"/>
      <c r="I57" s="175"/>
      <c r="J57" s="175">
        <f>'将来負担比率（分子）の構造'!K$51</f>
        <v>3058</v>
      </c>
      <c r="K57" s="175"/>
      <c r="L57" s="175"/>
      <c r="M57" s="175">
        <f>'将来負担比率（分子）の構造'!L$51</f>
        <v>2715</v>
      </c>
      <c r="N57" s="175"/>
      <c r="O57" s="175"/>
      <c r="P57" s="175">
        <f>'将来負担比率（分子）の構造'!M$51</f>
        <v>2634</v>
      </c>
    </row>
    <row r="58" spans="1:16" x14ac:dyDescent="0.15">
      <c r="A58" s="175" t="s">
        <v>42</v>
      </c>
      <c r="B58" s="175"/>
      <c r="C58" s="175"/>
      <c r="D58" s="175">
        <f>'将来負担比率（分子）の構造'!I$50</f>
        <v>9993</v>
      </c>
      <c r="E58" s="175"/>
      <c r="F58" s="175"/>
      <c r="G58" s="175">
        <f>'将来負担比率（分子）の構造'!J$50</f>
        <v>12586</v>
      </c>
      <c r="H58" s="175"/>
      <c r="I58" s="175"/>
      <c r="J58" s="175">
        <f>'将来負担比率（分子）の構造'!K$50</f>
        <v>14867</v>
      </c>
      <c r="K58" s="175"/>
      <c r="L58" s="175"/>
      <c r="M58" s="175">
        <f>'将来負担比率（分子）の構造'!L$50</f>
        <v>15124</v>
      </c>
      <c r="N58" s="175"/>
      <c r="O58" s="175"/>
      <c r="P58" s="175">
        <f>'将来負担比率（分子）の構造'!M$50</f>
        <v>15578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13</v>
      </c>
      <c r="C61" s="175"/>
      <c r="D61" s="175"/>
      <c r="E61" s="175">
        <f>'将来負担比率（分子）の構造'!J$46</f>
        <v>12</v>
      </c>
      <c r="F61" s="175"/>
      <c r="G61" s="175"/>
      <c r="H61" s="175">
        <f>'将来負担比率（分子）の構造'!K$46</f>
        <v>6</v>
      </c>
      <c r="I61" s="175"/>
      <c r="J61" s="175"/>
      <c r="K61" s="175">
        <f>'将来負担比率（分子）の構造'!L$46</f>
        <v>4</v>
      </c>
      <c r="L61" s="175"/>
      <c r="M61" s="175"/>
      <c r="N61" s="175">
        <f>'将来負担比率（分子）の構造'!M$46</f>
        <v>2</v>
      </c>
      <c r="O61" s="175"/>
      <c r="P61" s="175"/>
    </row>
    <row r="62" spans="1:16" x14ac:dyDescent="0.15">
      <c r="A62" s="175" t="s">
        <v>36</v>
      </c>
      <c r="B62" s="175">
        <f>'将来負担比率（分子）の構造'!I$45</f>
        <v>5024</v>
      </c>
      <c r="C62" s="175"/>
      <c r="D62" s="175"/>
      <c r="E62" s="175">
        <f>'将来負担比率（分子）の構造'!J$45</f>
        <v>4588</v>
      </c>
      <c r="F62" s="175"/>
      <c r="G62" s="175"/>
      <c r="H62" s="175">
        <f>'将来負担比率（分子）の構造'!K$45</f>
        <v>5106</v>
      </c>
      <c r="I62" s="175"/>
      <c r="J62" s="175"/>
      <c r="K62" s="175">
        <f>'将来負担比率（分子）の構造'!L$45</f>
        <v>5010</v>
      </c>
      <c r="L62" s="175"/>
      <c r="M62" s="175"/>
      <c r="N62" s="175">
        <f>'将来負担比率（分子）の構造'!M$45</f>
        <v>4860</v>
      </c>
      <c r="O62" s="175"/>
      <c r="P62" s="175"/>
    </row>
    <row r="63" spans="1:16" x14ac:dyDescent="0.15">
      <c r="A63" s="175" t="s">
        <v>35</v>
      </c>
      <c r="B63" s="175" t="str">
        <f>'将来負担比率（分子）の構造'!I$44</f>
        <v>-</v>
      </c>
      <c r="C63" s="175"/>
      <c r="D63" s="175"/>
      <c r="E63" s="175" t="str">
        <f>'将来負担比率（分子）の構造'!J$44</f>
        <v>-</v>
      </c>
      <c r="F63" s="175"/>
      <c r="G63" s="175"/>
      <c r="H63" s="175">
        <f>'将来負担比率（分子）の構造'!K$44</f>
        <v>135</v>
      </c>
      <c r="I63" s="175"/>
      <c r="J63" s="175"/>
      <c r="K63" s="175">
        <f>'将来負担比率（分子）の構造'!L$44</f>
        <v>629</v>
      </c>
      <c r="L63" s="175"/>
      <c r="M63" s="175"/>
      <c r="N63" s="175">
        <f>'将来負担比率（分子）の構造'!M$44</f>
        <v>1740</v>
      </c>
      <c r="O63" s="175"/>
      <c r="P63" s="175"/>
    </row>
    <row r="64" spans="1:16" x14ac:dyDescent="0.15">
      <c r="A64" s="175" t="s">
        <v>34</v>
      </c>
      <c r="B64" s="175">
        <f>'将来負担比率（分子）の構造'!I$43</f>
        <v>9530</v>
      </c>
      <c r="C64" s="175"/>
      <c r="D64" s="175"/>
      <c r="E64" s="175">
        <f>'将来負担比率（分子）の構造'!J$43</f>
        <v>9280</v>
      </c>
      <c r="F64" s="175"/>
      <c r="G64" s="175"/>
      <c r="H64" s="175">
        <f>'将来負担比率（分子）の構造'!K$43</f>
        <v>8872</v>
      </c>
      <c r="I64" s="175"/>
      <c r="J64" s="175"/>
      <c r="K64" s="175">
        <f>'将来負担比率（分子）の構造'!L$43</f>
        <v>8091</v>
      </c>
      <c r="L64" s="175"/>
      <c r="M64" s="175"/>
      <c r="N64" s="175">
        <f>'将来負担比率（分子）の構造'!M$43</f>
        <v>7754</v>
      </c>
      <c r="O64" s="175"/>
      <c r="P64" s="175"/>
    </row>
    <row r="65" spans="1:16" x14ac:dyDescent="0.15">
      <c r="A65" s="175" t="s">
        <v>33</v>
      </c>
      <c r="B65" s="175">
        <f>'将来負担比率（分子）の構造'!I$42</f>
        <v>1761</v>
      </c>
      <c r="C65" s="175"/>
      <c r="D65" s="175"/>
      <c r="E65" s="175">
        <f>'将来負担比率（分子）の構造'!J$42</f>
        <v>1572</v>
      </c>
      <c r="F65" s="175"/>
      <c r="G65" s="175"/>
      <c r="H65" s="175">
        <f>'将来負担比率（分子）の構造'!K$42</f>
        <v>1385</v>
      </c>
      <c r="I65" s="175"/>
      <c r="J65" s="175"/>
      <c r="K65" s="175">
        <f>'将来負担比率（分子）の構造'!L$42</f>
        <v>1198</v>
      </c>
      <c r="L65" s="175"/>
      <c r="M65" s="175"/>
      <c r="N65" s="175">
        <f>'将来負担比率（分子）の構造'!M$42</f>
        <v>1017</v>
      </c>
      <c r="O65" s="175"/>
      <c r="P65" s="175"/>
    </row>
    <row r="66" spans="1:16" x14ac:dyDescent="0.15">
      <c r="A66" s="175" t="s">
        <v>32</v>
      </c>
      <c r="B66" s="175">
        <f>'将来負担比率（分子）の構造'!I$41</f>
        <v>36164</v>
      </c>
      <c r="C66" s="175"/>
      <c r="D66" s="175"/>
      <c r="E66" s="175">
        <f>'将来負担比率（分子）の構造'!J$41</f>
        <v>35756</v>
      </c>
      <c r="F66" s="175"/>
      <c r="G66" s="175"/>
      <c r="H66" s="175">
        <f>'将来負担比率（分子）の構造'!K$41</f>
        <v>35126</v>
      </c>
      <c r="I66" s="175"/>
      <c r="J66" s="175"/>
      <c r="K66" s="175">
        <f>'将来負担比率（分子）の構造'!L$41</f>
        <v>32842</v>
      </c>
      <c r="L66" s="175"/>
      <c r="M66" s="175"/>
      <c r="N66" s="175">
        <f>'将来負担比率（分子）の構造'!M$41</f>
        <v>30154</v>
      </c>
      <c r="O66" s="175"/>
      <c r="P66" s="175"/>
    </row>
    <row r="67" spans="1:16" x14ac:dyDescent="0.15">
      <c r="A67" s="175" t="s">
        <v>76</v>
      </c>
      <c r="B67" s="175" t="e">
        <f>NA()</f>
        <v>#N/A</v>
      </c>
      <c r="C67" s="175">
        <f>IF(ISNUMBER('将来負担比率（分子）の構造'!I$53), IF('将来負担比率（分子）の構造'!I$53 &lt; 0, 0, '将来負担比率（分子）の構造'!I$53), NA())</f>
        <v>11684</v>
      </c>
      <c r="D67" s="175" t="e">
        <f>NA()</f>
        <v>#N/A</v>
      </c>
      <c r="E67" s="175" t="e">
        <f>NA()</f>
        <v>#N/A</v>
      </c>
      <c r="F67" s="175">
        <f>IF(ISNUMBER('将来負担比率（分子）の構造'!J$53), IF('将来負担比率（分子）の構造'!J$53 &lt; 0, 0, '将来負担比率（分子）の構造'!J$53), NA())</f>
        <v>7926</v>
      </c>
      <c r="G67" s="175" t="e">
        <f>NA()</f>
        <v>#N/A</v>
      </c>
      <c r="H67" s="175" t="e">
        <f>NA()</f>
        <v>#N/A</v>
      </c>
      <c r="I67" s="175">
        <f>IF(ISNUMBER('将来負担比率（分子）の構造'!K$53), IF('将来負担比率（分子）の構造'!K$53 &lt; 0, 0, '将来負担比率（分子）の構造'!K$53), NA())</f>
        <v>3599</v>
      </c>
      <c r="J67" s="175" t="e">
        <f>NA()</f>
        <v>#N/A</v>
      </c>
      <c r="K67" s="175" t="e">
        <f>NA()</f>
        <v>#N/A</v>
      </c>
      <c r="L67" s="175">
        <f>IF(ISNUMBER('将来負担比率（分子）の構造'!L$53), IF('将来負担比率（分子）の構造'!L$53 &lt; 0, 0, '将来負担比率（分子）の構造'!L$53), NA())</f>
        <v>101</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3989</v>
      </c>
      <c r="C72" s="179">
        <f>基金残高に係る経年分析!G55</f>
        <v>3820</v>
      </c>
      <c r="D72" s="179">
        <f>基金残高に係る経年分析!H55</f>
        <v>3730</v>
      </c>
    </row>
    <row r="73" spans="1:16" x14ac:dyDescent="0.15">
      <c r="A73" s="178" t="s">
        <v>79</v>
      </c>
      <c r="B73" s="179">
        <f>基金残高に係る経年分析!F56</f>
        <v>210</v>
      </c>
      <c r="C73" s="179">
        <f>基金残高に係る経年分析!G56</f>
        <v>433</v>
      </c>
      <c r="D73" s="179">
        <f>基金残高に係る経年分析!H56</f>
        <v>584</v>
      </c>
    </row>
    <row r="74" spans="1:16" x14ac:dyDescent="0.15">
      <c r="A74" s="178" t="s">
        <v>80</v>
      </c>
      <c r="B74" s="179">
        <f>基金残高に係る経年分析!F57</f>
        <v>12929</v>
      </c>
      <c r="C74" s="179">
        <f>基金残高に係る経年分析!G57</f>
        <v>12886</v>
      </c>
      <c r="D74" s="179">
        <f>基金残高に係る経年分析!H57</f>
        <v>13292</v>
      </c>
    </row>
  </sheetData>
  <sheetProtection algorithmName="SHA-512" hashValue="wZqnZ3xDjmp0PDHI2ZmDhdJlPkxDtbZkXXSdzPAln5vB9vTaCsWyw2wlnMVsSDaR97lUUu5owqvCpC9pMk8GEw==" saltValue="cu3F3ZL4Sn6oKwzrR2yp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16518385</v>
      </c>
      <c r="S5" s="674"/>
      <c r="T5" s="674"/>
      <c r="U5" s="674"/>
      <c r="V5" s="674"/>
      <c r="W5" s="674"/>
      <c r="X5" s="674"/>
      <c r="Y5" s="702"/>
      <c r="Z5" s="716">
        <v>30.1</v>
      </c>
      <c r="AA5" s="716"/>
      <c r="AB5" s="716"/>
      <c r="AC5" s="716"/>
      <c r="AD5" s="717">
        <v>15541003</v>
      </c>
      <c r="AE5" s="717"/>
      <c r="AF5" s="717"/>
      <c r="AG5" s="717"/>
      <c r="AH5" s="717"/>
      <c r="AI5" s="717"/>
      <c r="AJ5" s="717"/>
      <c r="AK5" s="717"/>
      <c r="AL5" s="703">
        <v>59.6</v>
      </c>
      <c r="AM5" s="686"/>
      <c r="AN5" s="686"/>
      <c r="AO5" s="704"/>
      <c r="AP5" s="676" t="s">
        <v>235</v>
      </c>
      <c r="AQ5" s="677"/>
      <c r="AR5" s="677"/>
      <c r="AS5" s="677"/>
      <c r="AT5" s="677"/>
      <c r="AU5" s="677"/>
      <c r="AV5" s="677"/>
      <c r="AW5" s="677"/>
      <c r="AX5" s="677"/>
      <c r="AY5" s="677"/>
      <c r="AZ5" s="677"/>
      <c r="BA5" s="677"/>
      <c r="BB5" s="677"/>
      <c r="BC5" s="677"/>
      <c r="BD5" s="677"/>
      <c r="BE5" s="677"/>
      <c r="BF5" s="678"/>
      <c r="BG5" s="621">
        <v>15511503</v>
      </c>
      <c r="BH5" s="622"/>
      <c r="BI5" s="622"/>
      <c r="BJ5" s="622"/>
      <c r="BK5" s="622"/>
      <c r="BL5" s="622"/>
      <c r="BM5" s="622"/>
      <c r="BN5" s="623"/>
      <c r="BO5" s="663">
        <v>93.9</v>
      </c>
      <c r="BP5" s="663"/>
      <c r="BQ5" s="663"/>
      <c r="BR5" s="663"/>
      <c r="BS5" s="664">
        <v>288903</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841622</v>
      </c>
      <c r="S6" s="622"/>
      <c r="T6" s="622"/>
      <c r="U6" s="622"/>
      <c r="V6" s="622"/>
      <c r="W6" s="622"/>
      <c r="X6" s="622"/>
      <c r="Y6" s="623"/>
      <c r="Z6" s="663">
        <v>1.5</v>
      </c>
      <c r="AA6" s="663"/>
      <c r="AB6" s="663"/>
      <c r="AC6" s="663"/>
      <c r="AD6" s="664">
        <v>841622</v>
      </c>
      <c r="AE6" s="664"/>
      <c r="AF6" s="664"/>
      <c r="AG6" s="664"/>
      <c r="AH6" s="664"/>
      <c r="AI6" s="664"/>
      <c r="AJ6" s="664"/>
      <c r="AK6" s="664"/>
      <c r="AL6" s="624">
        <v>3.2</v>
      </c>
      <c r="AM6" s="625"/>
      <c r="AN6" s="625"/>
      <c r="AO6" s="665"/>
      <c r="AP6" s="618" t="s">
        <v>240</v>
      </c>
      <c r="AQ6" s="619"/>
      <c r="AR6" s="619"/>
      <c r="AS6" s="619"/>
      <c r="AT6" s="619"/>
      <c r="AU6" s="619"/>
      <c r="AV6" s="619"/>
      <c r="AW6" s="619"/>
      <c r="AX6" s="619"/>
      <c r="AY6" s="619"/>
      <c r="AZ6" s="619"/>
      <c r="BA6" s="619"/>
      <c r="BB6" s="619"/>
      <c r="BC6" s="619"/>
      <c r="BD6" s="619"/>
      <c r="BE6" s="619"/>
      <c r="BF6" s="620"/>
      <c r="BG6" s="621">
        <v>15511503</v>
      </c>
      <c r="BH6" s="622"/>
      <c r="BI6" s="622"/>
      <c r="BJ6" s="622"/>
      <c r="BK6" s="622"/>
      <c r="BL6" s="622"/>
      <c r="BM6" s="622"/>
      <c r="BN6" s="623"/>
      <c r="BO6" s="663">
        <v>93.9</v>
      </c>
      <c r="BP6" s="663"/>
      <c r="BQ6" s="663"/>
      <c r="BR6" s="663"/>
      <c r="BS6" s="664">
        <v>288903</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285026</v>
      </c>
      <c r="CS6" s="622"/>
      <c r="CT6" s="622"/>
      <c r="CU6" s="622"/>
      <c r="CV6" s="622"/>
      <c r="CW6" s="622"/>
      <c r="CX6" s="622"/>
      <c r="CY6" s="623"/>
      <c r="CZ6" s="703">
        <v>0.5</v>
      </c>
      <c r="DA6" s="686"/>
      <c r="DB6" s="686"/>
      <c r="DC6" s="705"/>
      <c r="DD6" s="627">
        <v>3535</v>
      </c>
      <c r="DE6" s="622"/>
      <c r="DF6" s="622"/>
      <c r="DG6" s="622"/>
      <c r="DH6" s="622"/>
      <c r="DI6" s="622"/>
      <c r="DJ6" s="622"/>
      <c r="DK6" s="622"/>
      <c r="DL6" s="622"/>
      <c r="DM6" s="622"/>
      <c r="DN6" s="622"/>
      <c r="DO6" s="622"/>
      <c r="DP6" s="623"/>
      <c r="DQ6" s="627">
        <v>285026</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5052</v>
      </c>
      <c r="S7" s="622"/>
      <c r="T7" s="622"/>
      <c r="U7" s="622"/>
      <c r="V7" s="622"/>
      <c r="W7" s="622"/>
      <c r="X7" s="622"/>
      <c r="Y7" s="623"/>
      <c r="Z7" s="663">
        <v>0</v>
      </c>
      <c r="AA7" s="663"/>
      <c r="AB7" s="663"/>
      <c r="AC7" s="663"/>
      <c r="AD7" s="664">
        <v>5052</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6468185</v>
      </c>
      <c r="BH7" s="622"/>
      <c r="BI7" s="622"/>
      <c r="BJ7" s="622"/>
      <c r="BK7" s="622"/>
      <c r="BL7" s="622"/>
      <c r="BM7" s="622"/>
      <c r="BN7" s="623"/>
      <c r="BO7" s="663">
        <v>39.200000000000003</v>
      </c>
      <c r="BP7" s="663"/>
      <c r="BQ7" s="663"/>
      <c r="BR7" s="663"/>
      <c r="BS7" s="664">
        <v>288903</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9722969</v>
      </c>
      <c r="CS7" s="622"/>
      <c r="CT7" s="622"/>
      <c r="CU7" s="622"/>
      <c r="CV7" s="622"/>
      <c r="CW7" s="622"/>
      <c r="CX7" s="622"/>
      <c r="CY7" s="623"/>
      <c r="CZ7" s="663">
        <v>18.3</v>
      </c>
      <c r="DA7" s="663"/>
      <c r="DB7" s="663"/>
      <c r="DC7" s="663"/>
      <c r="DD7" s="627">
        <v>808871</v>
      </c>
      <c r="DE7" s="622"/>
      <c r="DF7" s="622"/>
      <c r="DG7" s="622"/>
      <c r="DH7" s="622"/>
      <c r="DI7" s="622"/>
      <c r="DJ7" s="622"/>
      <c r="DK7" s="622"/>
      <c r="DL7" s="622"/>
      <c r="DM7" s="622"/>
      <c r="DN7" s="622"/>
      <c r="DO7" s="622"/>
      <c r="DP7" s="623"/>
      <c r="DQ7" s="627">
        <v>3583394</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37145</v>
      </c>
      <c r="S8" s="622"/>
      <c r="T8" s="622"/>
      <c r="U8" s="622"/>
      <c r="V8" s="622"/>
      <c r="W8" s="622"/>
      <c r="X8" s="622"/>
      <c r="Y8" s="623"/>
      <c r="Z8" s="663">
        <v>0.1</v>
      </c>
      <c r="AA8" s="663"/>
      <c r="AB8" s="663"/>
      <c r="AC8" s="663"/>
      <c r="AD8" s="664">
        <v>37145</v>
      </c>
      <c r="AE8" s="664"/>
      <c r="AF8" s="664"/>
      <c r="AG8" s="664"/>
      <c r="AH8" s="664"/>
      <c r="AI8" s="664"/>
      <c r="AJ8" s="664"/>
      <c r="AK8" s="664"/>
      <c r="AL8" s="624">
        <v>0.1</v>
      </c>
      <c r="AM8" s="625"/>
      <c r="AN8" s="625"/>
      <c r="AO8" s="665"/>
      <c r="AP8" s="618" t="s">
        <v>246</v>
      </c>
      <c r="AQ8" s="619"/>
      <c r="AR8" s="619"/>
      <c r="AS8" s="619"/>
      <c r="AT8" s="619"/>
      <c r="AU8" s="619"/>
      <c r="AV8" s="619"/>
      <c r="AW8" s="619"/>
      <c r="AX8" s="619"/>
      <c r="AY8" s="619"/>
      <c r="AZ8" s="619"/>
      <c r="BA8" s="619"/>
      <c r="BB8" s="619"/>
      <c r="BC8" s="619"/>
      <c r="BD8" s="619"/>
      <c r="BE8" s="619"/>
      <c r="BF8" s="620"/>
      <c r="BG8" s="621">
        <v>178121</v>
      </c>
      <c r="BH8" s="622"/>
      <c r="BI8" s="622"/>
      <c r="BJ8" s="622"/>
      <c r="BK8" s="622"/>
      <c r="BL8" s="622"/>
      <c r="BM8" s="622"/>
      <c r="BN8" s="623"/>
      <c r="BO8" s="663">
        <v>1.1000000000000001</v>
      </c>
      <c r="BP8" s="663"/>
      <c r="BQ8" s="663"/>
      <c r="BR8" s="663"/>
      <c r="BS8" s="664" t="s">
        <v>247</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16740263</v>
      </c>
      <c r="CS8" s="622"/>
      <c r="CT8" s="622"/>
      <c r="CU8" s="622"/>
      <c r="CV8" s="622"/>
      <c r="CW8" s="622"/>
      <c r="CX8" s="622"/>
      <c r="CY8" s="623"/>
      <c r="CZ8" s="663">
        <v>31.4</v>
      </c>
      <c r="DA8" s="663"/>
      <c r="DB8" s="663"/>
      <c r="DC8" s="663"/>
      <c r="DD8" s="627">
        <v>50700</v>
      </c>
      <c r="DE8" s="622"/>
      <c r="DF8" s="622"/>
      <c r="DG8" s="622"/>
      <c r="DH8" s="622"/>
      <c r="DI8" s="622"/>
      <c r="DJ8" s="622"/>
      <c r="DK8" s="622"/>
      <c r="DL8" s="622"/>
      <c r="DM8" s="622"/>
      <c r="DN8" s="622"/>
      <c r="DO8" s="622"/>
      <c r="DP8" s="623"/>
      <c r="DQ8" s="627">
        <v>7198761</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30100</v>
      </c>
      <c r="S9" s="622"/>
      <c r="T9" s="622"/>
      <c r="U9" s="622"/>
      <c r="V9" s="622"/>
      <c r="W9" s="622"/>
      <c r="X9" s="622"/>
      <c r="Y9" s="623"/>
      <c r="Z9" s="663">
        <v>0.1</v>
      </c>
      <c r="AA9" s="663"/>
      <c r="AB9" s="663"/>
      <c r="AC9" s="663"/>
      <c r="AD9" s="664">
        <v>30100</v>
      </c>
      <c r="AE9" s="664"/>
      <c r="AF9" s="664"/>
      <c r="AG9" s="664"/>
      <c r="AH9" s="664"/>
      <c r="AI9" s="664"/>
      <c r="AJ9" s="664"/>
      <c r="AK9" s="664"/>
      <c r="AL9" s="624">
        <v>0.1</v>
      </c>
      <c r="AM9" s="625"/>
      <c r="AN9" s="625"/>
      <c r="AO9" s="665"/>
      <c r="AP9" s="618" t="s">
        <v>250</v>
      </c>
      <c r="AQ9" s="619"/>
      <c r="AR9" s="619"/>
      <c r="AS9" s="619"/>
      <c r="AT9" s="619"/>
      <c r="AU9" s="619"/>
      <c r="AV9" s="619"/>
      <c r="AW9" s="619"/>
      <c r="AX9" s="619"/>
      <c r="AY9" s="619"/>
      <c r="AZ9" s="619"/>
      <c r="BA9" s="619"/>
      <c r="BB9" s="619"/>
      <c r="BC9" s="619"/>
      <c r="BD9" s="619"/>
      <c r="BE9" s="619"/>
      <c r="BF9" s="620"/>
      <c r="BG9" s="621">
        <v>5109400</v>
      </c>
      <c r="BH9" s="622"/>
      <c r="BI9" s="622"/>
      <c r="BJ9" s="622"/>
      <c r="BK9" s="622"/>
      <c r="BL9" s="622"/>
      <c r="BM9" s="622"/>
      <c r="BN9" s="623"/>
      <c r="BO9" s="663">
        <v>30.9</v>
      </c>
      <c r="BP9" s="663"/>
      <c r="BQ9" s="663"/>
      <c r="BR9" s="663"/>
      <c r="BS9" s="664" t="s">
        <v>247</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5157495</v>
      </c>
      <c r="CS9" s="622"/>
      <c r="CT9" s="622"/>
      <c r="CU9" s="622"/>
      <c r="CV9" s="622"/>
      <c r="CW9" s="622"/>
      <c r="CX9" s="622"/>
      <c r="CY9" s="623"/>
      <c r="CZ9" s="663">
        <v>9.6999999999999993</v>
      </c>
      <c r="DA9" s="663"/>
      <c r="DB9" s="663"/>
      <c r="DC9" s="663"/>
      <c r="DD9" s="627">
        <v>103124</v>
      </c>
      <c r="DE9" s="622"/>
      <c r="DF9" s="622"/>
      <c r="DG9" s="622"/>
      <c r="DH9" s="622"/>
      <c r="DI9" s="622"/>
      <c r="DJ9" s="622"/>
      <c r="DK9" s="622"/>
      <c r="DL9" s="622"/>
      <c r="DM9" s="622"/>
      <c r="DN9" s="622"/>
      <c r="DO9" s="622"/>
      <c r="DP9" s="623"/>
      <c r="DQ9" s="627">
        <v>3143537</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63" t="s">
        <v>132</v>
      </c>
      <c r="AA10" s="663"/>
      <c r="AB10" s="663"/>
      <c r="AC10" s="663"/>
      <c r="AD10" s="664" t="s">
        <v>132</v>
      </c>
      <c r="AE10" s="664"/>
      <c r="AF10" s="664"/>
      <c r="AG10" s="664"/>
      <c r="AH10" s="664"/>
      <c r="AI10" s="664"/>
      <c r="AJ10" s="664"/>
      <c r="AK10" s="664"/>
      <c r="AL10" s="624" t="s">
        <v>247</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411818</v>
      </c>
      <c r="BH10" s="622"/>
      <c r="BI10" s="622"/>
      <c r="BJ10" s="622"/>
      <c r="BK10" s="622"/>
      <c r="BL10" s="622"/>
      <c r="BM10" s="622"/>
      <c r="BN10" s="623"/>
      <c r="BO10" s="663">
        <v>2.5</v>
      </c>
      <c r="BP10" s="663"/>
      <c r="BQ10" s="663"/>
      <c r="BR10" s="663"/>
      <c r="BS10" s="664">
        <v>68601</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40432</v>
      </c>
      <c r="CS10" s="622"/>
      <c r="CT10" s="622"/>
      <c r="CU10" s="622"/>
      <c r="CV10" s="622"/>
      <c r="CW10" s="622"/>
      <c r="CX10" s="622"/>
      <c r="CY10" s="623"/>
      <c r="CZ10" s="663">
        <v>0.1</v>
      </c>
      <c r="DA10" s="663"/>
      <c r="DB10" s="663"/>
      <c r="DC10" s="663"/>
      <c r="DD10" s="627" t="s">
        <v>247</v>
      </c>
      <c r="DE10" s="622"/>
      <c r="DF10" s="622"/>
      <c r="DG10" s="622"/>
      <c r="DH10" s="622"/>
      <c r="DI10" s="622"/>
      <c r="DJ10" s="622"/>
      <c r="DK10" s="622"/>
      <c r="DL10" s="622"/>
      <c r="DM10" s="622"/>
      <c r="DN10" s="622"/>
      <c r="DO10" s="622"/>
      <c r="DP10" s="623"/>
      <c r="DQ10" s="627">
        <v>36881</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2690658</v>
      </c>
      <c r="S11" s="622"/>
      <c r="T11" s="622"/>
      <c r="U11" s="622"/>
      <c r="V11" s="622"/>
      <c r="W11" s="622"/>
      <c r="X11" s="622"/>
      <c r="Y11" s="623"/>
      <c r="Z11" s="624">
        <v>4.9000000000000004</v>
      </c>
      <c r="AA11" s="625"/>
      <c r="AB11" s="625"/>
      <c r="AC11" s="626"/>
      <c r="AD11" s="627">
        <v>2690658</v>
      </c>
      <c r="AE11" s="622"/>
      <c r="AF11" s="622"/>
      <c r="AG11" s="622"/>
      <c r="AH11" s="622"/>
      <c r="AI11" s="622"/>
      <c r="AJ11" s="622"/>
      <c r="AK11" s="623"/>
      <c r="AL11" s="624">
        <v>10.3</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768846</v>
      </c>
      <c r="BH11" s="622"/>
      <c r="BI11" s="622"/>
      <c r="BJ11" s="622"/>
      <c r="BK11" s="622"/>
      <c r="BL11" s="622"/>
      <c r="BM11" s="622"/>
      <c r="BN11" s="623"/>
      <c r="BO11" s="663">
        <v>4.7</v>
      </c>
      <c r="BP11" s="663"/>
      <c r="BQ11" s="663"/>
      <c r="BR11" s="663"/>
      <c r="BS11" s="664">
        <v>220302</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568134</v>
      </c>
      <c r="CS11" s="622"/>
      <c r="CT11" s="622"/>
      <c r="CU11" s="622"/>
      <c r="CV11" s="622"/>
      <c r="CW11" s="622"/>
      <c r="CX11" s="622"/>
      <c r="CY11" s="623"/>
      <c r="CZ11" s="663">
        <v>1.1000000000000001</v>
      </c>
      <c r="DA11" s="663"/>
      <c r="DB11" s="663"/>
      <c r="DC11" s="663"/>
      <c r="DD11" s="627">
        <v>13629</v>
      </c>
      <c r="DE11" s="622"/>
      <c r="DF11" s="622"/>
      <c r="DG11" s="622"/>
      <c r="DH11" s="622"/>
      <c r="DI11" s="622"/>
      <c r="DJ11" s="622"/>
      <c r="DK11" s="622"/>
      <c r="DL11" s="622"/>
      <c r="DM11" s="622"/>
      <c r="DN11" s="622"/>
      <c r="DO11" s="622"/>
      <c r="DP11" s="623"/>
      <c r="DQ11" s="627">
        <v>379364</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v>62369</v>
      </c>
      <c r="S12" s="622"/>
      <c r="T12" s="622"/>
      <c r="U12" s="622"/>
      <c r="V12" s="622"/>
      <c r="W12" s="622"/>
      <c r="X12" s="622"/>
      <c r="Y12" s="623"/>
      <c r="Z12" s="663">
        <v>0.1</v>
      </c>
      <c r="AA12" s="663"/>
      <c r="AB12" s="663"/>
      <c r="AC12" s="663"/>
      <c r="AD12" s="664">
        <v>62369</v>
      </c>
      <c r="AE12" s="664"/>
      <c r="AF12" s="664"/>
      <c r="AG12" s="664"/>
      <c r="AH12" s="664"/>
      <c r="AI12" s="664"/>
      <c r="AJ12" s="664"/>
      <c r="AK12" s="664"/>
      <c r="AL12" s="624">
        <v>0.2</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7843065</v>
      </c>
      <c r="BH12" s="622"/>
      <c r="BI12" s="622"/>
      <c r="BJ12" s="622"/>
      <c r="BK12" s="622"/>
      <c r="BL12" s="622"/>
      <c r="BM12" s="622"/>
      <c r="BN12" s="623"/>
      <c r="BO12" s="663">
        <v>47.5</v>
      </c>
      <c r="BP12" s="663"/>
      <c r="BQ12" s="663"/>
      <c r="BR12" s="663"/>
      <c r="BS12" s="664" t="s">
        <v>247</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3169254</v>
      </c>
      <c r="CS12" s="622"/>
      <c r="CT12" s="622"/>
      <c r="CU12" s="622"/>
      <c r="CV12" s="622"/>
      <c r="CW12" s="622"/>
      <c r="CX12" s="622"/>
      <c r="CY12" s="623"/>
      <c r="CZ12" s="663">
        <v>6</v>
      </c>
      <c r="DA12" s="663"/>
      <c r="DB12" s="663"/>
      <c r="DC12" s="663"/>
      <c r="DD12" s="627">
        <v>82193</v>
      </c>
      <c r="DE12" s="622"/>
      <c r="DF12" s="622"/>
      <c r="DG12" s="622"/>
      <c r="DH12" s="622"/>
      <c r="DI12" s="622"/>
      <c r="DJ12" s="622"/>
      <c r="DK12" s="622"/>
      <c r="DL12" s="622"/>
      <c r="DM12" s="622"/>
      <c r="DN12" s="622"/>
      <c r="DO12" s="622"/>
      <c r="DP12" s="623"/>
      <c r="DQ12" s="627">
        <v>1862582</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63" t="s">
        <v>132</v>
      </c>
      <c r="AA13" s="663"/>
      <c r="AB13" s="663"/>
      <c r="AC13" s="663"/>
      <c r="AD13" s="664" t="s">
        <v>132</v>
      </c>
      <c r="AE13" s="664"/>
      <c r="AF13" s="664"/>
      <c r="AG13" s="664"/>
      <c r="AH13" s="664"/>
      <c r="AI13" s="664"/>
      <c r="AJ13" s="664"/>
      <c r="AK13" s="664"/>
      <c r="AL13" s="624" t="s">
        <v>132</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7680276</v>
      </c>
      <c r="BH13" s="622"/>
      <c r="BI13" s="622"/>
      <c r="BJ13" s="622"/>
      <c r="BK13" s="622"/>
      <c r="BL13" s="622"/>
      <c r="BM13" s="622"/>
      <c r="BN13" s="623"/>
      <c r="BO13" s="663">
        <v>46.5</v>
      </c>
      <c r="BP13" s="663"/>
      <c r="BQ13" s="663"/>
      <c r="BR13" s="663"/>
      <c r="BS13" s="664" t="s">
        <v>132</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5074680</v>
      </c>
      <c r="CS13" s="622"/>
      <c r="CT13" s="622"/>
      <c r="CU13" s="622"/>
      <c r="CV13" s="622"/>
      <c r="CW13" s="622"/>
      <c r="CX13" s="622"/>
      <c r="CY13" s="623"/>
      <c r="CZ13" s="663">
        <v>9.5</v>
      </c>
      <c r="DA13" s="663"/>
      <c r="DB13" s="663"/>
      <c r="DC13" s="663"/>
      <c r="DD13" s="627">
        <v>1607359</v>
      </c>
      <c r="DE13" s="622"/>
      <c r="DF13" s="622"/>
      <c r="DG13" s="622"/>
      <c r="DH13" s="622"/>
      <c r="DI13" s="622"/>
      <c r="DJ13" s="622"/>
      <c r="DK13" s="622"/>
      <c r="DL13" s="622"/>
      <c r="DM13" s="622"/>
      <c r="DN13" s="622"/>
      <c r="DO13" s="622"/>
      <c r="DP13" s="623"/>
      <c r="DQ13" s="627">
        <v>3842502</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63" t="s">
        <v>132</v>
      </c>
      <c r="AA14" s="663"/>
      <c r="AB14" s="663"/>
      <c r="AC14" s="663"/>
      <c r="AD14" s="664" t="s">
        <v>132</v>
      </c>
      <c r="AE14" s="664"/>
      <c r="AF14" s="664"/>
      <c r="AG14" s="664"/>
      <c r="AH14" s="664"/>
      <c r="AI14" s="664"/>
      <c r="AJ14" s="664"/>
      <c r="AK14" s="664"/>
      <c r="AL14" s="624" t="s">
        <v>132</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292611</v>
      </c>
      <c r="BH14" s="622"/>
      <c r="BI14" s="622"/>
      <c r="BJ14" s="622"/>
      <c r="BK14" s="622"/>
      <c r="BL14" s="622"/>
      <c r="BM14" s="622"/>
      <c r="BN14" s="623"/>
      <c r="BO14" s="663">
        <v>1.8</v>
      </c>
      <c r="BP14" s="663"/>
      <c r="BQ14" s="663"/>
      <c r="BR14" s="663"/>
      <c r="BS14" s="664" t="s">
        <v>247</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1502230</v>
      </c>
      <c r="CS14" s="622"/>
      <c r="CT14" s="622"/>
      <c r="CU14" s="622"/>
      <c r="CV14" s="622"/>
      <c r="CW14" s="622"/>
      <c r="CX14" s="622"/>
      <c r="CY14" s="623"/>
      <c r="CZ14" s="663">
        <v>2.8</v>
      </c>
      <c r="DA14" s="663"/>
      <c r="DB14" s="663"/>
      <c r="DC14" s="663"/>
      <c r="DD14" s="627">
        <v>217779</v>
      </c>
      <c r="DE14" s="622"/>
      <c r="DF14" s="622"/>
      <c r="DG14" s="622"/>
      <c r="DH14" s="622"/>
      <c r="DI14" s="622"/>
      <c r="DJ14" s="622"/>
      <c r="DK14" s="622"/>
      <c r="DL14" s="622"/>
      <c r="DM14" s="622"/>
      <c r="DN14" s="622"/>
      <c r="DO14" s="622"/>
      <c r="DP14" s="623"/>
      <c r="DQ14" s="627">
        <v>1313739</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247</v>
      </c>
      <c r="AE15" s="664"/>
      <c r="AF15" s="664"/>
      <c r="AG15" s="664"/>
      <c r="AH15" s="664"/>
      <c r="AI15" s="664"/>
      <c r="AJ15" s="664"/>
      <c r="AK15" s="664"/>
      <c r="AL15" s="624" t="s">
        <v>132</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907642</v>
      </c>
      <c r="BH15" s="622"/>
      <c r="BI15" s="622"/>
      <c r="BJ15" s="622"/>
      <c r="BK15" s="622"/>
      <c r="BL15" s="622"/>
      <c r="BM15" s="622"/>
      <c r="BN15" s="623"/>
      <c r="BO15" s="663">
        <v>5.5</v>
      </c>
      <c r="BP15" s="663"/>
      <c r="BQ15" s="663"/>
      <c r="BR15" s="663"/>
      <c r="BS15" s="664" t="s">
        <v>132</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7357339</v>
      </c>
      <c r="CS15" s="622"/>
      <c r="CT15" s="622"/>
      <c r="CU15" s="622"/>
      <c r="CV15" s="622"/>
      <c r="CW15" s="622"/>
      <c r="CX15" s="622"/>
      <c r="CY15" s="623"/>
      <c r="CZ15" s="663">
        <v>13.8</v>
      </c>
      <c r="DA15" s="663"/>
      <c r="DB15" s="663"/>
      <c r="DC15" s="663"/>
      <c r="DD15" s="627">
        <v>1464386</v>
      </c>
      <c r="DE15" s="622"/>
      <c r="DF15" s="622"/>
      <c r="DG15" s="622"/>
      <c r="DH15" s="622"/>
      <c r="DI15" s="622"/>
      <c r="DJ15" s="622"/>
      <c r="DK15" s="622"/>
      <c r="DL15" s="622"/>
      <c r="DM15" s="622"/>
      <c r="DN15" s="622"/>
      <c r="DO15" s="622"/>
      <c r="DP15" s="623"/>
      <c r="DQ15" s="627">
        <v>5281420</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33287</v>
      </c>
      <c r="S16" s="622"/>
      <c r="T16" s="622"/>
      <c r="U16" s="622"/>
      <c r="V16" s="622"/>
      <c r="W16" s="622"/>
      <c r="X16" s="622"/>
      <c r="Y16" s="623"/>
      <c r="Z16" s="663">
        <v>0.1</v>
      </c>
      <c r="AA16" s="663"/>
      <c r="AB16" s="663"/>
      <c r="AC16" s="663"/>
      <c r="AD16" s="664">
        <v>33287</v>
      </c>
      <c r="AE16" s="664"/>
      <c r="AF16" s="664"/>
      <c r="AG16" s="664"/>
      <c r="AH16" s="664"/>
      <c r="AI16" s="664"/>
      <c r="AJ16" s="664"/>
      <c r="AK16" s="664"/>
      <c r="AL16" s="624">
        <v>0.1</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63" t="s">
        <v>132</v>
      </c>
      <c r="BP16" s="663"/>
      <c r="BQ16" s="663"/>
      <c r="BR16" s="663"/>
      <c r="BS16" s="664" t="s">
        <v>132</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104212</v>
      </c>
      <c r="CS16" s="622"/>
      <c r="CT16" s="622"/>
      <c r="CU16" s="622"/>
      <c r="CV16" s="622"/>
      <c r="CW16" s="622"/>
      <c r="CX16" s="622"/>
      <c r="CY16" s="623"/>
      <c r="CZ16" s="663">
        <v>0.2</v>
      </c>
      <c r="DA16" s="663"/>
      <c r="DB16" s="663"/>
      <c r="DC16" s="663"/>
      <c r="DD16" s="627" t="s">
        <v>132</v>
      </c>
      <c r="DE16" s="622"/>
      <c r="DF16" s="622"/>
      <c r="DG16" s="622"/>
      <c r="DH16" s="622"/>
      <c r="DI16" s="622"/>
      <c r="DJ16" s="622"/>
      <c r="DK16" s="622"/>
      <c r="DL16" s="622"/>
      <c r="DM16" s="622"/>
      <c r="DN16" s="622"/>
      <c r="DO16" s="622"/>
      <c r="DP16" s="623"/>
      <c r="DQ16" s="627">
        <v>369</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233639</v>
      </c>
      <c r="S17" s="622"/>
      <c r="T17" s="622"/>
      <c r="U17" s="622"/>
      <c r="V17" s="622"/>
      <c r="W17" s="622"/>
      <c r="X17" s="622"/>
      <c r="Y17" s="623"/>
      <c r="Z17" s="663">
        <v>0.4</v>
      </c>
      <c r="AA17" s="663"/>
      <c r="AB17" s="663"/>
      <c r="AC17" s="663"/>
      <c r="AD17" s="664">
        <v>233639</v>
      </c>
      <c r="AE17" s="664"/>
      <c r="AF17" s="664"/>
      <c r="AG17" s="664"/>
      <c r="AH17" s="664"/>
      <c r="AI17" s="664"/>
      <c r="AJ17" s="664"/>
      <c r="AK17" s="664"/>
      <c r="AL17" s="624">
        <v>0.9</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132</v>
      </c>
      <c r="BP17" s="663"/>
      <c r="BQ17" s="663"/>
      <c r="BR17" s="663"/>
      <c r="BS17" s="664" t="s">
        <v>132</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3509303</v>
      </c>
      <c r="CS17" s="622"/>
      <c r="CT17" s="622"/>
      <c r="CU17" s="622"/>
      <c r="CV17" s="622"/>
      <c r="CW17" s="622"/>
      <c r="CX17" s="622"/>
      <c r="CY17" s="623"/>
      <c r="CZ17" s="663">
        <v>6.6</v>
      </c>
      <c r="DA17" s="663"/>
      <c r="DB17" s="663"/>
      <c r="DC17" s="663"/>
      <c r="DD17" s="627" t="s">
        <v>132</v>
      </c>
      <c r="DE17" s="622"/>
      <c r="DF17" s="622"/>
      <c r="DG17" s="622"/>
      <c r="DH17" s="622"/>
      <c r="DI17" s="622"/>
      <c r="DJ17" s="622"/>
      <c r="DK17" s="622"/>
      <c r="DL17" s="622"/>
      <c r="DM17" s="622"/>
      <c r="DN17" s="622"/>
      <c r="DO17" s="622"/>
      <c r="DP17" s="623"/>
      <c r="DQ17" s="627">
        <v>3267273</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121375</v>
      </c>
      <c r="S18" s="622"/>
      <c r="T18" s="622"/>
      <c r="U18" s="622"/>
      <c r="V18" s="622"/>
      <c r="W18" s="622"/>
      <c r="X18" s="622"/>
      <c r="Y18" s="623"/>
      <c r="Z18" s="663">
        <v>0.2</v>
      </c>
      <c r="AA18" s="663"/>
      <c r="AB18" s="663"/>
      <c r="AC18" s="663"/>
      <c r="AD18" s="664">
        <v>121375</v>
      </c>
      <c r="AE18" s="664"/>
      <c r="AF18" s="664"/>
      <c r="AG18" s="664"/>
      <c r="AH18" s="664"/>
      <c r="AI18" s="664"/>
      <c r="AJ18" s="664"/>
      <c r="AK18" s="664"/>
      <c r="AL18" s="624">
        <v>0.5</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63" t="s">
        <v>132</v>
      </c>
      <c r="BP18" s="663"/>
      <c r="BQ18" s="663"/>
      <c r="BR18" s="663"/>
      <c r="BS18" s="664" t="s">
        <v>132</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63" t="s">
        <v>132</v>
      </c>
      <c r="DA18" s="663"/>
      <c r="DB18" s="663"/>
      <c r="DC18" s="663"/>
      <c r="DD18" s="627" t="s">
        <v>247</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121163</v>
      </c>
      <c r="S19" s="622"/>
      <c r="T19" s="622"/>
      <c r="U19" s="622"/>
      <c r="V19" s="622"/>
      <c r="W19" s="622"/>
      <c r="X19" s="622"/>
      <c r="Y19" s="623"/>
      <c r="Z19" s="663">
        <v>0.2</v>
      </c>
      <c r="AA19" s="663"/>
      <c r="AB19" s="663"/>
      <c r="AC19" s="663"/>
      <c r="AD19" s="664">
        <v>121163</v>
      </c>
      <c r="AE19" s="664"/>
      <c r="AF19" s="664"/>
      <c r="AG19" s="664"/>
      <c r="AH19" s="664"/>
      <c r="AI19" s="664"/>
      <c r="AJ19" s="664"/>
      <c r="AK19" s="664"/>
      <c r="AL19" s="624">
        <v>0.5</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1006882</v>
      </c>
      <c r="BH19" s="622"/>
      <c r="BI19" s="622"/>
      <c r="BJ19" s="622"/>
      <c r="BK19" s="622"/>
      <c r="BL19" s="622"/>
      <c r="BM19" s="622"/>
      <c r="BN19" s="623"/>
      <c r="BO19" s="663">
        <v>6.1</v>
      </c>
      <c r="BP19" s="663"/>
      <c r="BQ19" s="663"/>
      <c r="BR19" s="663"/>
      <c r="BS19" s="664" t="s">
        <v>247</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63" t="s">
        <v>132</v>
      </c>
      <c r="DA19" s="663"/>
      <c r="DB19" s="663"/>
      <c r="DC19" s="663"/>
      <c r="DD19" s="627" t="s">
        <v>247</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v>212</v>
      </c>
      <c r="S20" s="622"/>
      <c r="T20" s="622"/>
      <c r="U20" s="622"/>
      <c r="V20" s="622"/>
      <c r="W20" s="622"/>
      <c r="X20" s="622"/>
      <c r="Y20" s="623"/>
      <c r="Z20" s="663">
        <v>0</v>
      </c>
      <c r="AA20" s="663"/>
      <c r="AB20" s="663"/>
      <c r="AC20" s="663"/>
      <c r="AD20" s="664">
        <v>212</v>
      </c>
      <c r="AE20" s="664"/>
      <c r="AF20" s="664"/>
      <c r="AG20" s="664"/>
      <c r="AH20" s="664"/>
      <c r="AI20" s="664"/>
      <c r="AJ20" s="664"/>
      <c r="AK20" s="664"/>
      <c r="AL20" s="624">
        <v>0</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1006882</v>
      </c>
      <c r="BH20" s="622"/>
      <c r="BI20" s="622"/>
      <c r="BJ20" s="622"/>
      <c r="BK20" s="622"/>
      <c r="BL20" s="622"/>
      <c r="BM20" s="622"/>
      <c r="BN20" s="623"/>
      <c r="BO20" s="663">
        <v>6.1</v>
      </c>
      <c r="BP20" s="663"/>
      <c r="BQ20" s="663"/>
      <c r="BR20" s="663"/>
      <c r="BS20" s="664" t="s">
        <v>247</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53231337</v>
      </c>
      <c r="CS20" s="622"/>
      <c r="CT20" s="622"/>
      <c r="CU20" s="622"/>
      <c r="CV20" s="622"/>
      <c r="CW20" s="622"/>
      <c r="CX20" s="622"/>
      <c r="CY20" s="623"/>
      <c r="CZ20" s="663">
        <v>100</v>
      </c>
      <c r="DA20" s="663"/>
      <c r="DB20" s="663"/>
      <c r="DC20" s="663"/>
      <c r="DD20" s="627">
        <v>4351576</v>
      </c>
      <c r="DE20" s="622"/>
      <c r="DF20" s="622"/>
      <c r="DG20" s="622"/>
      <c r="DH20" s="622"/>
      <c r="DI20" s="622"/>
      <c r="DJ20" s="622"/>
      <c r="DK20" s="622"/>
      <c r="DL20" s="622"/>
      <c r="DM20" s="622"/>
      <c r="DN20" s="622"/>
      <c r="DO20" s="622"/>
      <c r="DP20" s="623"/>
      <c r="DQ20" s="627">
        <v>30194848</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6640024</v>
      </c>
      <c r="S21" s="622"/>
      <c r="T21" s="622"/>
      <c r="U21" s="622"/>
      <c r="V21" s="622"/>
      <c r="W21" s="622"/>
      <c r="X21" s="622"/>
      <c r="Y21" s="623"/>
      <c r="Z21" s="663">
        <v>12.1</v>
      </c>
      <c r="AA21" s="663"/>
      <c r="AB21" s="663"/>
      <c r="AC21" s="663"/>
      <c r="AD21" s="664">
        <v>5857600</v>
      </c>
      <c r="AE21" s="664"/>
      <c r="AF21" s="664"/>
      <c r="AG21" s="664"/>
      <c r="AH21" s="664"/>
      <c r="AI21" s="664"/>
      <c r="AJ21" s="664"/>
      <c r="AK21" s="664"/>
      <c r="AL21" s="624">
        <v>22.5</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29500</v>
      </c>
      <c r="BH21" s="622"/>
      <c r="BI21" s="622"/>
      <c r="BJ21" s="622"/>
      <c r="BK21" s="622"/>
      <c r="BL21" s="622"/>
      <c r="BM21" s="622"/>
      <c r="BN21" s="623"/>
      <c r="BO21" s="663">
        <v>0.2</v>
      </c>
      <c r="BP21" s="663"/>
      <c r="BQ21" s="663"/>
      <c r="BR21" s="663"/>
      <c r="BS21" s="664" t="s">
        <v>132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5857600</v>
      </c>
      <c r="S22" s="622"/>
      <c r="T22" s="622"/>
      <c r="U22" s="622"/>
      <c r="V22" s="622"/>
      <c r="W22" s="622"/>
      <c r="X22" s="622"/>
      <c r="Y22" s="623"/>
      <c r="Z22" s="663">
        <v>10.7</v>
      </c>
      <c r="AA22" s="663"/>
      <c r="AB22" s="663"/>
      <c r="AC22" s="663"/>
      <c r="AD22" s="664">
        <v>5857600</v>
      </c>
      <c r="AE22" s="664"/>
      <c r="AF22" s="664"/>
      <c r="AG22" s="664"/>
      <c r="AH22" s="664"/>
      <c r="AI22" s="664"/>
      <c r="AJ22" s="664"/>
      <c r="AK22" s="664"/>
      <c r="AL22" s="624">
        <v>22.5</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247</v>
      </c>
      <c r="BP22" s="663"/>
      <c r="BQ22" s="663"/>
      <c r="BR22" s="663"/>
      <c r="BS22" s="664" t="s">
        <v>247</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782424</v>
      </c>
      <c r="S23" s="622"/>
      <c r="T23" s="622"/>
      <c r="U23" s="622"/>
      <c r="V23" s="622"/>
      <c r="W23" s="622"/>
      <c r="X23" s="622"/>
      <c r="Y23" s="623"/>
      <c r="Z23" s="663">
        <v>1.4</v>
      </c>
      <c r="AA23" s="663"/>
      <c r="AB23" s="663"/>
      <c r="AC23" s="663"/>
      <c r="AD23" s="664" t="s">
        <v>132</v>
      </c>
      <c r="AE23" s="664"/>
      <c r="AF23" s="664"/>
      <c r="AG23" s="664"/>
      <c r="AH23" s="664"/>
      <c r="AI23" s="664"/>
      <c r="AJ23" s="664"/>
      <c r="AK23" s="664"/>
      <c r="AL23" s="624" t="s">
        <v>132</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v>977382</v>
      </c>
      <c r="BH23" s="622"/>
      <c r="BI23" s="622"/>
      <c r="BJ23" s="622"/>
      <c r="BK23" s="622"/>
      <c r="BL23" s="622"/>
      <c r="BM23" s="622"/>
      <c r="BN23" s="623"/>
      <c r="BO23" s="663">
        <v>5.9</v>
      </c>
      <c r="BP23" s="663"/>
      <c r="BQ23" s="663"/>
      <c r="BR23" s="663"/>
      <c r="BS23" s="664" t="s">
        <v>247</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63" t="s">
        <v>132</v>
      </c>
      <c r="AA24" s="663"/>
      <c r="AB24" s="663"/>
      <c r="AC24" s="663"/>
      <c r="AD24" s="664" t="s">
        <v>132</v>
      </c>
      <c r="AE24" s="664"/>
      <c r="AF24" s="664"/>
      <c r="AG24" s="664"/>
      <c r="AH24" s="664"/>
      <c r="AI24" s="664"/>
      <c r="AJ24" s="664"/>
      <c r="AK24" s="664"/>
      <c r="AL24" s="624" t="s">
        <v>132</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63" t="s">
        <v>132</v>
      </c>
      <c r="BP24" s="663"/>
      <c r="BQ24" s="663"/>
      <c r="BR24" s="663"/>
      <c r="BS24" s="664" t="s">
        <v>132</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21758048</v>
      </c>
      <c r="CS24" s="674"/>
      <c r="CT24" s="674"/>
      <c r="CU24" s="674"/>
      <c r="CV24" s="674"/>
      <c r="CW24" s="674"/>
      <c r="CX24" s="674"/>
      <c r="CY24" s="702"/>
      <c r="CZ24" s="703">
        <v>40.9</v>
      </c>
      <c r="DA24" s="686"/>
      <c r="DB24" s="686"/>
      <c r="DC24" s="705"/>
      <c r="DD24" s="701">
        <v>12172305</v>
      </c>
      <c r="DE24" s="674"/>
      <c r="DF24" s="674"/>
      <c r="DG24" s="674"/>
      <c r="DH24" s="674"/>
      <c r="DI24" s="674"/>
      <c r="DJ24" s="674"/>
      <c r="DK24" s="702"/>
      <c r="DL24" s="701">
        <v>11744783</v>
      </c>
      <c r="DM24" s="674"/>
      <c r="DN24" s="674"/>
      <c r="DO24" s="674"/>
      <c r="DP24" s="674"/>
      <c r="DQ24" s="674"/>
      <c r="DR24" s="674"/>
      <c r="DS24" s="674"/>
      <c r="DT24" s="674"/>
      <c r="DU24" s="674"/>
      <c r="DV24" s="702"/>
      <c r="DW24" s="703">
        <v>45.1</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27213656</v>
      </c>
      <c r="S25" s="622"/>
      <c r="T25" s="622"/>
      <c r="U25" s="622"/>
      <c r="V25" s="622"/>
      <c r="W25" s="622"/>
      <c r="X25" s="622"/>
      <c r="Y25" s="623"/>
      <c r="Z25" s="663">
        <v>49.6</v>
      </c>
      <c r="AA25" s="663"/>
      <c r="AB25" s="663"/>
      <c r="AC25" s="663"/>
      <c r="AD25" s="664">
        <v>25453850</v>
      </c>
      <c r="AE25" s="664"/>
      <c r="AF25" s="664"/>
      <c r="AG25" s="664"/>
      <c r="AH25" s="664"/>
      <c r="AI25" s="664"/>
      <c r="AJ25" s="664"/>
      <c r="AK25" s="664"/>
      <c r="AL25" s="624">
        <v>97.7</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247</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6624660</v>
      </c>
      <c r="CS25" s="634"/>
      <c r="CT25" s="634"/>
      <c r="CU25" s="634"/>
      <c r="CV25" s="634"/>
      <c r="CW25" s="634"/>
      <c r="CX25" s="634"/>
      <c r="CY25" s="635"/>
      <c r="CZ25" s="624">
        <v>12.4</v>
      </c>
      <c r="DA25" s="636"/>
      <c r="DB25" s="636"/>
      <c r="DC25" s="637"/>
      <c r="DD25" s="627">
        <v>6158727</v>
      </c>
      <c r="DE25" s="634"/>
      <c r="DF25" s="634"/>
      <c r="DG25" s="634"/>
      <c r="DH25" s="634"/>
      <c r="DI25" s="634"/>
      <c r="DJ25" s="634"/>
      <c r="DK25" s="635"/>
      <c r="DL25" s="627">
        <v>5800256</v>
      </c>
      <c r="DM25" s="634"/>
      <c r="DN25" s="634"/>
      <c r="DO25" s="634"/>
      <c r="DP25" s="634"/>
      <c r="DQ25" s="634"/>
      <c r="DR25" s="634"/>
      <c r="DS25" s="634"/>
      <c r="DT25" s="634"/>
      <c r="DU25" s="634"/>
      <c r="DV25" s="635"/>
      <c r="DW25" s="624">
        <v>22.3</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14251</v>
      </c>
      <c r="S26" s="622"/>
      <c r="T26" s="622"/>
      <c r="U26" s="622"/>
      <c r="V26" s="622"/>
      <c r="W26" s="622"/>
      <c r="X26" s="622"/>
      <c r="Y26" s="623"/>
      <c r="Z26" s="663">
        <v>0</v>
      </c>
      <c r="AA26" s="663"/>
      <c r="AB26" s="663"/>
      <c r="AC26" s="663"/>
      <c r="AD26" s="664">
        <v>14251</v>
      </c>
      <c r="AE26" s="664"/>
      <c r="AF26" s="664"/>
      <c r="AG26" s="664"/>
      <c r="AH26" s="664"/>
      <c r="AI26" s="664"/>
      <c r="AJ26" s="664"/>
      <c r="AK26" s="664"/>
      <c r="AL26" s="624">
        <v>0.1</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63" t="s">
        <v>132</v>
      </c>
      <c r="BP26" s="663"/>
      <c r="BQ26" s="663"/>
      <c r="BR26" s="663"/>
      <c r="BS26" s="664" t="s">
        <v>247</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4085369</v>
      </c>
      <c r="CS26" s="622"/>
      <c r="CT26" s="622"/>
      <c r="CU26" s="622"/>
      <c r="CV26" s="622"/>
      <c r="CW26" s="622"/>
      <c r="CX26" s="622"/>
      <c r="CY26" s="623"/>
      <c r="CZ26" s="624">
        <v>7.7</v>
      </c>
      <c r="DA26" s="636"/>
      <c r="DB26" s="636"/>
      <c r="DC26" s="637"/>
      <c r="DD26" s="627">
        <v>3677814</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64943</v>
      </c>
      <c r="S27" s="622"/>
      <c r="T27" s="622"/>
      <c r="U27" s="622"/>
      <c r="V27" s="622"/>
      <c r="W27" s="622"/>
      <c r="X27" s="622"/>
      <c r="Y27" s="623"/>
      <c r="Z27" s="663">
        <v>0.1</v>
      </c>
      <c r="AA27" s="663"/>
      <c r="AB27" s="663"/>
      <c r="AC27" s="663"/>
      <c r="AD27" s="664" t="s">
        <v>247</v>
      </c>
      <c r="AE27" s="664"/>
      <c r="AF27" s="664"/>
      <c r="AG27" s="664"/>
      <c r="AH27" s="664"/>
      <c r="AI27" s="664"/>
      <c r="AJ27" s="664"/>
      <c r="AK27" s="664"/>
      <c r="AL27" s="624" t="s">
        <v>132</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16518385</v>
      </c>
      <c r="BH27" s="622"/>
      <c r="BI27" s="622"/>
      <c r="BJ27" s="622"/>
      <c r="BK27" s="622"/>
      <c r="BL27" s="622"/>
      <c r="BM27" s="622"/>
      <c r="BN27" s="623"/>
      <c r="BO27" s="663">
        <v>100</v>
      </c>
      <c r="BP27" s="663"/>
      <c r="BQ27" s="663"/>
      <c r="BR27" s="663"/>
      <c r="BS27" s="664">
        <v>288903</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11624085</v>
      </c>
      <c r="CS27" s="634"/>
      <c r="CT27" s="634"/>
      <c r="CU27" s="634"/>
      <c r="CV27" s="634"/>
      <c r="CW27" s="634"/>
      <c r="CX27" s="634"/>
      <c r="CY27" s="635"/>
      <c r="CZ27" s="624">
        <v>21.8</v>
      </c>
      <c r="DA27" s="636"/>
      <c r="DB27" s="636"/>
      <c r="DC27" s="637"/>
      <c r="DD27" s="627">
        <v>2746305</v>
      </c>
      <c r="DE27" s="634"/>
      <c r="DF27" s="634"/>
      <c r="DG27" s="634"/>
      <c r="DH27" s="634"/>
      <c r="DI27" s="634"/>
      <c r="DJ27" s="634"/>
      <c r="DK27" s="635"/>
      <c r="DL27" s="627">
        <v>2677767</v>
      </c>
      <c r="DM27" s="634"/>
      <c r="DN27" s="634"/>
      <c r="DO27" s="634"/>
      <c r="DP27" s="634"/>
      <c r="DQ27" s="634"/>
      <c r="DR27" s="634"/>
      <c r="DS27" s="634"/>
      <c r="DT27" s="634"/>
      <c r="DU27" s="634"/>
      <c r="DV27" s="635"/>
      <c r="DW27" s="624">
        <v>10.3</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700283</v>
      </c>
      <c r="S28" s="622"/>
      <c r="T28" s="622"/>
      <c r="U28" s="622"/>
      <c r="V28" s="622"/>
      <c r="W28" s="622"/>
      <c r="X28" s="622"/>
      <c r="Y28" s="623"/>
      <c r="Z28" s="663">
        <v>1.3</v>
      </c>
      <c r="AA28" s="663"/>
      <c r="AB28" s="663"/>
      <c r="AC28" s="663"/>
      <c r="AD28" s="664">
        <v>35563</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3509303</v>
      </c>
      <c r="CS28" s="622"/>
      <c r="CT28" s="622"/>
      <c r="CU28" s="622"/>
      <c r="CV28" s="622"/>
      <c r="CW28" s="622"/>
      <c r="CX28" s="622"/>
      <c r="CY28" s="623"/>
      <c r="CZ28" s="624">
        <v>6.6</v>
      </c>
      <c r="DA28" s="636"/>
      <c r="DB28" s="636"/>
      <c r="DC28" s="637"/>
      <c r="DD28" s="627">
        <v>3267273</v>
      </c>
      <c r="DE28" s="622"/>
      <c r="DF28" s="622"/>
      <c r="DG28" s="622"/>
      <c r="DH28" s="622"/>
      <c r="DI28" s="622"/>
      <c r="DJ28" s="622"/>
      <c r="DK28" s="623"/>
      <c r="DL28" s="627">
        <v>3266760</v>
      </c>
      <c r="DM28" s="622"/>
      <c r="DN28" s="622"/>
      <c r="DO28" s="622"/>
      <c r="DP28" s="622"/>
      <c r="DQ28" s="622"/>
      <c r="DR28" s="622"/>
      <c r="DS28" s="622"/>
      <c r="DT28" s="622"/>
      <c r="DU28" s="622"/>
      <c r="DV28" s="623"/>
      <c r="DW28" s="624">
        <v>12.5</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557005</v>
      </c>
      <c r="S29" s="622"/>
      <c r="T29" s="622"/>
      <c r="U29" s="622"/>
      <c r="V29" s="622"/>
      <c r="W29" s="622"/>
      <c r="X29" s="622"/>
      <c r="Y29" s="623"/>
      <c r="Z29" s="663">
        <v>1</v>
      </c>
      <c r="AA29" s="663"/>
      <c r="AB29" s="663"/>
      <c r="AC29" s="663"/>
      <c r="AD29" s="664">
        <v>65</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71</v>
      </c>
      <c r="CG29" s="619"/>
      <c r="CH29" s="619"/>
      <c r="CI29" s="619"/>
      <c r="CJ29" s="619"/>
      <c r="CK29" s="619"/>
      <c r="CL29" s="619"/>
      <c r="CM29" s="619"/>
      <c r="CN29" s="619"/>
      <c r="CO29" s="619"/>
      <c r="CP29" s="619"/>
      <c r="CQ29" s="620"/>
      <c r="CR29" s="621">
        <v>3509290</v>
      </c>
      <c r="CS29" s="634"/>
      <c r="CT29" s="634"/>
      <c r="CU29" s="634"/>
      <c r="CV29" s="634"/>
      <c r="CW29" s="634"/>
      <c r="CX29" s="634"/>
      <c r="CY29" s="635"/>
      <c r="CZ29" s="624">
        <v>6.6</v>
      </c>
      <c r="DA29" s="636"/>
      <c r="DB29" s="636"/>
      <c r="DC29" s="637"/>
      <c r="DD29" s="627">
        <v>3267260</v>
      </c>
      <c r="DE29" s="634"/>
      <c r="DF29" s="634"/>
      <c r="DG29" s="634"/>
      <c r="DH29" s="634"/>
      <c r="DI29" s="634"/>
      <c r="DJ29" s="634"/>
      <c r="DK29" s="635"/>
      <c r="DL29" s="627">
        <v>3266747</v>
      </c>
      <c r="DM29" s="634"/>
      <c r="DN29" s="634"/>
      <c r="DO29" s="634"/>
      <c r="DP29" s="634"/>
      <c r="DQ29" s="634"/>
      <c r="DR29" s="634"/>
      <c r="DS29" s="634"/>
      <c r="DT29" s="634"/>
      <c r="DU29" s="634"/>
      <c r="DV29" s="635"/>
      <c r="DW29" s="624">
        <v>12.5</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11428855</v>
      </c>
      <c r="S30" s="622"/>
      <c r="T30" s="622"/>
      <c r="U30" s="622"/>
      <c r="V30" s="622"/>
      <c r="W30" s="622"/>
      <c r="X30" s="622"/>
      <c r="Y30" s="623"/>
      <c r="Z30" s="663">
        <v>20.8</v>
      </c>
      <c r="AA30" s="663"/>
      <c r="AB30" s="663"/>
      <c r="AC30" s="663"/>
      <c r="AD30" s="664" t="s">
        <v>247</v>
      </c>
      <c r="AE30" s="664"/>
      <c r="AF30" s="664"/>
      <c r="AG30" s="664"/>
      <c r="AH30" s="664"/>
      <c r="AI30" s="664"/>
      <c r="AJ30" s="664"/>
      <c r="AK30" s="664"/>
      <c r="AL30" s="624" t="s">
        <v>247</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3421621</v>
      </c>
      <c r="CS30" s="622"/>
      <c r="CT30" s="622"/>
      <c r="CU30" s="622"/>
      <c r="CV30" s="622"/>
      <c r="CW30" s="622"/>
      <c r="CX30" s="622"/>
      <c r="CY30" s="623"/>
      <c r="CZ30" s="624">
        <v>6.4</v>
      </c>
      <c r="DA30" s="636"/>
      <c r="DB30" s="636"/>
      <c r="DC30" s="637"/>
      <c r="DD30" s="627">
        <v>3181193</v>
      </c>
      <c r="DE30" s="622"/>
      <c r="DF30" s="622"/>
      <c r="DG30" s="622"/>
      <c r="DH30" s="622"/>
      <c r="DI30" s="622"/>
      <c r="DJ30" s="622"/>
      <c r="DK30" s="623"/>
      <c r="DL30" s="627">
        <v>3180680</v>
      </c>
      <c r="DM30" s="622"/>
      <c r="DN30" s="622"/>
      <c r="DO30" s="622"/>
      <c r="DP30" s="622"/>
      <c r="DQ30" s="622"/>
      <c r="DR30" s="622"/>
      <c r="DS30" s="622"/>
      <c r="DT30" s="622"/>
      <c r="DU30" s="622"/>
      <c r="DV30" s="623"/>
      <c r="DW30" s="624">
        <v>12.2</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v>503569</v>
      </c>
      <c r="S31" s="622"/>
      <c r="T31" s="622"/>
      <c r="U31" s="622"/>
      <c r="V31" s="622"/>
      <c r="W31" s="622"/>
      <c r="X31" s="622"/>
      <c r="Y31" s="623"/>
      <c r="Z31" s="663">
        <v>0.9</v>
      </c>
      <c r="AA31" s="663"/>
      <c r="AB31" s="663"/>
      <c r="AC31" s="663"/>
      <c r="AD31" s="664">
        <v>503569</v>
      </c>
      <c r="AE31" s="664"/>
      <c r="AF31" s="664"/>
      <c r="AG31" s="664"/>
      <c r="AH31" s="664"/>
      <c r="AI31" s="664"/>
      <c r="AJ31" s="664"/>
      <c r="AK31" s="664"/>
      <c r="AL31" s="624">
        <v>1.9</v>
      </c>
      <c r="AM31" s="625"/>
      <c r="AN31" s="625"/>
      <c r="AO31" s="665"/>
      <c r="AP31" s="691" t="s">
        <v>318</v>
      </c>
      <c r="AQ31" s="692"/>
      <c r="AR31" s="692"/>
      <c r="AS31" s="692"/>
      <c r="AT31" s="693" t="s">
        <v>319</v>
      </c>
      <c r="AU31" s="218"/>
      <c r="AV31" s="218"/>
      <c r="AW31" s="218"/>
      <c r="AX31" s="676" t="s">
        <v>192</v>
      </c>
      <c r="AY31" s="677"/>
      <c r="AZ31" s="677"/>
      <c r="BA31" s="677"/>
      <c r="BB31" s="677"/>
      <c r="BC31" s="677"/>
      <c r="BD31" s="677"/>
      <c r="BE31" s="677"/>
      <c r="BF31" s="678"/>
      <c r="BG31" s="684">
        <v>99.6</v>
      </c>
      <c r="BH31" s="685"/>
      <c r="BI31" s="685"/>
      <c r="BJ31" s="685"/>
      <c r="BK31" s="685"/>
      <c r="BL31" s="685"/>
      <c r="BM31" s="686">
        <v>98.8</v>
      </c>
      <c r="BN31" s="685"/>
      <c r="BO31" s="685"/>
      <c r="BP31" s="685"/>
      <c r="BQ31" s="687"/>
      <c r="BR31" s="684">
        <v>99.7</v>
      </c>
      <c r="BS31" s="685"/>
      <c r="BT31" s="685"/>
      <c r="BU31" s="685"/>
      <c r="BV31" s="685"/>
      <c r="BW31" s="685"/>
      <c r="BX31" s="686">
        <v>98.8</v>
      </c>
      <c r="BY31" s="685"/>
      <c r="BZ31" s="685"/>
      <c r="CA31" s="685"/>
      <c r="CB31" s="687"/>
      <c r="CD31" s="642"/>
      <c r="CE31" s="643"/>
      <c r="CF31" s="618" t="s">
        <v>320</v>
      </c>
      <c r="CG31" s="619"/>
      <c r="CH31" s="619"/>
      <c r="CI31" s="619"/>
      <c r="CJ31" s="619"/>
      <c r="CK31" s="619"/>
      <c r="CL31" s="619"/>
      <c r="CM31" s="619"/>
      <c r="CN31" s="619"/>
      <c r="CO31" s="619"/>
      <c r="CP31" s="619"/>
      <c r="CQ31" s="620"/>
      <c r="CR31" s="621">
        <v>87669</v>
      </c>
      <c r="CS31" s="634"/>
      <c r="CT31" s="634"/>
      <c r="CU31" s="634"/>
      <c r="CV31" s="634"/>
      <c r="CW31" s="634"/>
      <c r="CX31" s="634"/>
      <c r="CY31" s="635"/>
      <c r="CZ31" s="624">
        <v>0.2</v>
      </c>
      <c r="DA31" s="636"/>
      <c r="DB31" s="636"/>
      <c r="DC31" s="637"/>
      <c r="DD31" s="627">
        <v>86067</v>
      </c>
      <c r="DE31" s="634"/>
      <c r="DF31" s="634"/>
      <c r="DG31" s="634"/>
      <c r="DH31" s="634"/>
      <c r="DI31" s="634"/>
      <c r="DJ31" s="634"/>
      <c r="DK31" s="635"/>
      <c r="DL31" s="627">
        <v>86067</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3112072</v>
      </c>
      <c r="S32" s="622"/>
      <c r="T32" s="622"/>
      <c r="U32" s="622"/>
      <c r="V32" s="622"/>
      <c r="W32" s="622"/>
      <c r="X32" s="622"/>
      <c r="Y32" s="623"/>
      <c r="Z32" s="663">
        <v>5.7</v>
      </c>
      <c r="AA32" s="663"/>
      <c r="AB32" s="663"/>
      <c r="AC32" s="663"/>
      <c r="AD32" s="664" t="s">
        <v>247</v>
      </c>
      <c r="AE32" s="664"/>
      <c r="AF32" s="664"/>
      <c r="AG32" s="664"/>
      <c r="AH32" s="664"/>
      <c r="AI32" s="664"/>
      <c r="AJ32" s="664"/>
      <c r="AK32" s="664"/>
      <c r="AL32" s="624" t="s">
        <v>132</v>
      </c>
      <c r="AM32" s="625"/>
      <c r="AN32" s="625"/>
      <c r="AO32" s="665"/>
      <c r="AP32" s="666"/>
      <c r="AQ32" s="667"/>
      <c r="AR32" s="667"/>
      <c r="AS32" s="667"/>
      <c r="AT32" s="694"/>
      <c r="AU32" s="214" t="s">
        <v>322</v>
      </c>
      <c r="AX32" s="618" t="s">
        <v>323</v>
      </c>
      <c r="AY32" s="619"/>
      <c r="AZ32" s="619"/>
      <c r="BA32" s="619"/>
      <c r="BB32" s="619"/>
      <c r="BC32" s="619"/>
      <c r="BD32" s="619"/>
      <c r="BE32" s="619"/>
      <c r="BF32" s="620"/>
      <c r="BG32" s="683">
        <v>99.4</v>
      </c>
      <c r="BH32" s="634"/>
      <c r="BI32" s="634"/>
      <c r="BJ32" s="634"/>
      <c r="BK32" s="634"/>
      <c r="BL32" s="634"/>
      <c r="BM32" s="625">
        <v>98.2</v>
      </c>
      <c r="BN32" s="634"/>
      <c r="BO32" s="634"/>
      <c r="BP32" s="634"/>
      <c r="BQ32" s="661"/>
      <c r="BR32" s="683">
        <v>99.5</v>
      </c>
      <c r="BS32" s="634"/>
      <c r="BT32" s="634"/>
      <c r="BU32" s="634"/>
      <c r="BV32" s="634"/>
      <c r="BW32" s="634"/>
      <c r="BX32" s="625">
        <v>98.2</v>
      </c>
      <c r="BY32" s="634"/>
      <c r="BZ32" s="634"/>
      <c r="CA32" s="634"/>
      <c r="CB32" s="661"/>
      <c r="CD32" s="644"/>
      <c r="CE32" s="645"/>
      <c r="CF32" s="618" t="s">
        <v>324</v>
      </c>
      <c r="CG32" s="619"/>
      <c r="CH32" s="619"/>
      <c r="CI32" s="619"/>
      <c r="CJ32" s="619"/>
      <c r="CK32" s="619"/>
      <c r="CL32" s="619"/>
      <c r="CM32" s="619"/>
      <c r="CN32" s="619"/>
      <c r="CO32" s="619"/>
      <c r="CP32" s="619"/>
      <c r="CQ32" s="620"/>
      <c r="CR32" s="621">
        <v>13</v>
      </c>
      <c r="CS32" s="622"/>
      <c r="CT32" s="622"/>
      <c r="CU32" s="622"/>
      <c r="CV32" s="622"/>
      <c r="CW32" s="622"/>
      <c r="CX32" s="622"/>
      <c r="CY32" s="623"/>
      <c r="CZ32" s="624">
        <v>0</v>
      </c>
      <c r="DA32" s="636"/>
      <c r="DB32" s="636"/>
      <c r="DC32" s="637"/>
      <c r="DD32" s="627">
        <v>13</v>
      </c>
      <c r="DE32" s="622"/>
      <c r="DF32" s="622"/>
      <c r="DG32" s="622"/>
      <c r="DH32" s="622"/>
      <c r="DI32" s="622"/>
      <c r="DJ32" s="622"/>
      <c r="DK32" s="623"/>
      <c r="DL32" s="627">
        <v>13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868736</v>
      </c>
      <c r="S33" s="622"/>
      <c r="T33" s="622"/>
      <c r="U33" s="622"/>
      <c r="V33" s="622"/>
      <c r="W33" s="622"/>
      <c r="X33" s="622"/>
      <c r="Y33" s="623"/>
      <c r="Z33" s="663">
        <v>1.6</v>
      </c>
      <c r="AA33" s="663"/>
      <c r="AB33" s="663"/>
      <c r="AC33" s="663"/>
      <c r="AD33" s="664">
        <v>47363</v>
      </c>
      <c r="AE33" s="664"/>
      <c r="AF33" s="664"/>
      <c r="AG33" s="664"/>
      <c r="AH33" s="664"/>
      <c r="AI33" s="664"/>
      <c r="AJ33" s="664"/>
      <c r="AK33" s="664"/>
      <c r="AL33" s="624">
        <v>0.2</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99.8</v>
      </c>
      <c r="BH33" s="606"/>
      <c r="BI33" s="606"/>
      <c r="BJ33" s="606"/>
      <c r="BK33" s="606"/>
      <c r="BL33" s="606"/>
      <c r="BM33" s="656">
        <v>99.1</v>
      </c>
      <c r="BN33" s="606"/>
      <c r="BO33" s="606"/>
      <c r="BP33" s="606"/>
      <c r="BQ33" s="650"/>
      <c r="BR33" s="682">
        <v>99.8</v>
      </c>
      <c r="BS33" s="606"/>
      <c r="BT33" s="606"/>
      <c r="BU33" s="606"/>
      <c r="BV33" s="606"/>
      <c r="BW33" s="606"/>
      <c r="BX33" s="656">
        <v>99.1</v>
      </c>
      <c r="BY33" s="606"/>
      <c r="BZ33" s="606"/>
      <c r="CA33" s="606"/>
      <c r="CB33" s="650"/>
      <c r="CD33" s="618" t="s">
        <v>327</v>
      </c>
      <c r="CE33" s="619"/>
      <c r="CF33" s="619"/>
      <c r="CG33" s="619"/>
      <c r="CH33" s="619"/>
      <c r="CI33" s="619"/>
      <c r="CJ33" s="619"/>
      <c r="CK33" s="619"/>
      <c r="CL33" s="619"/>
      <c r="CM33" s="619"/>
      <c r="CN33" s="619"/>
      <c r="CO33" s="619"/>
      <c r="CP33" s="619"/>
      <c r="CQ33" s="620"/>
      <c r="CR33" s="621">
        <v>27017501</v>
      </c>
      <c r="CS33" s="634"/>
      <c r="CT33" s="634"/>
      <c r="CU33" s="634"/>
      <c r="CV33" s="634"/>
      <c r="CW33" s="634"/>
      <c r="CX33" s="634"/>
      <c r="CY33" s="635"/>
      <c r="CZ33" s="624">
        <v>50.8</v>
      </c>
      <c r="DA33" s="636"/>
      <c r="DB33" s="636"/>
      <c r="DC33" s="637"/>
      <c r="DD33" s="627">
        <v>15743408</v>
      </c>
      <c r="DE33" s="634"/>
      <c r="DF33" s="634"/>
      <c r="DG33" s="634"/>
      <c r="DH33" s="634"/>
      <c r="DI33" s="634"/>
      <c r="DJ33" s="634"/>
      <c r="DK33" s="635"/>
      <c r="DL33" s="627">
        <v>11231367</v>
      </c>
      <c r="DM33" s="634"/>
      <c r="DN33" s="634"/>
      <c r="DO33" s="634"/>
      <c r="DP33" s="634"/>
      <c r="DQ33" s="634"/>
      <c r="DR33" s="634"/>
      <c r="DS33" s="634"/>
      <c r="DT33" s="634"/>
      <c r="DU33" s="634"/>
      <c r="DV33" s="635"/>
      <c r="DW33" s="624">
        <v>43.1</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4790116</v>
      </c>
      <c r="S34" s="622"/>
      <c r="T34" s="622"/>
      <c r="U34" s="622"/>
      <c r="V34" s="622"/>
      <c r="W34" s="622"/>
      <c r="X34" s="622"/>
      <c r="Y34" s="623"/>
      <c r="Z34" s="663">
        <v>8.6999999999999993</v>
      </c>
      <c r="AA34" s="663"/>
      <c r="AB34" s="663"/>
      <c r="AC34" s="663"/>
      <c r="AD34" s="664" t="s">
        <v>132</v>
      </c>
      <c r="AE34" s="664"/>
      <c r="AF34" s="664"/>
      <c r="AG34" s="664"/>
      <c r="AH34" s="664"/>
      <c r="AI34" s="664"/>
      <c r="AJ34" s="664"/>
      <c r="AK34" s="664"/>
      <c r="AL34" s="624" t="s">
        <v>132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10232655</v>
      </c>
      <c r="CS34" s="622"/>
      <c r="CT34" s="622"/>
      <c r="CU34" s="622"/>
      <c r="CV34" s="622"/>
      <c r="CW34" s="622"/>
      <c r="CX34" s="622"/>
      <c r="CY34" s="623"/>
      <c r="CZ34" s="624">
        <v>19.2</v>
      </c>
      <c r="DA34" s="636"/>
      <c r="DB34" s="636"/>
      <c r="DC34" s="637"/>
      <c r="DD34" s="627">
        <v>4981408</v>
      </c>
      <c r="DE34" s="622"/>
      <c r="DF34" s="622"/>
      <c r="DG34" s="622"/>
      <c r="DH34" s="622"/>
      <c r="DI34" s="622"/>
      <c r="DJ34" s="622"/>
      <c r="DK34" s="623"/>
      <c r="DL34" s="627">
        <v>4339113</v>
      </c>
      <c r="DM34" s="622"/>
      <c r="DN34" s="622"/>
      <c r="DO34" s="622"/>
      <c r="DP34" s="622"/>
      <c r="DQ34" s="622"/>
      <c r="DR34" s="622"/>
      <c r="DS34" s="622"/>
      <c r="DT34" s="622"/>
      <c r="DU34" s="622"/>
      <c r="DV34" s="623"/>
      <c r="DW34" s="624">
        <v>16.7</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2499431</v>
      </c>
      <c r="S35" s="622"/>
      <c r="T35" s="622"/>
      <c r="U35" s="622"/>
      <c r="V35" s="622"/>
      <c r="W35" s="622"/>
      <c r="X35" s="622"/>
      <c r="Y35" s="623"/>
      <c r="Z35" s="663">
        <v>4.5999999999999996</v>
      </c>
      <c r="AA35" s="663"/>
      <c r="AB35" s="663"/>
      <c r="AC35" s="663"/>
      <c r="AD35" s="664" t="s">
        <v>247</v>
      </c>
      <c r="AE35" s="664"/>
      <c r="AF35" s="664"/>
      <c r="AG35" s="664"/>
      <c r="AH35" s="664"/>
      <c r="AI35" s="664"/>
      <c r="AJ35" s="664"/>
      <c r="AK35" s="664"/>
      <c r="AL35" s="624" t="s">
        <v>132</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1499716</v>
      </c>
      <c r="CS35" s="634"/>
      <c r="CT35" s="634"/>
      <c r="CU35" s="634"/>
      <c r="CV35" s="634"/>
      <c r="CW35" s="634"/>
      <c r="CX35" s="634"/>
      <c r="CY35" s="635"/>
      <c r="CZ35" s="624">
        <v>2.8</v>
      </c>
      <c r="DA35" s="636"/>
      <c r="DB35" s="636"/>
      <c r="DC35" s="637"/>
      <c r="DD35" s="627">
        <v>1277988</v>
      </c>
      <c r="DE35" s="634"/>
      <c r="DF35" s="634"/>
      <c r="DG35" s="634"/>
      <c r="DH35" s="634"/>
      <c r="DI35" s="634"/>
      <c r="DJ35" s="634"/>
      <c r="DK35" s="635"/>
      <c r="DL35" s="627">
        <v>1064931</v>
      </c>
      <c r="DM35" s="634"/>
      <c r="DN35" s="634"/>
      <c r="DO35" s="634"/>
      <c r="DP35" s="634"/>
      <c r="DQ35" s="634"/>
      <c r="DR35" s="634"/>
      <c r="DS35" s="634"/>
      <c r="DT35" s="634"/>
      <c r="DU35" s="634"/>
      <c r="DV35" s="635"/>
      <c r="DW35" s="624">
        <v>4.0999999999999996</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1271686</v>
      </c>
      <c r="S36" s="622"/>
      <c r="T36" s="622"/>
      <c r="U36" s="622"/>
      <c r="V36" s="622"/>
      <c r="W36" s="622"/>
      <c r="X36" s="622"/>
      <c r="Y36" s="623"/>
      <c r="Z36" s="663">
        <v>2.2999999999999998</v>
      </c>
      <c r="AA36" s="663"/>
      <c r="AB36" s="663"/>
      <c r="AC36" s="663"/>
      <c r="AD36" s="664" t="s">
        <v>247</v>
      </c>
      <c r="AE36" s="664"/>
      <c r="AF36" s="664"/>
      <c r="AG36" s="664"/>
      <c r="AH36" s="664"/>
      <c r="AI36" s="664"/>
      <c r="AJ36" s="664"/>
      <c r="AK36" s="664"/>
      <c r="AL36" s="624" t="s">
        <v>132</v>
      </c>
      <c r="AM36" s="625"/>
      <c r="AN36" s="625"/>
      <c r="AO36" s="665"/>
      <c r="AP36" s="222"/>
      <c r="AQ36" s="670" t="s">
        <v>335</v>
      </c>
      <c r="AR36" s="671"/>
      <c r="AS36" s="671"/>
      <c r="AT36" s="671"/>
      <c r="AU36" s="671"/>
      <c r="AV36" s="671"/>
      <c r="AW36" s="671"/>
      <c r="AX36" s="671"/>
      <c r="AY36" s="672"/>
      <c r="AZ36" s="673">
        <v>4839926</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4235</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8804810</v>
      </c>
      <c r="CS36" s="622"/>
      <c r="CT36" s="622"/>
      <c r="CU36" s="622"/>
      <c r="CV36" s="622"/>
      <c r="CW36" s="622"/>
      <c r="CX36" s="622"/>
      <c r="CY36" s="623"/>
      <c r="CZ36" s="624">
        <v>16.5</v>
      </c>
      <c r="DA36" s="636"/>
      <c r="DB36" s="636"/>
      <c r="DC36" s="637"/>
      <c r="DD36" s="627">
        <v>6496324</v>
      </c>
      <c r="DE36" s="622"/>
      <c r="DF36" s="622"/>
      <c r="DG36" s="622"/>
      <c r="DH36" s="622"/>
      <c r="DI36" s="622"/>
      <c r="DJ36" s="622"/>
      <c r="DK36" s="623"/>
      <c r="DL36" s="627">
        <v>3709293</v>
      </c>
      <c r="DM36" s="622"/>
      <c r="DN36" s="622"/>
      <c r="DO36" s="622"/>
      <c r="DP36" s="622"/>
      <c r="DQ36" s="622"/>
      <c r="DR36" s="622"/>
      <c r="DS36" s="622"/>
      <c r="DT36" s="622"/>
      <c r="DU36" s="622"/>
      <c r="DV36" s="623"/>
      <c r="DW36" s="624">
        <v>14.2</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1128915</v>
      </c>
      <c r="S37" s="622"/>
      <c r="T37" s="622"/>
      <c r="U37" s="622"/>
      <c r="V37" s="622"/>
      <c r="W37" s="622"/>
      <c r="X37" s="622"/>
      <c r="Y37" s="623"/>
      <c r="Z37" s="663">
        <v>2.1</v>
      </c>
      <c r="AA37" s="663"/>
      <c r="AB37" s="663"/>
      <c r="AC37" s="663"/>
      <c r="AD37" s="664" t="s">
        <v>247</v>
      </c>
      <c r="AE37" s="664"/>
      <c r="AF37" s="664"/>
      <c r="AG37" s="664"/>
      <c r="AH37" s="664"/>
      <c r="AI37" s="664"/>
      <c r="AJ37" s="664"/>
      <c r="AK37" s="664"/>
      <c r="AL37" s="624" t="s">
        <v>132</v>
      </c>
      <c r="AM37" s="625"/>
      <c r="AN37" s="625"/>
      <c r="AO37" s="665"/>
      <c r="AQ37" s="658" t="s">
        <v>339</v>
      </c>
      <c r="AR37" s="659"/>
      <c r="AS37" s="659"/>
      <c r="AT37" s="659"/>
      <c r="AU37" s="659"/>
      <c r="AV37" s="659"/>
      <c r="AW37" s="659"/>
      <c r="AX37" s="659"/>
      <c r="AY37" s="660"/>
      <c r="AZ37" s="621">
        <v>1029679</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-200524</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315406</v>
      </c>
      <c r="CS37" s="634"/>
      <c r="CT37" s="634"/>
      <c r="CU37" s="634"/>
      <c r="CV37" s="634"/>
      <c r="CW37" s="634"/>
      <c r="CX37" s="634"/>
      <c r="CY37" s="635"/>
      <c r="CZ37" s="624">
        <v>0.6</v>
      </c>
      <c r="DA37" s="636"/>
      <c r="DB37" s="636"/>
      <c r="DC37" s="637"/>
      <c r="DD37" s="627">
        <v>52543</v>
      </c>
      <c r="DE37" s="634"/>
      <c r="DF37" s="634"/>
      <c r="DG37" s="634"/>
      <c r="DH37" s="634"/>
      <c r="DI37" s="634"/>
      <c r="DJ37" s="634"/>
      <c r="DK37" s="635"/>
      <c r="DL37" s="627">
        <v>37467</v>
      </c>
      <c r="DM37" s="634"/>
      <c r="DN37" s="634"/>
      <c r="DO37" s="634"/>
      <c r="DP37" s="634"/>
      <c r="DQ37" s="634"/>
      <c r="DR37" s="634"/>
      <c r="DS37" s="634"/>
      <c r="DT37" s="634"/>
      <c r="DU37" s="634"/>
      <c r="DV37" s="635"/>
      <c r="DW37" s="624">
        <v>0.1</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733600</v>
      </c>
      <c r="S38" s="622"/>
      <c r="T38" s="622"/>
      <c r="U38" s="622"/>
      <c r="V38" s="622"/>
      <c r="W38" s="622"/>
      <c r="X38" s="622"/>
      <c r="Y38" s="623"/>
      <c r="Z38" s="663">
        <v>1.3</v>
      </c>
      <c r="AA38" s="663"/>
      <c r="AB38" s="663"/>
      <c r="AC38" s="663"/>
      <c r="AD38" s="664" t="s">
        <v>247</v>
      </c>
      <c r="AE38" s="664"/>
      <c r="AF38" s="664"/>
      <c r="AG38" s="664"/>
      <c r="AH38" s="664"/>
      <c r="AI38" s="664"/>
      <c r="AJ38" s="664"/>
      <c r="AK38" s="664"/>
      <c r="AL38" s="624" t="s">
        <v>132</v>
      </c>
      <c r="AM38" s="625"/>
      <c r="AN38" s="625"/>
      <c r="AO38" s="665"/>
      <c r="AQ38" s="658" t="s">
        <v>343</v>
      </c>
      <c r="AR38" s="659"/>
      <c r="AS38" s="659"/>
      <c r="AT38" s="659"/>
      <c r="AU38" s="659"/>
      <c r="AV38" s="659"/>
      <c r="AW38" s="659"/>
      <c r="AX38" s="659"/>
      <c r="AY38" s="660"/>
      <c r="AZ38" s="621">
        <v>878647</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10085</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2899409</v>
      </c>
      <c r="CS38" s="622"/>
      <c r="CT38" s="622"/>
      <c r="CU38" s="622"/>
      <c r="CV38" s="622"/>
      <c r="CW38" s="622"/>
      <c r="CX38" s="622"/>
      <c r="CY38" s="623"/>
      <c r="CZ38" s="624">
        <v>5.4</v>
      </c>
      <c r="DA38" s="636"/>
      <c r="DB38" s="636"/>
      <c r="DC38" s="637"/>
      <c r="DD38" s="627">
        <v>2346248</v>
      </c>
      <c r="DE38" s="622"/>
      <c r="DF38" s="622"/>
      <c r="DG38" s="622"/>
      <c r="DH38" s="622"/>
      <c r="DI38" s="622"/>
      <c r="DJ38" s="622"/>
      <c r="DK38" s="623"/>
      <c r="DL38" s="627">
        <v>2118030</v>
      </c>
      <c r="DM38" s="622"/>
      <c r="DN38" s="622"/>
      <c r="DO38" s="622"/>
      <c r="DP38" s="622"/>
      <c r="DQ38" s="622"/>
      <c r="DR38" s="622"/>
      <c r="DS38" s="622"/>
      <c r="DT38" s="622"/>
      <c r="DU38" s="622"/>
      <c r="DV38" s="623"/>
      <c r="DW38" s="624">
        <v>8.1</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132</v>
      </c>
      <c r="AA39" s="663"/>
      <c r="AB39" s="663"/>
      <c r="AC39" s="663"/>
      <c r="AD39" s="664" t="s">
        <v>132</v>
      </c>
      <c r="AE39" s="664"/>
      <c r="AF39" s="664"/>
      <c r="AG39" s="664"/>
      <c r="AH39" s="664"/>
      <c r="AI39" s="664"/>
      <c r="AJ39" s="664"/>
      <c r="AK39" s="664"/>
      <c r="AL39" s="624" t="s">
        <v>132</v>
      </c>
      <c r="AM39" s="625"/>
      <c r="AN39" s="625"/>
      <c r="AO39" s="665"/>
      <c r="AQ39" s="658" t="s">
        <v>347</v>
      </c>
      <c r="AR39" s="659"/>
      <c r="AS39" s="659"/>
      <c r="AT39" s="659"/>
      <c r="AU39" s="659"/>
      <c r="AV39" s="659"/>
      <c r="AW39" s="659"/>
      <c r="AX39" s="659"/>
      <c r="AY39" s="660"/>
      <c r="AZ39" s="621">
        <v>32191</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14393</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2954292</v>
      </c>
      <c r="CS39" s="634"/>
      <c r="CT39" s="634"/>
      <c r="CU39" s="634"/>
      <c r="CV39" s="634"/>
      <c r="CW39" s="634"/>
      <c r="CX39" s="634"/>
      <c r="CY39" s="635"/>
      <c r="CZ39" s="624">
        <v>5.5</v>
      </c>
      <c r="DA39" s="636"/>
      <c r="DB39" s="636"/>
      <c r="DC39" s="637"/>
      <c r="DD39" s="627">
        <v>617921</v>
      </c>
      <c r="DE39" s="634"/>
      <c r="DF39" s="634"/>
      <c r="DG39" s="634"/>
      <c r="DH39" s="634"/>
      <c r="DI39" s="634"/>
      <c r="DJ39" s="634"/>
      <c r="DK39" s="635"/>
      <c r="DL39" s="627" t="s">
        <v>247</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t="s">
        <v>247</v>
      </c>
      <c r="S40" s="622"/>
      <c r="T40" s="622"/>
      <c r="U40" s="622"/>
      <c r="V40" s="622"/>
      <c r="W40" s="622"/>
      <c r="X40" s="622"/>
      <c r="Y40" s="623"/>
      <c r="Z40" s="663" t="s">
        <v>132</v>
      </c>
      <c r="AA40" s="663"/>
      <c r="AB40" s="663"/>
      <c r="AC40" s="663"/>
      <c r="AD40" s="664" t="s">
        <v>247</v>
      </c>
      <c r="AE40" s="664"/>
      <c r="AF40" s="664"/>
      <c r="AG40" s="664"/>
      <c r="AH40" s="664"/>
      <c r="AI40" s="664"/>
      <c r="AJ40" s="664"/>
      <c r="AK40" s="664"/>
      <c r="AL40" s="624" t="s">
        <v>132</v>
      </c>
      <c r="AM40" s="625"/>
      <c r="AN40" s="625"/>
      <c r="AO40" s="665"/>
      <c r="AQ40" s="658" t="s">
        <v>351</v>
      </c>
      <c r="AR40" s="659"/>
      <c r="AS40" s="659"/>
      <c r="AT40" s="659"/>
      <c r="AU40" s="659"/>
      <c r="AV40" s="659"/>
      <c r="AW40" s="659"/>
      <c r="AX40" s="659"/>
      <c r="AY40" s="660"/>
      <c r="AZ40" s="621">
        <v>28054</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92</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626619</v>
      </c>
      <c r="CS40" s="622"/>
      <c r="CT40" s="622"/>
      <c r="CU40" s="622"/>
      <c r="CV40" s="622"/>
      <c r="CW40" s="622"/>
      <c r="CX40" s="622"/>
      <c r="CY40" s="623"/>
      <c r="CZ40" s="624">
        <v>1.2</v>
      </c>
      <c r="DA40" s="636"/>
      <c r="DB40" s="636"/>
      <c r="DC40" s="637"/>
      <c r="DD40" s="627">
        <v>23519</v>
      </c>
      <c r="DE40" s="622"/>
      <c r="DF40" s="622"/>
      <c r="DG40" s="622"/>
      <c r="DH40" s="622"/>
      <c r="DI40" s="622"/>
      <c r="DJ40" s="622"/>
      <c r="DK40" s="623"/>
      <c r="DL40" s="627" t="s">
        <v>132</v>
      </c>
      <c r="DM40" s="622"/>
      <c r="DN40" s="622"/>
      <c r="DO40" s="622"/>
      <c r="DP40" s="622"/>
      <c r="DQ40" s="622"/>
      <c r="DR40" s="622"/>
      <c r="DS40" s="622"/>
      <c r="DT40" s="622"/>
      <c r="DU40" s="622"/>
      <c r="DV40" s="623"/>
      <c r="DW40" s="624" t="s">
        <v>247</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54887118</v>
      </c>
      <c r="S41" s="649"/>
      <c r="T41" s="649"/>
      <c r="U41" s="649"/>
      <c r="V41" s="649"/>
      <c r="W41" s="649"/>
      <c r="X41" s="649"/>
      <c r="Y41" s="653"/>
      <c r="Z41" s="654">
        <v>100</v>
      </c>
      <c r="AA41" s="654"/>
      <c r="AB41" s="654"/>
      <c r="AC41" s="654"/>
      <c r="AD41" s="655">
        <v>26054661</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766579</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247</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359</v>
      </c>
      <c r="AR42" s="647"/>
      <c r="AS42" s="647"/>
      <c r="AT42" s="647"/>
      <c r="AU42" s="647"/>
      <c r="AV42" s="647"/>
      <c r="AW42" s="647"/>
      <c r="AX42" s="647"/>
      <c r="AY42" s="648"/>
      <c r="AZ42" s="605">
        <v>2104776</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386</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4455788</v>
      </c>
      <c r="CS42" s="634"/>
      <c r="CT42" s="634"/>
      <c r="CU42" s="634"/>
      <c r="CV42" s="634"/>
      <c r="CW42" s="634"/>
      <c r="CX42" s="634"/>
      <c r="CY42" s="635"/>
      <c r="CZ42" s="624">
        <v>8.4</v>
      </c>
      <c r="DA42" s="636"/>
      <c r="DB42" s="636"/>
      <c r="DC42" s="637"/>
      <c r="DD42" s="627">
        <v>2279135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110304</v>
      </c>
      <c r="CS43" s="634"/>
      <c r="CT43" s="634"/>
      <c r="CU43" s="634"/>
      <c r="CV43" s="634"/>
      <c r="CW43" s="634"/>
      <c r="CX43" s="634"/>
      <c r="CY43" s="635"/>
      <c r="CZ43" s="624">
        <v>0.2</v>
      </c>
      <c r="DA43" s="636"/>
      <c r="DB43" s="636"/>
      <c r="DC43" s="637"/>
      <c r="DD43" s="627">
        <v>90299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4351576</v>
      </c>
      <c r="CS44" s="622"/>
      <c r="CT44" s="622"/>
      <c r="CU44" s="622"/>
      <c r="CV44" s="622"/>
      <c r="CW44" s="622"/>
      <c r="CX44" s="622"/>
      <c r="CY44" s="623"/>
      <c r="CZ44" s="624">
        <v>8.1999999999999993</v>
      </c>
      <c r="DA44" s="625"/>
      <c r="DB44" s="625"/>
      <c r="DC44" s="626"/>
      <c r="DD44" s="627">
        <v>2278766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757380</v>
      </c>
      <c r="CS45" s="634"/>
      <c r="CT45" s="634"/>
      <c r="CU45" s="634"/>
      <c r="CV45" s="634"/>
      <c r="CW45" s="634"/>
      <c r="CX45" s="634"/>
      <c r="CY45" s="635"/>
      <c r="CZ45" s="624">
        <v>1.4</v>
      </c>
      <c r="DA45" s="636"/>
      <c r="DB45" s="636"/>
      <c r="DC45" s="637"/>
      <c r="DD45" s="627">
        <v>40289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3594196</v>
      </c>
      <c r="CS46" s="622"/>
      <c r="CT46" s="622"/>
      <c r="CU46" s="622"/>
      <c r="CV46" s="622"/>
      <c r="CW46" s="622"/>
      <c r="CX46" s="622"/>
      <c r="CY46" s="623"/>
      <c r="CZ46" s="624">
        <v>6.8</v>
      </c>
      <c r="DA46" s="625"/>
      <c r="DB46" s="625"/>
      <c r="DC46" s="626"/>
      <c r="DD46" s="627">
        <v>2238477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v>104212</v>
      </c>
      <c r="CS47" s="634"/>
      <c r="CT47" s="634"/>
      <c r="CU47" s="634"/>
      <c r="CV47" s="634"/>
      <c r="CW47" s="634"/>
      <c r="CX47" s="634"/>
      <c r="CY47" s="635"/>
      <c r="CZ47" s="624">
        <v>0.2</v>
      </c>
      <c r="DA47" s="636"/>
      <c r="DB47" s="636"/>
      <c r="DC47" s="637"/>
      <c r="DD47" s="627">
        <v>369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53231337</v>
      </c>
      <c r="CS49" s="606"/>
      <c r="CT49" s="606"/>
      <c r="CU49" s="606"/>
      <c r="CV49" s="606"/>
      <c r="CW49" s="606"/>
      <c r="CX49" s="606"/>
      <c r="CY49" s="607"/>
      <c r="CZ49" s="608">
        <v>100</v>
      </c>
      <c r="DA49" s="609"/>
      <c r="DB49" s="609"/>
      <c r="DC49" s="610"/>
      <c r="DD49" s="611">
        <v>30194848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wupAcd1182UQKv6B6C21AtPtXVH/ckqY9toKHo5GDkrsOWPEJgcTUvfz1wcO5o2ZBEA1Zyxi1HMg9nHiAdFlA==" saltValue="h7E7BDkxc0RkQlWsQgnhQ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N49" zoomScale="40" zoomScaleNormal="40" zoomScaleSheetLayoutView="70" workbookViewId="0">
      <selection activeCell="DB81" sqref="DB81:DF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377</v>
      </c>
      <c r="B5" s="1004"/>
      <c r="C5" s="1004"/>
      <c r="D5" s="1004"/>
      <c r="E5" s="1004"/>
      <c r="F5" s="1004"/>
      <c r="G5" s="1004"/>
      <c r="H5" s="1004"/>
      <c r="I5" s="1004"/>
      <c r="J5" s="1004"/>
      <c r="K5" s="1004"/>
      <c r="L5" s="1004"/>
      <c r="M5" s="1004"/>
      <c r="N5" s="1004"/>
      <c r="O5" s="1004"/>
      <c r="P5" s="1005"/>
      <c r="Q5" s="989" t="s">
        <v>378</v>
      </c>
      <c r="R5" s="990"/>
      <c r="S5" s="990"/>
      <c r="T5" s="990"/>
      <c r="U5" s="991"/>
      <c r="V5" s="989" t="s">
        <v>379</v>
      </c>
      <c r="W5" s="990"/>
      <c r="X5" s="990"/>
      <c r="Y5" s="990"/>
      <c r="Z5" s="991"/>
      <c r="AA5" s="989" t="s">
        <v>380</v>
      </c>
      <c r="AB5" s="990"/>
      <c r="AC5" s="990"/>
      <c r="AD5" s="990"/>
      <c r="AE5" s="990"/>
      <c r="AF5" s="1111" t="s">
        <v>381</v>
      </c>
      <c r="AG5" s="990"/>
      <c r="AH5" s="990"/>
      <c r="AI5" s="990"/>
      <c r="AJ5" s="995"/>
      <c r="AK5" s="990" t="s">
        <v>382</v>
      </c>
      <c r="AL5" s="990"/>
      <c r="AM5" s="990"/>
      <c r="AN5" s="990"/>
      <c r="AO5" s="991"/>
      <c r="AP5" s="989" t="s">
        <v>383</v>
      </c>
      <c r="AQ5" s="990"/>
      <c r="AR5" s="990"/>
      <c r="AS5" s="990"/>
      <c r="AT5" s="991"/>
      <c r="AU5" s="989" t="s">
        <v>384</v>
      </c>
      <c r="AV5" s="990"/>
      <c r="AW5" s="990"/>
      <c r="AX5" s="990"/>
      <c r="AY5" s="995"/>
      <c r="AZ5" s="232"/>
      <c r="BA5" s="232"/>
      <c r="BB5" s="232"/>
      <c r="BC5" s="232"/>
      <c r="BD5" s="232"/>
      <c r="BE5" s="233"/>
      <c r="BF5" s="233"/>
      <c r="BG5" s="233"/>
      <c r="BH5" s="233"/>
      <c r="BI5" s="233"/>
      <c r="BJ5" s="233"/>
      <c r="BK5" s="233"/>
      <c r="BL5" s="233"/>
      <c r="BM5" s="233"/>
      <c r="BN5" s="233"/>
      <c r="BO5" s="233"/>
      <c r="BP5" s="233"/>
      <c r="BQ5" s="1003" t="s">
        <v>385</v>
      </c>
      <c r="BR5" s="1004"/>
      <c r="BS5" s="1004"/>
      <c r="BT5" s="1004"/>
      <c r="BU5" s="1004"/>
      <c r="BV5" s="1004"/>
      <c r="BW5" s="1004"/>
      <c r="BX5" s="1004"/>
      <c r="BY5" s="1004"/>
      <c r="BZ5" s="1004"/>
      <c r="CA5" s="1004"/>
      <c r="CB5" s="1004"/>
      <c r="CC5" s="1004"/>
      <c r="CD5" s="1004"/>
      <c r="CE5" s="1004"/>
      <c r="CF5" s="1004"/>
      <c r="CG5" s="1005"/>
      <c r="CH5" s="989" t="s">
        <v>386</v>
      </c>
      <c r="CI5" s="990"/>
      <c r="CJ5" s="990"/>
      <c r="CK5" s="990"/>
      <c r="CL5" s="991"/>
      <c r="CM5" s="989" t="s">
        <v>387</v>
      </c>
      <c r="CN5" s="990"/>
      <c r="CO5" s="990"/>
      <c r="CP5" s="990"/>
      <c r="CQ5" s="991"/>
      <c r="CR5" s="989" t="s">
        <v>388</v>
      </c>
      <c r="CS5" s="990"/>
      <c r="CT5" s="990"/>
      <c r="CU5" s="990"/>
      <c r="CV5" s="991"/>
      <c r="CW5" s="989" t="s">
        <v>389</v>
      </c>
      <c r="CX5" s="990"/>
      <c r="CY5" s="990"/>
      <c r="CZ5" s="990"/>
      <c r="DA5" s="991"/>
      <c r="DB5" s="989" t="s">
        <v>390</v>
      </c>
      <c r="DC5" s="990"/>
      <c r="DD5" s="990"/>
      <c r="DE5" s="990"/>
      <c r="DF5" s="991"/>
      <c r="DG5" s="1101" t="s">
        <v>391</v>
      </c>
      <c r="DH5" s="1102"/>
      <c r="DI5" s="1102"/>
      <c r="DJ5" s="1102"/>
      <c r="DK5" s="1103"/>
      <c r="DL5" s="1101" t="s">
        <v>392</v>
      </c>
      <c r="DM5" s="1102"/>
      <c r="DN5" s="1102"/>
      <c r="DO5" s="1102"/>
      <c r="DP5" s="1103"/>
      <c r="DQ5" s="989" t="s">
        <v>393</v>
      </c>
      <c r="DR5" s="990"/>
      <c r="DS5" s="990"/>
      <c r="DT5" s="990"/>
      <c r="DU5" s="991"/>
      <c r="DV5" s="989" t="s">
        <v>384</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394</v>
      </c>
      <c r="C7" s="1045"/>
      <c r="D7" s="1045"/>
      <c r="E7" s="1045"/>
      <c r="F7" s="1045"/>
      <c r="G7" s="1045"/>
      <c r="H7" s="1045"/>
      <c r="I7" s="1045"/>
      <c r="J7" s="1045"/>
      <c r="K7" s="1045"/>
      <c r="L7" s="1045"/>
      <c r="M7" s="1045"/>
      <c r="N7" s="1045"/>
      <c r="O7" s="1045"/>
      <c r="P7" s="1046"/>
      <c r="Q7" s="1090">
        <v>54867</v>
      </c>
      <c r="R7" s="1091"/>
      <c r="S7" s="1091"/>
      <c r="T7" s="1091"/>
      <c r="U7" s="1091"/>
      <c r="V7" s="1091">
        <v>53212</v>
      </c>
      <c r="W7" s="1091"/>
      <c r="X7" s="1091"/>
      <c r="Y7" s="1091"/>
      <c r="Z7" s="1091"/>
      <c r="AA7" s="1091">
        <v>1655</v>
      </c>
      <c r="AB7" s="1091"/>
      <c r="AC7" s="1091"/>
      <c r="AD7" s="1091"/>
      <c r="AE7" s="1092"/>
      <c r="AF7" s="1093">
        <v>745</v>
      </c>
      <c r="AG7" s="1094"/>
      <c r="AH7" s="1094"/>
      <c r="AI7" s="1094"/>
      <c r="AJ7" s="1095"/>
      <c r="AK7" s="1096">
        <v>2492</v>
      </c>
      <c r="AL7" s="1097"/>
      <c r="AM7" s="1097"/>
      <c r="AN7" s="1097"/>
      <c r="AO7" s="1097"/>
      <c r="AP7" s="1097">
        <v>30154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582</v>
      </c>
      <c r="BT7" s="1088"/>
      <c r="BU7" s="1088"/>
      <c r="BV7" s="1088"/>
      <c r="BW7" s="1088"/>
      <c r="BX7" s="1088"/>
      <c r="BY7" s="1088"/>
      <c r="BZ7" s="1088"/>
      <c r="CA7" s="1088"/>
      <c r="CB7" s="1088"/>
      <c r="CC7" s="1088"/>
      <c r="CD7" s="1088"/>
      <c r="CE7" s="1088"/>
      <c r="CF7" s="1088"/>
      <c r="CG7" s="1100"/>
      <c r="CH7" s="1084">
        <v>3</v>
      </c>
      <c r="CI7" s="1085"/>
      <c r="CJ7" s="1085"/>
      <c r="CK7" s="1085"/>
      <c r="CL7" s="1086"/>
      <c r="CM7" s="1084">
        <v>12</v>
      </c>
      <c r="CN7" s="1085"/>
      <c r="CO7" s="1085"/>
      <c r="CP7" s="1085"/>
      <c r="CQ7" s="1086"/>
      <c r="CR7" s="1084">
        <v>10</v>
      </c>
      <c r="CS7" s="1085"/>
      <c r="CT7" s="1085"/>
      <c r="CU7" s="1085"/>
      <c r="CV7" s="1086"/>
      <c r="CW7" s="1084" t="s">
        <v>578</v>
      </c>
      <c r="CX7" s="1085"/>
      <c r="CY7" s="1085"/>
      <c r="CZ7" s="1085"/>
      <c r="DA7" s="1086"/>
      <c r="DB7" s="1084" t="s">
        <v>578</v>
      </c>
      <c r="DC7" s="1085"/>
      <c r="DD7" s="1085"/>
      <c r="DE7" s="1085"/>
      <c r="DF7" s="1086"/>
      <c r="DG7" s="1084" t="s">
        <v>578</v>
      </c>
      <c r="DH7" s="1085"/>
      <c r="DI7" s="1085"/>
      <c r="DJ7" s="1085"/>
      <c r="DK7" s="1086"/>
      <c r="DL7" s="1084" t="s">
        <v>578</v>
      </c>
      <c r="DM7" s="1085"/>
      <c r="DN7" s="1085"/>
      <c r="DO7" s="1085"/>
      <c r="DP7" s="1086"/>
      <c r="DQ7" s="1084" t="s">
        <v>578</v>
      </c>
      <c r="DR7" s="1085"/>
      <c r="DS7" s="1085"/>
      <c r="DT7" s="1085"/>
      <c r="DU7" s="1086"/>
      <c r="DV7" s="1087"/>
      <c r="DW7" s="1088"/>
      <c r="DX7" s="1088"/>
      <c r="DY7" s="1088"/>
      <c r="DZ7" s="1089"/>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583</v>
      </c>
      <c r="BT8" s="1001"/>
      <c r="BU8" s="1001"/>
      <c r="BV8" s="1001"/>
      <c r="BW8" s="1001"/>
      <c r="BX8" s="1001"/>
      <c r="BY8" s="1001"/>
      <c r="BZ8" s="1001"/>
      <c r="CA8" s="1001"/>
      <c r="CB8" s="1001"/>
      <c r="CC8" s="1001"/>
      <c r="CD8" s="1001"/>
      <c r="CE8" s="1001"/>
      <c r="CF8" s="1001"/>
      <c r="CG8" s="1016"/>
      <c r="CH8" s="997">
        <v>0</v>
      </c>
      <c r="CI8" s="998"/>
      <c r="CJ8" s="998"/>
      <c r="CK8" s="998"/>
      <c r="CL8" s="999"/>
      <c r="CM8" s="997">
        <v>195</v>
      </c>
      <c r="CN8" s="998"/>
      <c r="CO8" s="998"/>
      <c r="CP8" s="998"/>
      <c r="CQ8" s="999"/>
      <c r="CR8" s="997">
        <v>30</v>
      </c>
      <c r="CS8" s="998"/>
      <c r="CT8" s="998"/>
      <c r="CU8" s="998"/>
      <c r="CV8" s="999"/>
      <c r="CW8" s="997">
        <v>73</v>
      </c>
      <c r="CX8" s="998"/>
      <c r="CY8" s="998"/>
      <c r="CZ8" s="998"/>
      <c r="DA8" s="999"/>
      <c r="DB8" s="997" t="s">
        <v>578</v>
      </c>
      <c r="DC8" s="998"/>
      <c r="DD8" s="998"/>
      <c r="DE8" s="998"/>
      <c r="DF8" s="999"/>
      <c r="DG8" s="997" t="s">
        <v>578</v>
      </c>
      <c r="DH8" s="998"/>
      <c r="DI8" s="998"/>
      <c r="DJ8" s="998"/>
      <c r="DK8" s="999"/>
      <c r="DL8" s="997" t="s">
        <v>578</v>
      </c>
      <c r="DM8" s="998"/>
      <c r="DN8" s="998"/>
      <c r="DO8" s="998"/>
      <c r="DP8" s="999"/>
      <c r="DQ8" s="997" t="s">
        <v>578</v>
      </c>
      <c r="DR8" s="998"/>
      <c r="DS8" s="998"/>
      <c r="DT8" s="998"/>
      <c r="DU8" s="999"/>
      <c r="DV8" s="1000"/>
      <c r="DW8" s="1001"/>
      <c r="DX8" s="1001"/>
      <c r="DY8" s="1001"/>
      <c r="DZ8" s="1002"/>
      <c r="EA8" s="234"/>
    </row>
    <row r="9" spans="1:131" s="235" customFormat="1" ht="26.25" customHeight="1" x14ac:dyDescent="0.15">
      <c r="A9" s="238">
        <v>3</v>
      </c>
      <c r="B9" s="1030" t="s">
        <v>396</v>
      </c>
      <c r="C9" s="1031"/>
      <c r="D9" s="1031"/>
      <c r="E9" s="1031"/>
      <c r="F9" s="1031"/>
      <c r="G9" s="1031"/>
      <c r="H9" s="1031"/>
      <c r="I9" s="1031"/>
      <c r="J9" s="1031"/>
      <c r="K9" s="1031"/>
      <c r="L9" s="1031"/>
      <c r="M9" s="1031"/>
      <c r="N9" s="1031"/>
      <c r="O9" s="1031"/>
      <c r="P9" s="1032"/>
      <c r="Q9" s="1038">
        <v>24</v>
      </c>
      <c r="R9" s="1039"/>
      <c r="S9" s="1039"/>
      <c r="T9" s="1039"/>
      <c r="U9" s="1039"/>
      <c r="V9" s="1039">
        <v>24</v>
      </c>
      <c r="W9" s="1039"/>
      <c r="X9" s="1039"/>
      <c r="Y9" s="1039"/>
      <c r="Z9" s="1039"/>
      <c r="AA9" s="1039">
        <v>0</v>
      </c>
      <c r="AB9" s="1039"/>
      <c r="AC9" s="1039"/>
      <c r="AD9" s="1039"/>
      <c r="AE9" s="1040"/>
      <c r="AF9" s="1035">
        <v>0</v>
      </c>
      <c r="AG9" s="1036"/>
      <c r="AH9" s="1036"/>
      <c r="AI9" s="1036"/>
      <c r="AJ9" s="1037"/>
      <c r="AK9" s="1080">
        <v>7</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584</v>
      </c>
      <c r="BT9" s="1001"/>
      <c r="BU9" s="1001"/>
      <c r="BV9" s="1001"/>
      <c r="BW9" s="1001"/>
      <c r="BX9" s="1001"/>
      <c r="BY9" s="1001"/>
      <c r="BZ9" s="1001"/>
      <c r="CA9" s="1001"/>
      <c r="CB9" s="1001"/>
      <c r="CC9" s="1001"/>
      <c r="CD9" s="1001"/>
      <c r="CE9" s="1001"/>
      <c r="CF9" s="1001"/>
      <c r="CG9" s="1016"/>
      <c r="CH9" s="997">
        <v>0</v>
      </c>
      <c r="CI9" s="998"/>
      <c r="CJ9" s="998"/>
      <c r="CK9" s="998"/>
      <c r="CL9" s="999"/>
      <c r="CM9" s="997">
        <v>506</v>
      </c>
      <c r="CN9" s="998"/>
      <c r="CO9" s="998"/>
      <c r="CP9" s="998"/>
      <c r="CQ9" s="999"/>
      <c r="CR9" s="997">
        <v>20</v>
      </c>
      <c r="CS9" s="998"/>
      <c r="CT9" s="998"/>
      <c r="CU9" s="998"/>
      <c r="CV9" s="999"/>
      <c r="CW9" s="997">
        <v>118</v>
      </c>
      <c r="CX9" s="998"/>
      <c r="CY9" s="998"/>
      <c r="CZ9" s="998"/>
      <c r="DA9" s="999"/>
      <c r="DB9" s="997" t="s">
        <v>578</v>
      </c>
      <c r="DC9" s="998"/>
      <c r="DD9" s="998"/>
      <c r="DE9" s="998"/>
      <c r="DF9" s="999"/>
      <c r="DG9" s="997" t="s">
        <v>578</v>
      </c>
      <c r="DH9" s="998"/>
      <c r="DI9" s="998"/>
      <c r="DJ9" s="998"/>
      <c r="DK9" s="999"/>
      <c r="DL9" s="997" t="s">
        <v>578</v>
      </c>
      <c r="DM9" s="998"/>
      <c r="DN9" s="998"/>
      <c r="DO9" s="998"/>
      <c r="DP9" s="999"/>
      <c r="DQ9" s="997" t="s">
        <v>578</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585</v>
      </c>
      <c r="BT10" s="1001"/>
      <c r="BU10" s="1001"/>
      <c r="BV10" s="1001"/>
      <c r="BW10" s="1001"/>
      <c r="BX10" s="1001"/>
      <c r="BY10" s="1001"/>
      <c r="BZ10" s="1001"/>
      <c r="CA10" s="1001"/>
      <c r="CB10" s="1001"/>
      <c r="CC10" s="1001"/>
      <c r="CD10" s="1001"/>
      <c r="CE10" s="1001"/>
      <c r="CF10" s="1001"/>
      <c r="CG10" s="1016"/>
      <c r="CH10" s="997">
        <v>-2</v>
      </c>
      <c r="CI10" s="998"/>
      <c r="CJ10" s="998"/>
      <c r="CK10" s="998"/>
      <c r="CL10" s="999"/>
      <c r="CM10" s="997">
        <v>73</v>
      </c>
      <c r="CN10" s="998"/>
      <c r="CO10" s="998"/>
      <c r="CP10" s="998"/>
      <c r="CQ10" s="999"/>
      <c r="CR10" s="997">
        <v>13</v>
      </c>
      <c r="CS10" s="998"/>
      <c r="CT10" s="998"/>
      <c r="CU10" s="998"/>
      <c r="CV10" s="999"/>
      <c r="CW10" s="997">
        <v>77</v>
      </c>
      <c r="CX10" s="998"/>
      <c r="CY10" s="998"/>
      <c r="CZ10" s="998"/>
      <c r="DA10" s="999"/>
      <c r="DB10" s="997" t="s">
        <v>578</v>
      </c>
      <c r="DC10" s="998"/>
      <c r="DD10" s="998"/>
      <c r="DE10" s="998"/>
      <c r="DF10" s="999"/>
      <c r="DG10" s="997" t="s">
        <v>578</v>
      </c>
      <c r="DH10" s="998"/>
      <c r="DI10" s="998"/>
      <c r="DJ10" s="998"/>
      <c r="DK10" s="999"/>
      <c r="DL10" s="997" t="s">
        <v>578</v>
      </c>
      <c r="DM10" s="998"/>
      <c r="DN10" s="998"/>
      <c r="DO10" s="998"/>
      <c r="DP10" s="999"/>
      <c r="DQ10" s="997" t="s">
        <v>578</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586</v>
      </c>
      <c r="BT11" s="1001"/>
      <c r="BU11" s="1001"/>
      <c r="BV11" s="1001"/>
      <c r="BW11" s="1001"/>
      <c r="BX11" s="1001"/>
      <c r="BY11" s="1001"/>
      <c r="BZ11" s="1001"/>
      <c r="CA11" s="1001"/>
      <c r="CB11" s="1001"/>
      <c r="CC11" s="1001"/>
      <c r="CD11" s="1001"/>
      <c r="CE11" s="1001"/>
      <c r="CF11" s="1001"/>
      <c r="CG11" s="1016"/>
      <c r="CH11" s="997">
        <v>4</v>
      </c>
      <c r="CI11" s="998"/>
      <c r="CJ11" s="998"/>
      <c r="CK11" s="998"/>
      <c r="CL11" s="999"/>
      <c r="CM11" s="997">
        <v>1794</v>
      </c>
      <c r="CN11" s="998"/>
      <c r="CO11" s="998"/>
      <c r="CP11" s="998"/>
      <c r="CQ11" s="999"/>
      <c r="CR11" s="997">
        <v>500</v>
      </c>
      <c r="CS11" s="998"/>
      <c r="CT11" s="998"/>
      <c r="CU11" s="998"/>
      <c r="CV11" s="999"/>
      <c r="CW11" s="997" t="s">
        <v>578</v>
      </c>
      <c r="CX11" s="998"/>
      <c r="CY11" s="998"/>
      <c r="CZ11" s="998"/>
      <c r="DA11" s="999"/>
      <c r="DB11" s="997" t="s">
        <v>578</v>
      </c>
      <c r="DC11" s="998"/>
      <c r="DD11" s="998"/>
      <c r="DE11" s="998"/>
      <c r="DF11" s="999"/>
      <c r="DG11" s="997" t="s">
        <v>578</v>
      </c>
      <c r="DH11" s="998"/>
      <c r="DI11" s="998"/>
      <c r="DJ11" s="998"/>
      <c r="DK11" s="999"/>
      <c r="DL11" s="997" t="s">
        <v>578</v>
      </c>
      <c r="DM11" s="998"/>
      <c r="DN11" s="998"/>
      <c r="DO11" s="998"/>
      <c r="DP11" s="999"/>
      <c r="DQ11" s="997" t="s">
        <v>578</v>
      </c>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587</v>
      </c>
      <c r="BT12" s="1001"/>
      <c r="BU12" s="1001"/>
      <c r="BV12" s="1001"/>
      <c r="BW12" s="1001"/>
      <c r="BX12" s="1001"/>
      <c r="BY12" s="1001"/>
      <c r="BZ12" s="1001"/>
      <c r="CA12" s="1001"/>
      <c r="CB12" s="1001"/>
      <c r="CC12" s="1001"/>
      <c r="CD12" s="1001"/>
      <c r="CE12" s="1001"/>
      <c r="CF12" s="1001"/>
      <c r="CG12" s="1016"/>
      <c r="CH12" s="997">
        <v>71</v>
      </c>
      <c r="CI12" s="998"/>
      <c r="CJ12" s="998"/>
      <c r="CK12" s="998"/>
      <c r="CL12" s="999"/>
      <c r="CM12" s="997">
        <v>6297</v>
      </c>
      <c r="CN12" s="998"/>
      <c r="CO12" s="998"/>
      <c r="CP12" s="998"/>
      <c r="CQ12" s="999"/>
      <c r="CR12" s="997">
        <v>4675</v>
      </c>
      <c r="CS12" s="998"/>
      <c r="CT12" s="998"/>
      <c r="CU12" s="998"/>
      <c r="CV12" s="999"/>
      <c r="CW12" s="997">
        <v>945</v>
      </c>
      <c r="CX12" s="998"/>
      <c r="CY12" s="998"/>
      <c r="CZ12" s="998"/>
      <c r="DA12" s="999"/>
      <c r="DB12" s="997" t="s">
        <v>578</v>
      </c>
      <c r="DC12" s="998"/>
      <c r="DD12" s="998"/>
      <c r="DE12" s="998"/>
      <c r="DF12" s="999"/>
      <c r="DG12" s="997" t="s">
        <v>578</v>
      </c>
      <c r="DH12" s="998"/>
      <c r="DI12" s="998"/>
      <c r="DJ12" s="998"/>
      <c r="DK12" s="999"/>
      <c r="DL12" s="997" t="s">
        <v>578</v>
      </c>
      <c r="DM12" s="998"/>
      <c r="DN12" s="998"/>
      <c r="DO12" s="998"/>
      <c r="DP12" s="999"/>
      <c r="DQ12" s="997" t="s">
        <v>578</v>
      </c>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54887</v>
      </c>
      <c r="R23" s="1061"/>
      <c r="S23" s="1061"/>
      <c r="T23" s="1061"/>
      <c r="U23" s="1061"/>
      <c r="V23" s="1061">
        <v>53231</v>
      </c>
      <c r="W23" s="1061"/>
      <c r="X23" s="1061"/>
      <c r="Y23" s="1061"/>
      <c r="Z23" s="1061"/>
      <c r="AA23" s="1061">
        <v>1656</v>
      </c>
      <c r="AB23" s="1061"/>
      <c r="AC23" s="1061"/>
      <c r="AD23" s="1061"/>
      <c r="AE23" s="1068"/>
      <c r="AF23" s="1069">
        <v>746</v>
      </c>
      <c r="AG23" s="1061"/>
      <c r="AH23" s="1061"/>
      <c r="AI23" s="1061"/>
      <c r="AJ23" s="1070"/>
      <c r="AK23" s="1071"/>
      <c r="AL23" s="1072"/>
      <c r="AM23" s="1072"/>
      <c r="AN23" s="1072"/>
      <c r="AO23" s="1072"/>
      <c r="AP23" s="1061">
        <v>30154</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377</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384</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7783</v>
      </c>
      <c r="R28" s="1048"/>
      <c r="S28" s="1048"/>
      <c r="T28" s="1048"/>
      <c r="U28" s="1048"/>
      <c r="V28" s="1048">
        <v>7779</v>
      </c>
      <c r="W28" s="1048"/>
      <c r="X28" s="1048"/>
      <c r="Y28" s="1048"/>
      <c r="Z28" s="1048"/>
      <c r="AA28" s="1048">
        <v>4</v>
      </c>
      <c r="AB28" s="1048"/>
      <c r="AC28" s="1048"/>
      <c r="AD28" s="1048"/>
      <c r="AE28" s="1049"/>
      <c r="AF28" s="1050">
        <v>4</v>
      </c>
      <c r="AG28" s="1048"/>
      <c r="AH28" s="1048"/>
      <c r="AI28" s="1048"/>
      <c r="AJ28" s="1051"/>
      <c r="AK28" s="1052">
        <v>767</v>
      </c>
      <c r="AL28" s="1053"/>
      <c r="AM28" s="1053"/>
      <c r="AN28" s="1053"/>
      <c r="AO28" s="1053"/>
      <c r="AP28" s="1053" t="s">
        <v>578</v>
      </c>
      <c r="AQ28" s="1053"/>
      <c r="AR28" s="1053"/>
      <c r="AS28" s="1053"/>
      <c r="AT28" s="1053"/>
      <c r="AU28" s="1053" t="s">
        <v>578</v>
      </c>
      <c r="AV28" s="1053"/>
      <c r="AW28" s="1053"/>
      <c r="AX28" s="1053"/>
      <c r="AY28" s="1053"/>
      <c r="AZ28" s="1054" t="s">
        <v>578</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5551</v>
      </c>
      <c r="R29" s="1039"/>
      <c r="S29" s="1039"/>
      <c r="T29" s="1039"/>
      <c r="U29" s="1039"/>
      <c r="V29" s="1039">
        <v>5503</v>
      </c>
      <c r="W29" s="1039"/>
      <c r="X29" s="1039"/>
      <c r="Y29" s="1039"/>
      <c r="Z29" s="1039"/>
      <c r="AA29" s="1039">
        <v>48</v>
      </c>
      <c r="AB29" s="1039"/>
      <c r="AC29" s="1039"/>
      <c r="AD29" s="1039"/>
      <c r="AE29" s="1040"/>
      <c r="AF29" s="1035">
        <v>48</v>
      </c>
      <c r="AG29" s="1036"/>
      <c r="AH29" s="1036"/>
      <c r="AI29" s="1036"/>
      <c r="AJ29" s="1037"/>
      <c r="AK29" s="980">
        <v>891</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1224</v>
      </c>
      <c r="R30" s="1039"/>
      <c r="S30" s="1039"/>
      <c r="T30" s="1039"/>
      <c r="U30" s="1039"/>
      <c r="V30" s="1039">
        <v>1217</v>
      </c>
      <c r="W30" s="1039"/>
      <c r="X30" s="1039"/>
      <c r="Y30" s="1039"/>
      <c r="Z30" s="1039"/>
      <c r="AA30" s="1039">
        <v>7</v>
      </c>
      <c r="AB30" s="1039"/>
      <c r="AC30" s="1039"/>
      <c r="AD30" s="1039"/>
      <c r="AE30" s="1040"/>
      <c r="AF30" s="1035">
        <v>7</v>
      </c>
      <c r="AG30" s="1036"/>
      <c r="AH30" s="1036"/>
      <c r="AI30" s="1036"/>
      <c r="AJ30" s="1037"/>
      <c r="AK30" s="980">
        <v>269</v>
      </c>
      <c r="AL30" s="971"/>
      <c r="AM30" s="971"/>
      <c r="AN30" s="971"/>
      <c r="AO30" s="971"/>
      <c r="AP30" s="971" t="s">
        <v>578</v>
      </c>
      <c r="AQ30" s="971"/>
      <c r="AR30" s="971"/>
      <c r="AS30" s="971"/>
      <c r="AT30" s="971"/>
      <c r="AU30" s="971" t="s">
        <v>578</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6711</v>
      </c>
      <c r="R31" s="1039"/>
      <c r="S31" s="1039"/>
      <c r="T31" s="1039"/>
      <c r="U31" s="1039"/>
      <c r="V31" s="1039">
        <v>6721</v>
      </c>
      <c r="W31" s="1039"/>
      <c r="X31" s="1039"/>
      <c r="Y31" s="1039"/>
      <c r="Z31" s="1039"/>
      <c r="AA31" s="1039">
        <v>-10</v>
      </c>
      <c r="AB31" s="1039"/>
      <c r="AC31" s="1039"/>
      <c r="AD31" s="1039"/>
      <c r="AE31" s="1040"/>
      <c r="AF31" s="1035">
        <v>1926</v>
      </c>
      <c r="AG31" s="1036"/>
      <c r="AH31" s="1036"/>
      <c r="AI31" s="1036"/>
      <c r="AJ31" s="1037"/>
      <c r="AK31" s="980">
        <v>1030</v>
      </c>
      <c r="AL31" s="971"/>
      <c r="AM31" s="971"/>
      <c r="AN31" s="971"/>
      <c r="AO31" s="971"/>
      <c r="AP31" s="971">
        <v>5406</v>
      </c>
      <c r="AQ31" s="971"/>
      <c r="AR31" s="971"/>
      <c r="AS31" s="971"/>
      <c r="AT31" s="971"/>
      <c r="AU31" s="971">
        <v>2168</v>
      </c>
      <c r="AV31" s="971"/>
      <c r="AW31" s="971"/>
      <c r="AX31" s="971"/>
      <c r="AY31" s="971"/>
      <c r="AZ31" s="1041" t="s">
        <v>578</v>
      </c>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2119</v>
      </c>
      <c r="R32" s="1039"/>
      <c r="S32" s="1039"/>
      <c r="T32" s="1039"/>
      <c r="U32" s="1039"/>
      <c r="V32" s="1039">
        <v>2057</v>
      </c>
      <c r="W32" s="1039"/>
      <c r="X32" s="1039"/>
      <c r="Y32" s="1039"/>
      <c r="Z32" s="1039"/>
      <c r="AA32" s="1039">
        <v>62</v>
      </c>
      <c r="AB32" s="1039"/>
      <c r="AC32" s="1039"/>
      <c r="AD32" s="1039"/>
      <c r="AE32" s="1040"/>
      <c r="AF32" s="1035">
        <v>1319</v>
      </c>
      <c r="AG32" s="1036"/>
      <c r="AH32" s="1036"/>
      <c r="AI32" s="1036"/>
      <c r="AJ32" s="1037"/>
      <c r="AK32" s="980">
        <v>32</v>
      </c>
      <c r="AL32" s="971"/>
      <c r="AM32" s="971"/>
      <c r="AN32" s="971"/>
      <c r="AO32" s="971"/>
      <c r="AP32" s="971">
        <v>6655</v>
      </c>
      <c r="AQ32" s="971"/>
      <c r="AR32" s="971"/>
      <c r="AS32" s="971"/>
      <c r="AT32" s="971"/>
      <c r="AU32" s="971">
        <v>286</v>
      </c>
      <c r="AV32" s="971"/>
      <c r="AW32" s="971"/>
      <c r="AX32" s="971"/>
      <c r="AY32" s="971"/>
      <c r="AZ32" s="1041" t="s">
        <v>578</v>
      </c>
      <c r="BA32" s="1041"/>
      <c r="BB32" s="1041"/>
      <c r="BC32" s="1041"/>
      <c r="BD32" s="1041"/>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3356</v>
      </c>
      <c r="R33" s="1039"/>
      <c r="S33" s="1039"/>
      <c r="T33" s="1039"/>
      <c r="U33" s="1039"/>
      <c r="V33" s="1039">
        <v>3258</v>
      </c>
      <c r="W33" s="1039"/>
      <c r="X33" s="1039"/>
      <c r="Y33" s="1039"/>
      <c r="Z33" s="1039"/>
      <c r="AA33" s="1039">
        <v>98</v>
      </c>
      <c r="AB33" s="1039"/>
      <c r="AC33" s="1039"/>
      <c r="AD33" s="1039"/>
      <c r="AE33" s="1040"/>
      <c r="AF33" s="1035">
        <v>2755</v>
      </c>
      <c r="AG33" s="1036"/>
      <c r="AH33" s="1036"/>
      <c r="AI33" s="1036"/>
      <c r="AJ33" s="1037"/>
      <c r="AK33" s="980">
        <v>879</v>
      </c>
      <c r="AL33" s="971"/>
      <c r="AM33" s="971"/>
      <c r="AN33" s="971"/>
      <c r="AO33" s="971"/>
      <c r="AP33" s="971">
        <v>8104</v>
      </c>
      <c r="AQ33" s="971"/>
      <c r="AR33" s="971"/>
      <c r="AS33" s="971"/>
      <c r="AT33" s="971"/>
      <c r="AU33" s="971">
        <v>5251</v>
      </c>
      <c r="AV33" s="971"/>
      <c r="AW33" s="971"/>
      <c r="AX33" s="971"/>
      <c r="AY33" s="971"/>
      <c r="AZ33" s="1041" t="s">
        <v>578</v>
      </c>
      <c r="BA33" s="1041"/>
      <c r="BB33" s="1041"/>
      <c r="BC33" s="1041"/>
      <c r="BD33" s="1041"/>
      <c r="BE33" s="972" t="s">
        <v>414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109</v>
      </c>
      <c r="R34" s="1039"/>
      <c r="S34" s="1039"/>
      <c r="T34" s="1039"/>
      <c r="U34" s="1039"/>
      <c r="V34" s="1039">
        <v>109</v>
      </c>
      <c r="W34" s="1039"/>
      <c r="X34" s="1039"/>
      <c r="Y34" s="1039"/>
      <c r="Z34" s="1039"/>
      <c r="AA34" s="1039">
        <v>0</v>
      </c>
      <c r="AB34" s="1039"/>
      <c r="AC34" s="1039"/>
      <c r="AD34" s="1039"/>
      <c r="AE34" s="1040"/>
      <c r="AF34" s="1035">
        <v>0</v>
      </c>
      <c r="AG34" s="1036"/>
      <c r="AH34" s="1036"/>
      <c r="AI34" s="1036"/>
      <c r="AJ34" s="1037"/>
      <c r="AK34" s="980">
        <v>28</v>
      </c>
      <c r="AL34" s="971"/>
      <c r="AM34" s="971"/>
      <c r="AN34" s="971"/>
      <c r="AO34" s="971"/>
      <c r="AP34" s="971">
        <v>70</v>
      </c>
      <c r="AQ34" s="971"/>
      <c r="AR34" s="971"/>
      <c r="AS34" s="971"/>
      <c r="AT34" s="971"/>
      <c r="AU34" s="971">
        <v>49</v>
      </c>
      <c r="AV34" s="971"/>
      <c r="AW34" s="971"/>
      <c r="AX34" s="971"/>
      <c r="AY34" s="971"/>
      <c r="AZ34" s="1041" t="s">
        <v>578</v>
      </c>
      <c r="BA34" s="1041"/>
      <c r="BB34" s="1041"/>
      <c r="BC34" s="1041"/>
      <c r="BD34" s="1041"/>
      <c r="BE34" s="972" t="s">
        <v>418</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398</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6058</v>
      </c>
      <c r="AG63" s="959"/>
      <c r="AH63" s="959"/>
      <c r="AI63" s="959"/>
      <c r="AJ63" s="1022"/>
      <c r="AK63" s="1023"/>
      <c r="AL63" s="963"/>
      <c r="AM63" s="963"/>
      <c r="AN63" s="963"/>
      <c r="AO63" s="963"/>
      <c r="AP63" s="959">
        <v>20235</v>
      </c>
      <c r="AQ63" s="959"/>
      <c r="AR63" s="959"/>
      <c r="AS63" s="959"/>
      <c r="AT63" s="959"/>
      <c r="AU63" s="959">
        <v>7754</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402</v>
      </c>
      <c r="R66" s="990"/>
      <c r="S66" s="990"/>
      <c r="T66" s="990"/>
      <c r="U66" s="991"/>
      <c r="V66" s="989" t="s">
        <v>403</v>
      </c>
      <c r="W66" s="990"/>
      <c r="X66" s="990"/>
      <c r="Y66" s="990"/>
      <c r="Z66" s="991"/>
      <c r="AA66" s="989" t="s">
        <v>404</v>
      </c>
      <c r="AB66" s="990"/>
      <c r="AC66" s="990"/>
      <c r="AD66" s="990"/>
      <c r="AE66" s="991"/>
      <c r="AF66" s="1009" t="s">
        <v>405</v>
      </c>
      <c r="AG66" s="1010"/>
      <c r="AH66" s="1010"/>
      <c r="AI66" s="1010"/>
      <c r="AJ66" s="1011"/>
      <c r="AK66" s="989" t="s">
        <v>423</v>
      </c>
      <c r="AL66" s="1004"/>
      <c r="AM66" s="1004"/>
      <c r="AN66" s="1004"/>
      <c r="AO66" s="1005"/>
      <c r="AP66" s="989" t="s">
        <v>407</v>
      </c>
      <c r="AQ66" s="990"/>
      <c r="AR66" s="990"/>
      <c r="AS66" s="990"/>
      <c r="AT66" s="991"/>
      <c r="AU66" s="989" t="s">
        <v>424</v>
      </c>
      <c r="AV66" s="990"/>
      <c r="AW66" s="990"/>
      <c r="AX66" s="990"/>
      <c r="AY66" s="991"/>
      <c r="AZ66" s="989" t="s">
        <v>384</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579</v>
      </c>
      <c r="C68" s="986"/>
      <c r="D68" s="986"/>
      <c r="E68" s="986"/>
      <c r="F68" s="986"/>
      <c r="G68" s="986"/>
      <c r="H68" s="986"/>
      <c r="I68" s="986"/>
      <c r="J68" s="986"/>
      <c r="K68" s="986"/>
      <c r="L68" s="986"/>
      <c r="M68" s="986"/>
      <c r="N68" s="986"/>
      <c r="O68" s="986"/>
      <c r="P68" s="987"/>
      <c r="Q68" s="988">
        <v>32</v>
      </c>
      <c r="R68" s="982"/>
      <c r="S68" s="982"/>
      <c r="T68" s="982"/>
      <c r="U68" s="982"/>
      <c r="V68" s="982">
        <v>30</v>
      </c>
      <c r="W68" s="982"/>
      <c r="X68" s="982"/>
      <c r="Y68" s="982"/>
      <c r="Z68" s="982"/>
      <c r="AA68" s="982">
        <v>2</v>
      </c>
      <c r="AB68" s="982"/>
      <c r="AC68" s="982"/>
      <c r="AD68" s="982"/>
      <c r="AE68" s="982"/>
      <c r="AF68" s="982">
        <v>2</v>
      </c>
      <c r="AG68" s="982"/>
      <c r="AH68" s="982"/>
      <c r="AI68" s="982"/>
      <c r="AJ68" s="982"/>
      <c r="AK68" s="982" t="s">
        <v>578</v>
      </c>
      <c r="AL68" s="982"/>
      <c r="AM68" s="982"/>
      <c r="AN68" s="982"/>
      <c r="AO68" s="982"/>
      <c r="AP68" s="982" t="s">
        <v>578</v>
      </c>
      <c r="AQ68" s="982"/>
      <c r="AR68" s="982"/>
      <c r="AS68" s="982"/>
      <c r="AT68" s="982"/>
      <c r="AU68" s="982" t="s">
        <v>578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2176</v>
      </c>
      <c r="R69" s="971"/>
      <c r="S69" s="971"/>
      <c r="T69" s="971"/>
      <c r="U69" s="971"/>
      <c r="V69" s="971">
        <v>198</v>
      </c>
      <c r="W69" s="971"/>
      <c r="X69" s="971"/>
      <c r="Y69" s="971"/>
      <c r="Z69" s="971"/>
      <c r="AA69" s="971">
        <v>1978</v>
      </c>
      <c r="AB69" s="971"/>
      <c r="AC69" s="971"/>
      <c r="AD69" s="971"/>
      <c r="AE69" s="971"/>
      <c r="AF69" s="971">
        <v>1978</v>
      </c>
      <c r="AG69" s="971"/>
      <c r="AH69" s="971"/>
      <c r="AI69" s="971"/>
      <c r="AJ69" s="971"/>
      <c r="AK69" s="971" t="s">
        <v>578</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4510</v>
      </c>
      <c r="R70" s="971"/>
      <c r="S70" s="971"/>
      <c r="T70" s="971"/>
      <c r="U70" s="971"/>
      <c r="V70" s="971">
        <v>4505</v>
      </c>
      <c r="W70" s="971"/>
      <c r="X70" s="971"/>
      <c r="Y70" s="971"/>
      <c r="Z70" s="971"/>
      <c r="AA70" s="971">
        <v>5</v>
      </c>
      <c r="AB70" s="971"/>
      <c r="AC70" s="971"/>
      <c r="AD70" s="971"/>
      <c r="AE70" s="971"/>
      <c r="AF70" s="971">
        <v>5</v>
      </c>
      <c r="AG70" s="971"/>
      <c r="AH70" s="971"/>
      <c r="AI70" s="971"/>
      <c r="AJ70" s="971"/>
      <c r="AK70" s="971" t="s">
        <v>578</v>
      </c>
      <c r="AL70" s="971"/>
      <c r="AM70" s="971"/>
      <c r="AN70" s="971"/>
      <c r="AO70" s="971"/>
      <c r="AP70" s="971">
        <v>2847</v>
      </c>
      <c r="AQ70" s="971"/>
      <c r="AR70" s="971"/>
      <c r="AS70" s="971"/>
      <c r="AT70" s="971"/>
      <c r="AU70" s="971">
        <v>1740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1985</v>
      </c>
      <c r="AG88" s="959"/>
      <c r="AH88" s="959"/>
      <c r="AI88" s="959"/>
      <c r="AJ88" s="959"/>
      <c r="AK88" s="963"/>
      <c r="AL88" s="963"/>
      <c r="AM88" s="963"/>
      <c r="AN88" s="963"/>
      <c r="AO88" s="963"/>
      <c r="AP88" s="959">
        <v>2847</v>
      </c>
      <c r="AQ88" s="959"/>
      <c r="AR88" s="959"/>
      <c r="AS88" s="959"/>
      <c r="AT88" s="959"/>
      <c r="AU88" s="959">
        <v>1740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5248</v>
      </c>
      <c r="CS102" s="953"/>
      <c r="CT102" s="953"/>
      <c r="CU102" s="953"/>
      <c r="CV102" s="954"/>
      <c r="CW102" s="952">
        <v>1213</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314</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314</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314</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3436093</v>
      </c>
      <c r="AB110" s="889"/>
      <c r="AC110" s="889"/>
      <c r="AD110" s="889"/>
      <c r="AE110" s="890"/>
      <c r="AF110" s="891">
        <v>3437867</v>
      </c>
      <c r="AG110" s="889"/>
      <c r="AH110" s="889"/>
      <c r="AI110" s="889"/>
      <c r="AJ110" s="890"/>
      <c r="AK110" s="891">
        <v>3508778</v>
      </c>
      <c r="AL110" s="889"/>
      <c r="AM110" s="889"/>
      <c r="AN110" s="889"/>
      <c r="AO110" s="890"/>
      <c r="AP110" s="892">
        <v>15.3</v>
      </c>
      <c r="AQ110" s="893"/>
      <c r="AR110" s="893"/>
      <c r="AS110" s="893"/>
      <c r="AT110" s="894"/>
      <c r="AU110" s="930" t="s">
        <v>74</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35125883</v>
      </c>
      <c r="BR110" s="825"/>
      <c r="BS110" s="825"/>
      <c r="BT110" s="825"/>
      <c r="BU110" s="825"/>
      <c r="BV110" s="825">
        <v>32842451</v>
      </c>
      <c r="BW110" s="825"/>
      <c r="BX110" s="825"/>
      <c r="BY110" s="825"/>
      <c r="BZ110" s="825"/>
      <c r="CA110" s="825">
        <v>30154430</v>
      </c>
      <c r="CB110" s="825"/>
      <c r="CC110" s="825"/>
      <c r="CD110" s="825"/>
      <c r="CE110" s="825"/>
      <c r="CF110" s="863">
        <v>131.19999999999999</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132</v>
      </c>
      <c r="DH110" s="825"/>
      <c r="DI110" s="825"/>
      <c r="DJ110" s="825"/>
      <c r="DK110" s="825"/>
      <c r="DL110" s="825" t="s">
        <v>442</v>
      </c>
      <c r="DM110" s="825"/>
      <c r="DN110" s="825"/>
      <c r="DO110" s="825"/>
      <c r="DP110" s="825"/>
      <c r="DQ110" s="825" t="s">
        <v>132</v>
      </c>
      <c r="DR110" s="825"/>
      <c r="DS110" s="825"/>
      <c r="DT110" s="825"/>
      <c r="DU110" s="825"/>
      <c r="DV110" s="826" t="s">
        <v>132</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132</v>
      </c>
      <c r="AB111" s="913"/>
      <c r="AC111" s="913"/>
      <c r="AD111" s="913"/>
      <c r="AE111" s="914"/>
      <c r="AF111" s="915" t="s">
        <v>132</v>
      </c>
      <c r="AG111" s="913"/>
      <c r="AH111" s="913"/>
      <c r="AI111" s="913"/>
      <c r="AJ111" s="914"/>
      <c r="AK111" s="915" t="s">
        <v>442</v>
      </c>
      <c r="AL111" s="913"/>
      <c r="AM111" s="913"/>
      <c r="AN111" s="913"/>
      <c r="AO111" s="914"/>
      <c r="AP111" s="916" t="s">
        <v>132</v>
      </c>
      <c r="AQ111" s="917"/>
      <c r="AR111" s="917"/>
      <c r="AS111" s="917"/>
      <c r="AT111" s="918"/>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1384864</v>
      </c>
      <c r="BR111" s="817"/>
      <c r="BS111" s="817"/>
      <c r="BT111" s="817"/>
      <c r="BU111" s="817"/>
      <c r="BV111" s="817">
        <v>1198315</v>
      </c>
      <c r="BW111" s="817"/>
      <c r="BX111" s="817"/>
      <c r="BY111" s="817"/>
      <c r="BZ111" s="817"/>
      <c r="CA111" s="817">
        <v>1017217</v>
      </c>
      <c r="CB111" s="817"/>
      <c r="CC111" s="817"/>
      <c r="CD111" s="817"/>
      <c r="CE111" s="817"/>
      <c r="CF111" s="872">
        <v>4.4000000000000004</v>
      </c>
      <c r="CG111" s="873"/>
      <c r="CH111" s="873"/>
      <c r="CI111" s="873"/>
      <c r="CJ111" s="873"/>
      <c r="CK111" s="927"/>
      <c r="CL111" s="885"/>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442</v>
      </c>
      <c r="DM111" s="817"/>
      <c r="DN111" s="817"/>
      <c r="DO111" s="817"/>
      <c r="DP111" s="817"/>
      <c r="DQ111" s="817" t="s">
        <v>442</v>
      </c>
      <c r="DR111" s="817"/>
      <c r="DS111" s="817"/>
      <c r="DT111" s="817"/>
      <c r="DU111" s="817"/>
      <c r="DV111" s="794" t="s">
        <v>132</v>
      </c>
      <c r="DW111" s="794"/>
      <c r="DX111" s="794"/>
      <c r="DY111" s="794"/>
      <c r="DZ111" s="795"/>
    </row>
    <row r="112" spans="1:131" s="230" customFormat="1" ht="26.25" customHeight="1" x14ac:dyDescent="0.15">
      <c r="A112" s="919" t="s">
        <v>446</v>
      </c>
      <c r="B112" s="920"/>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442</v>
      </c>
      <c r="AL112" s="780"/>
      <c r="AM112" s="780"/>
      <c r="AN112" s="780"/>
      <c r="AO112" s="781"/>
      <c r="AP112" s="821" t="s">
        <v>442</v>
      </c>
      <c r="AQ112" s="822"/>
      <c r="AR112" s="822"/>
      <c r="AS112" s="822"/>
      <c r="AT112" s="823"/>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8872359</v>
      </c>
      <c r="BR112" s="817"/>
      <c r="BS112" s="817"/>
      <c r="BT112" s="817"/>
      <c r="BU112" s="817"/>
      <c r="BV112" s="817">
        <v>8090632</v>
      </c>
      <c r="BW112" s="817"/>
      <c r="BX112" s="817"/>
      <c r="BY112" s="817"/>
      <c r="BZ112" s="817"/>
      <c r="CA112" s="817">
        <v>7754301</v>
      </c>
      <c r="CB112" s="817"/>
      <c r="CC112" s="817"/>
      <c r="CD112" s="817"/>
      <c r="CE112" s="817"/>
      <c r="CF112" s="872">
        <v>33.700000000000003</v>
      </c>
      <c r="CG112" s="873"/>
      <c r="CH112" s="873"/>
      <c r="CI112" s="873"/>
      <c r="CJ112" s="873"/>
      <c r="CK112" s="927"/>
      <c r="CL112" s="885"/>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450</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919279</v>
      </c>
      <c r="AB113" s="913"/>
      <c r="AC113" s="913"/>
      <c r="AD113" s="913"/>
      <c r="AE113" s="914"/>
      <c r="AF113" s="915">
        <v>901115</v>
      </c>
      <c r="AG113" s="913"/>
      <c r="AH113" s="913"/>
      <c r="AI113" s="913"/>
      <c r="AJ113" s="914"/>
      <c r="AK113" s="915">
        <v>881389</v>
      </c>
      <c r="AL113" s="913"/>
      <c r="AM113" s="913"/>
      <c r="AN113" s="913"/>
      <c r="AO113" s="914"/>
      <c r="AP113" s="916">
        <v>3.8</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135139</v>
      </c>
      <c r="BR113" s="817"/>
      <c r="BS113" s="817"/>
      <c r="BT113" s="817"/>
      <c r="BU113" s="817"/>
      <c r="BV113" s="817">
        <v>629124</v>
      </c>
      <c r="BW113" s="817"/>
      <c r="BX113" s="817"/>
      <c r="BY113" s="817"/>
      <c r="BZ113" s="817"/>
      <c r="CA113" s="817">
        <v>1740374</v>
      </c>
      <c r="CB113" s="817"/>
      <c r="CC113" s="817"/>
      <c r="CD113" s="817"/>
      <c r="CE113" s="817"/>
      <c r="CF113" s="872">
        <v>7.6</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450</v>
      </c>
      <c r="DM113" s="780"/>
      <c r="DN113" s="780"/>
      <c r="DO113" s="780"/>
      <c r="DP113" s="781"/>
      <c r="DQ113" s="782" t="s">
        <v>132</v>
      </c>
      <c r="DR113" s="780"/>
      <c r="DS113" s="780"/>
      <c r="DT113" s="780"/>
      <c r="DU113" s="781"/>
      <c r="DV113" s="821" t="s">
        <v>442</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47130</v>
      </c>
      <c r="AB114" s="780"/>
      <c r="AC114" s="780"/>
      <c r="AD114" s="780"/>
      <c r="AE114" s="781"/>
      <c r="AF114" s="782">
        <v>44723</v>
      </c>
      <c r="AG114" s="780"/>
      <c r="AH114" s="780"/>
      <c r="AI114" s="780"/>
      <c r="AJ114" s="781"/>
      <c r="AK114" s="782">
        <v>46337</v>
      </c>
      <c r="AL114" s="780"/>
      <c r="AM114" s="780"/>
      <c r="AN114" s="780"/>
      <c r="AO114" s="781"/>
      <c r="AP114" s="821">
        <v>0.2</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5105662</v>
      </c>
      <c r="BR114" s="817"/>
      <c r="BS114" s="817"/>
      <c r="BT114" s="817"/>
      <c r="BU114" s="817"/>
      <c r="BV114" s="817">
        <v>5009866</v>
      </c>
      <c r="BW114" s="817"/>
      <c r="BX114" s="817"/>
      <c r="BY114" s="817"/>
      <c r="BZ114" s="817"/>
      <c r="CA114" s="817">
        <v>4860028</v>
      </c>
      <c r="CB114" s="817"/>
      <c r="CC114" s="817"/>
      <c r="CD114" s="817"/>
      <c r="CE114" s="817"/>
      <c r="CF114" s="872">
        <v>21.1</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v>3160</v>
      </c>
      <c r="DH114" s="780"/>
      <c r="DI114" s="780"/>
      <c r="DJ114" s="780"/>
      <c r="DK114" s="781"/>
      <c r="DL114" s="782" t="s">
        <v>132</v>
      </c>
      <c r="DM114" s="780"/>
      <c r="DN114" s="780"/>
      <c r="DO114" s="780"/>
      <c r="DP114" s="781"/>
      <c r="DQ114" s="782" t="s">
        <v>132</v>
      </c>
      <c r="DR114" s="780"/>
      <c r="DS114" s="780"/>
      <c r="DT114" s="780"/>
      <c r="DU114" s="781"/>
      <c r="DV114" s="821" t="s">
        <v>442</v>
      </c>
      <c r="DW114" s="822"/>
      <c r="DX114" s="822"/>
      <c r="DY114" s="822"/>
      <c r="DZ114" s="823"/>
    </row>
    <row r="115" spans="1:130" s="230" customFormat="1" ht="26.25" customHeight="1" x14ac:dyDescent="0.15">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193187</v>
      </c>
      <c r="AB115" s="913"/>
      <c r="AC115" s="913"/>
      <c r="AD115" s="913"/>
      <c r="AE115" s="914"/>
      <c r="AF115" s="915">
        <v>189494</v>
      </c>
      <c r="AG115" s="913"/>
      <c r="AH115" s="913"/>
      <c r="AI115" s="913"/>
      <c r="AJ115" s="914"/>
      <c r="AK115" s="915">
        <v>183579</v>
      </c>
      <c r="AL115" s="913"/>
      <c r="AM115" s="913"/>
      <c r="AN115" s="913"/>
      <c r="AO115" s="914"/>
      <c r="AP115" s="916">
        <v>0.8</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5658</v>
      </c>
      <c r="BR115" s="817"/>
      <c r="BS115" s="817"/>
      <c r="BT115" s="817"/>
      <c r="BU115" s="817"/>
      <c r="BV115" s="817">
        <v>4076</v>
      </c>
      <c r="BW115" s="817"/>
      <c r="BX115" s="817"/>
      <c r="BY115" s="817"/>
      <c r="BZ115" s="817"/>
      <c r="CA115" s="817">
        <v>2467</v>
      </c>
      <c r="CB115" s="817"/>
      <c r="CC115" s="817"/>
      <c r="CD115" s="817"/>
      <c r="CE115" s="817"/>
      <c r="CF115" s="872">
        <v>0</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132</v>
      </c>
      <c r="DM115" s="780"/>
      <c r="DN115" s="780"/>
      <c r="DO115" s="780"/>
      <c r="DP115" s="781"/>
      <c r="DQ115" s="782" t="s">
        <v>450</v>
      </c>
      <c r="DR115" s="780"/>
      <c r="DS115" s="780"/>
      <c r="DT115" s="780"/>
      <c r="DU115" s="781"/>
      <c r="DV115" s="821" t="s">
        <v>450</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450</v>
      </c>
      <c r="AB116" s="780"/>
      <c r="AC116" s="780"/>
      <c r="AD116" s="780"/>
      <c r="AE116" s="781"/>
      <c r="AF116" s="782" t="s">
        <v>132</v>
      </c>
      <c r="AG116" s="780"/>
      <c r="AH116" s="780"/>
      <c r="AI116" s="780"/>
      <c r="AJ116" s="781"/>
      <c r="AK116" s="782" t="s">
        <v>132</v>
      </c>
      <c r="AL116" s="780"/>
      <c r="AM116" s="780"/>
      <c r="AN116" s="780"/>
      <c r="AO116" s="781"/>
      <c r="AP116" s="821" t="s">
        <v>442</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132</v>
      </c>
      <c r="CB116" s="817"/>
      <c r="CC116" s="817"/>
      <c r="CD116" s="817"/>
      <c r="CE116" s="817"/>
      <c r="CF116" s="872" t="s">
        <v>132</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60910</v>
      </c>
      <c r="DH116" s="780"/>
      <c r="DI116" s="780"/>
      <c r="DJ116" s="780"/>
      <c r="DK116" s="781"/>
      <c r="DL116" s="782">
        <v>39533</v>
      </c>
      <c r="DM116" s="780"/>
      <c r="DN116" s="780"/>
      <c r="DO116" s="780"/>
      <c r="DP116" s="781"/>
      <c r="DQ116" s="782">
        <v>19041</v>
      </c>
      <c r="DR116" s="780"/>
      <c r="DS116" s="780"/>
      <c r="DT116" s="780"/>
      <c r="DU116" s="781"/>
      <c r="DV116" s="821">
        <v>0.1</v>
      </c>
      <c r="DW116" s="822"/>
      <c r="DX116" s="822"/>
      <c r="DY116" s="822"/>
      <c r="DZ116" s="823"/>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4595689</v>
      </c>
      <c r="AB117" s="903"/>
      <c r="AC117" s="903"/>
      <c r="AD117" s="903"/>
      <c r="AE117" s="904"/>
      <c r="AF117" s="905">
        <v>4573199</v>
      </c>
      <c r="AG117" s="903"/>
      <c r="AH117" s="903"/>
      <c r="AI117" s="903"/>
      <c r="AJ117" s="904"/>
      <c r="AK117" s="905">
        <v>4620083</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442</v>
      </c>
      <c r="BR117" s="817"/>
      <c r="BS117" s="817"/>
      <c r="BT117" s="817"/>
      <c r="BU117" s="817"/>
      <c r="BV117" s="817" t="s">
        <v>442</v>
      </c>
      <c r="BW117" s="817"/>
      <c r="BX117" s="817"/>
      <c r="BY117" s="817"/>
      <c r="BZ117" s="817"/>
      <c r="CA117" s="817" t="s">
        <v>442</v>
      </c>
      <c r="CB117" s="817"/>
      <c r="CC117" s="817"/>
      <c r="CD117" s="817"/>
      <c r="CE117" s="817"/>
      <c r="CF117" s="872" t="s">
        <v>442</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442</v>
      </c>
      <c r="DM117" s="780"/>
      <c r="DN117" s="780"/>
      <c r="DO117" s="780"/>
      <c r="DP117" s="781"/>
      <c r="DQ117" s="782" t="s">
        <v>442</v>
      </c>
      <c r="DR117" s="780"/>
      <c r="DS117" s="780"/>
      <c r="DT117" s="780"/>
      <c r="DU117" s="781"/>
      <c r="DV117" s="821" t="s">
        <v>442</v>
      </c>
      <c r="DW117" s="822"/>
      <c r="DX117" s="822"/>
      <c r="DY117" s="822"/>
      <c r="DZ117" s="823"/>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314</v>
      </c>
      <c r="AL118" s="896"/>
      <c r="AM118" s="896"/>
      <c r="AN118" s="896"/>
      <c r="AO118" s="897"/>
      <c r="AP118" s="899" t="s">
        <v>436</v>
      </c>
      <c r="AQ118" s="900"/>
      <c r="AR118" s="900"/>
      <c r="AS118" s="900"/>
      <c r="AT118" s="901"/>
      <c r="AU118" s="932"/>
      <c r="AV118" s="933"/>
      <c r="AW118" s="933"/>
      <c r="AX118" s="933"/>
      <c r="AY118" s="933"/>
      <c r="AZ118" s="818" t="s">
        <v>466</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132</v>
      </c>
      <c r="BW118" s="857"/>
      <c r="BX118" s="857"/>
      <c r="BY118" s="857"/>
      <c r="BZ118" s="857"/>
      <c r="CA118" s="857" t="s">
        <v>132</v>
      </c>
      <c r="CB118" s="857"/>
      <c r="CC118" s="857"/>
      <c r="CD118" s="857"/>
      <c r="CE118" s="857"/>
      <c r="CF118" s="872" t="s">
        <v>442</v>
      </c>
      <c r="CG118" s="873"/>
      <c r="CH118" s="873"/>
      <c r="CI118" s="873"/>
      <c r="CJ118" s="873"/>
      <c r="CK118" s="927"/>
      <c r="CL118" s="885"/>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442</v>
      </c>
      <c r="DM118" s="780"/>
      <c r="DN118" s="780"/>
      <c r="DO118" s="780"/>
      <c r="DP118" s="781"/>
      <c r="DQ118" s="782" t="s">
        <v>132</v>
      </c>
      <c r="DR118" s="780"/>
      <c r="DS118" s="780"/>
      <c r="DT118" s="780"/>
      <c r="DU118" s="781"/>
      <c r="DV118" s="821" t="s">
        <v>132</v>
      </c>
      <c r="DW118" s="822"/>
      <c r="DX118" s="822"/>
      <c r="DY118" s="822"/>
      <c r="DZ118" s="823"/>
    </row>
    <row r="119" spans="1:130" s="230" customFormat="1" ht="26.25" customHeight="1" x14ac:dyDescent="0.15">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442</v>
      </c>
      <c r="AG119" s="889"/>
      <c r="AH119" s="889"/>
      <c r="AI119" s="889"/>
      <c r="AJ119" s="890"/>
      <c r="AK119" s="891" t="s">
        <v>442</v>
      </c>
      <c r="AL119" s="889"/>
      <c r="AM119" s="889"/>
      <c r="AN119" s="889"/>
      <c r="AO119" s="890"/>
      <c r="AP119" s="892" t="s">
        <v>132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468</v>
      </c>
      <c r="BP119" s="855"/>
      <c r="BQ119" s="856">
        <v>50629565</v>
      </c>
      <c r="BR119" s="857"/>
      <c r="BS119" s="857"/>
      <c r="BT119" s="857"/>
      <c r="BU119" s="857"/>
      <c r="BV119" s="857">
        <v>47774464</v>
      </c>
      <c r="BW119" s="857"/>
      <c r="BX119" s="857"/>
      <c r="BY119" s="857"/>
      <c r="BZ119" s="857"/>
      <c r="CA119" s="857">
        <v>45528817</v>
      </c>
      <c r="CB119" s="857"/>
      <c r="CC119" s="857"/>
      <c r="CD119" s="857"/>
      <c r="CE119" s="857"/>
      <c r="CF119" s="748"/>
      <c r="CG119" s="749"/>
      <c r="CH119" s="749"/>
      <c r="CI119" s="749"/>
      <c r="CJ119" s="853"/>
      <c r="CK119" s="928"/>
      <c r="CL119" s="887"/>
      <c r="CM119" s="818" t="s">
        <v>469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1320794</v>
      </c>
      <c r="DH119" s="764"/>
      <c r="DI119" s="764"/>
      <c r="DJ119" s="764"/>
      <c r="DK119" s="765"/>
      <c r="DL119" s="766">
        <v>1158782</v>
      </c>
      <c r="DM119" s="764"/>
      <c r="DN119" s="764"/>
      <c r="DO119" s="764"/>
      <c r="DP119" s="765"/>
      <c r="DQ119" s="766">
        <v>998176</v>
      </c>
      <c r="DR119" s="764"/>
      <c r="DS119" s="764"/>
      <c r="DT119" s="764"/>
      <c r="DU119" s="765"/>
      <c r="DV119" s="828">
        <v>4.3</v>
      </c>
      <c r="DW119" s="829"/>
      <c r="DX119" s="829"/>
      <c r="DY119" s="829"/>
      <c r="DZ119" s="830"/>
    </row>
    <row r="120" spans="1:130" s="230" customFormat="1" ht="26.25" customHeight="1" x14ac:dyDescent="0.15">
      <c r="A120" s="884"/>
      <c r="B120" s="885"/>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132</v>
      </c>
      <c r="AG120" s="780"/>
      <c r="AH120" s="780"/>
      <c r="AI120" s="780"/>
      <c r="AJ120" s="781"/>
      <c r="AK120" s="782" t="s">
        <v>132</v>
      </c>
      <c r="AL120" s="780"/>
      <c r="AM120" s="780"/>
      <c r="AN120" s="780"/>
      <c r="AO120" s="781"/>
      <c r="AP120" s="821" t="s">
        <v>132</v>
      </c>
      <c r="AQ120" s="822"/>
      <c r="AR120" s="822"/>
      <c r="AS120" s="822"/>
      <c r="AT120" s="823"/>
      <c r="AU120" s="874" t="s">
        <v>470</v>
      </c>
      <c r="AV120" s="875"/>
      <c r="AW120" s="875"/>
      <c r="AX120" s="875"/>
      <c r="AY120" s="876"/>
      <c r="AZ120" s="840" t="s">
        <v>471</v>
      </c>
      <c r="BA120" s="808"/>
      <c r="BB120" s="808"/>
      <c r="BC120" s="808"/>
      <c r="BD120" s="808"/>
      <c r="BE120" s="808"/>
      <c r="BF120" s="808"/>
      <c r="BG120" s="808"/>
      <c r="BH120" s="808"/>
      <c r="BI120" s="808"/>
      <c r="BJ120" s="808"/>
      <c r="BK120" s="808"/>
      <c r="BL120" s="808"/>
      <c r="BM120" s="808"/>
      <c r="BN120" s="808"/>
      <c r="BO120" s="808"/>
      <c r="BP120" s="809"/>
      <c r="BQ120" s="841">
        <v>14867130</v>
      </c>
      <c r="BR120" s="825"/>
      <c r="BS120" s="825"/>
      <c r="BT120" s="825"/>
      <c r="BU120" s="825"/>
      <c r="BV120" s="825">
        <v>15124194</v>
      </c>
      <c r="BW120" s="825"/>
      <c r="BX120" s="825"/>
      <c r="BY120" s="825"/>
      <c r="BZ120" s="825"/>
      <c r="CA120" s="825">
        <v>15577902</v>
      </c>
      <c r="CB120" s="825"/>
      <c r="CC120" s="825"/>
      <c r="CD120" s="825"/>
      <c r="CE120" s="825"/>
      <c r="CF120" s="863">
        <v>67.8</v>
      </c>
      <c r="CG120" s="864"/>
      <c r="CH120" s="864"/>
      <c r="CI120" s="864"/>
      <c r="CJ120" s="864"/>
      <c r="CK120" s="865" t="s">
        <v>472</v>
      </c>
      <c r="CL120" s="832"/>
      <c r="CM120" s="832"/>
      <c r="CN120" s="832"/>
      <c r="CO120" s="833"/>
      <c r="CP120" s="869" t="s">
        <v>416</v>
      </c>
      <c r="CQ120" s="870"/>
      <c r="CR120" s="870"/>
      <c r="CS120" s="870"/>
      <c r="CT120" s="870"/>
      <c r="CU120" s="870"/>
      <c r="CV120" s="870"/>
      <c r="CW120" s="870"/>
      <c r="CX120" s="870"/>
      <c r="CY120" s="870"/>
      <c r="CZ120" s="870"/>
      <c r="DA120" s="870"/>
      <c r="DB120" s="870"/>
      <c r="DC120" s="870"/>
      <c r="DD120" s="870"/>
      <c r="DE120" s="870"/>
      <c r="DF120" s="871"/>
      <c r="DG120" s="841">
        <v>5637247</v>
      </c>
      <c r="DH120" s="825"/>
      <c r="DI120" s="825"/>
      <c r="DJ120" s="825"/>
      <c r="DK120" s="825"/>
      <c r="DL120" s="825">
        <v>5208578</v>
      </c>
      <c r="DM120" s="825"/>
      <c r="DN120" s="825"/>
      <c r="DO120" s="825"/>
      <c r="DP120" s="825"/>
      <c r="DQ120" s="825">
        <v>5251051</v>
      </c>
      <c r="DR120" s="825"/>
      <c r="DS120" s="825"/>
      <c r="DT120" s="825"/>
      <c r="DU120" s="825"/>
      <c r="DV120" s="826">
        <v>22.8</v>
      </c>
      <c r="DW120" s="826"/>
      <c r="DX120" s="826"/>
      <c r="DY120" s="826"/>
      <c r="DZ120" s="827"/>
    </row>
    <row r="121" spans="1:130" s="230" customFormat="1" ht="26.25" customHeight="1" x14ac:dyDescent="0.15">
      <c r="A121" s="884"/>
      <c r="B121" s="885"/>
      <c r="C121" s="860" t="s">
        <v>473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132</v>
      </c>
      <c r="AB121" s="780"/>
      <c r="AC121" s="780"/>
      <c r="AD121" s="780"/>
      <c r="AE121" s="781"/>
      <c r="AF121" s="782" t="s">
        <v>442</v>
      </c>
      <c r="AG121" s="780"/>
      <c r="AH121" s="780"/>
      <c r="AI121" s="780"/>
      <c r="AJ121" s="781"/>
      <c r="AK121" s="782" t="s">
        <v>132</v>
      </c>
      <c r="AL121" s="780"/>
      <c r="AM121" s="780"/>
      <c r="AN121" s="780"/>
      <c r="AO121" s="781"/>
      <c r="AP121" s="821" t="s">
        <v>132</v>
      </c>
      <c r="AQ121" s="822"/>
      <c r="AR121" s="822"/>
      <c r="AS121" s="822"/>
      <c r="AT121" s="823"/>
      <c r="AU121" s="877"/>
      <c r="AV121" s="878"/>
      <c r="AW121" s="878"/>
      <c r="AX121" s="878"/>
      <c r="AY121" s="879"/>
      <c r="AZ121" s="815" t="s">
        <v>474</v>
      </c>
      <c r="BA121" s="752"/>
      <c r="BB121" s="752"/>
      <c r="BC121" s="752"/>
      <c r="BD121" s="752"/>
      <c r="BE121" s="752"/>
      <c r="BF121" s="752"/>
      <c r="BG121" s="752"/>
      <c r="BH121" s="752"/>
      <c r="BI121" s="752"/>
      <c r="BJ121" s="752"/>
      <c r="BK121" s="752"/>
      <c r="BL121" s="752"/>
      <c r="BM121" s="752"/>
      <c r="BN121" s="752"/>
      <c r="BO121" s="752"/>
      <c r="BP121" s="753"/>
      <c r="BQ121" s="816">
        <v>3058324</v>
      </c>
      <c r="BR121" s="817"/>
      <c r="BS121" s="817"/>
      <c r="BT121" s="817"/>
      <c r="BU121" s="817"/>
      <c r="BV121" s="817">
        <v>2715050</v>
      </c>
      <c r="BW121" s="817"/>
      <c r="BX121" s="817"/>
      <c r="BY121" s="817"/>
      <c r="BZ121" s="817"/>
      <c r="CA121" s="817">
        <v>2634449</v>
      </c>
      <c r="CB121" s="817"/>
      <c r="CC121" s="817"/>
      <c r="CD121" s="817"/>
      <c r="CE121" s="817"/>
      <c r="CF121" s="872">
        <v>11.5</v>
      </c>
      <c r="CG121" s="873"/>
      <c r="CH121" s="873"/>
      <c r="CI121" s="873"/>
      <c r="CJ121" s="873"/>
      <c r="CK121" s="866"/>
      <c r="CL121" s="835"/>
      <c r="CM121" s="835"/>
      <c r="CN121" s="835"/>
      <c r="CO121" s="836"/>
      <c r="CP121" s="844" t="s">
        <v>413</v>
      </c>
      <c r="CQ121" s="845"/>
      <c r="CR121" s="845"/>
      <c r="CS121" s="845"/>
      <c r="CT121" s="845"/>
      <c r="CU121" s="845"/>
      <c r="CV121" s="845"/>
      <c r="CW121" s="845"/>
      <c r="CX121" s="845"/>
      <c r="CY121" s="845"/>
      <c r="CZ121" s="845"/>
      <c r="DA121" s="845"/>
      <c r="DB121" s="845"/>
      <c r="DC121" s="845"/>
      <c r="DD121" s="845"/>
      <c r="DE121" s="845"/>
      <c r="DF121" s="846"/>
      <c r="DG121" s="816">
        <v>2691401</v>
      </c>
      <c r="DH121" s="817"/>
      <c r="DI121" s="817"/>
      <c r="DJ121" s="817"/>
      <c r="DK121" s="817"/>
      <c r="DL121" s="817">
        <v>2440106</v>
      </c>
      <c r="DM121" s="817"/>
      <c r="DN121" s="817"/>
      <c r="DO121" s="817"/>
      <c r="DP121" s="817"/>
      <c r="DQ121" s="817">
        <v>2168492</v>
      </c>
      <c r="DR121" s="817"/>
      <c r="DS121" s="817"/>
      <c r="DT121" s="817"/>
      <c r="DU121" s="817"/>
      <c r="DV121" s="794">
        <v>9.4</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v>3198</v>
      </c>
      <c r="AB122" s="780"/>
      <c r="AC122" s="780"/>
      <c r="AD122" s="780"/>
      <c r="AE122" s="781"/>
      <c r="AF122" s="782">
        <v>3201</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475</v>
      </c>
      <c r="BA122" s="819"/>
      <c r="BB122" s="819"/>
      <c r="BC122" s="819"/>
      <c r="BD122" s="819"/>
      <c r="BE122" s="819"/>
      <c r="BF122" s="819"/>
      <c r="BG122" s="819"/>
      <c r="BH122" s="819"/>
      <c r="BI122" s="819"/>
      <c r="BJ122" s="819"/>
      <c r="BK122" s="819"/>
      <c r="BL122" s="819"/>
      <c r="BM122" s="819"/>
      <c r="BN122" s="819"/>
      <c r="BO122" s="819"/>
      <c r="BP122" s="820"/>
      <c r="BQ122" s="856">
        <v>29105235</v>
      </c>
      <c r="BR122" s="857"/>
      <c r="BS122" s="857"/>
      <c r="BT122" s="857"/>
      <c r="BU122" s="857"/>
      <c r="BV122" s="857">
        <v>29834568</v>
      </c>
      <c r="BW122" s="857"/>
      <c r="BX122" s="857"/>
      <c r="BY122" s="857"/>
      <c r="BZ122" s="857"/>
      <c r="CA122" s="857">
        <v>29404915</v>
      </c>
      <c r="CB122" s="857"/>
      <c r="CC122" s="857"/>
      <c r="CD122" s="857"/>
      <c r="CE122" s="857"/>
      <c r="CF122" s="858">
        <v>127.9</v>
      </c>
      <c r="CG122" s="859"/>
      <c r="CH122" s="859"/>
      <c r="CI122" s="859"/>
      <c r="CJ122" s="859"/>
      <c r="CK122" s="866"/>
      <c r="CL122" s="835"/>
      <c r="CM122" s="835"/>
      <c r="CN122" s="835"/>
      <c r="CO122" s="836"/>
      <c r="CP122" s="844" t="s">
        <v>415</v>
      </c>
      <c r="CQ122" s="845"/>
      <c r="CR122" s="845"/>
      <c r="CS122" s="845"/>
      <c r="CT122" s="845"/>
      <c r="CU122" s="845"/>
      <c r="CV122" s="845"/>
      <c r="CW122" s="845"/>
      <c r="CX122" s="845"/>
      <c r="CY122" s="845"/>
      <c r="CZ122" s="845"/>
      <c r="DA122" s="845"/>
      <c r="DB122" s="845"/>
      <c r="DC122" s="845"/>
      <c r="DD122" s="845"/>
      <c r="DE122" s="845"/>
      <c r="DF122" s="846"/>
      <c r="DG122" s="816">
        <v>525934</v>
      </c>
      <c r="DH122" s="817"/>
      <c r="DI122" s="817"/>
      <c r="DJ122" s="817"/>
      <c r="DK122" s="817"/>
      <c r="DL122" s="817">
        <v>426018</v>
      </c>
      <c r="DM122" s="817"/>
      <c r="DN122" s="817"/>
      <c r="DO122" s="817"/>
      <c r="DP122" s="817"/>
      <c r="DQ122" s="817">
        <v>286179</v>
      </c>
      <c r="DR122" s="817"/>
      <c r="DS122" s="817"/>
      <c r="DT122" s="817"/>
      <c r="DU122" s="817"/>
      <c r="DV122" s="794">
        <v>1.2</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132</v>
      </c>
      <c r="AG123" s="780"/>
      <c r="AH123" s="780"/>
      <c r="AI123" s="780"/>
      <c r="AJ123" s="781"/>
      <c r="AK123" s="782" t="s">
        <v>442</v>
      </c>
      <c r="AL123" s="780"/>
      <c r="AM123" s="780"/>
      <c r="AN123" s="780"/>
      <c r="AO123" s="781"/>
      <c r="AP123" s="821" t="s">
        <v>450</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476</v>
      </c>
      <c r="BP123" s="855"/>
      <c r="BQ123" s="851">
        <v>47030689</v>
      </c>
      <c r="BR123" s="852"/>
      <c r="BS123" s="852"/>
      <c r="BT123" s="852"/>
      <c r="BU123" s="852"/>
      <c r="BV123" s="852">
        <v>47673812</v>
      </c>
      <c r="BW123" s="852"/>
      <c r="BX123" s="852"/>
      <c r="BY123" s="852"/>
      <c r="BZ123" s="852"/>
      <c r="CA123" s="852">
        <v>47617266</v>
      </c>
      <c r="CB123" s="852"/>
      <c r="CC123" s="852"/>
      <c r="CD123" s="852"/>
      <c r="CE123" s="852"/>
      <c r="CF123" s="748"/>
      <c r="CG123" s="749"/>
      <c r="CH123" s="749"/>
      <c r="CI123" s="749"/>
      <c r="CJ123" s="853"/>
      <c r="CK123" s="866"/>
      <c r="CL123" s="835"/>
      <c r="CM123" s="835"/>
      <c r="CN123" s="835"/>
      <c r="CO123" s="836"/>
      <c r="CP123" s="844" t="s">
        <v>477</v>
      </c>
      <c r="CQ123" s="845"/>
      <c r="CR123" s="845"/>
      <c r="CS123" s="845"/>
      <c r="CT123" s="845"/>
      <c r="CU123" s="845"/>
      <c r="CV123" s="845"/>
      <c r="CW123" s="845"/>
      <c r="CX123" s="845"/>
      <c r="CY123" s="845"/>
      <c r="CZ123" s="845"/>
      <c r="DA123" s="845"/>
      <c r="DB123" s="845"/>
      <c r="DC123" s="845"/>
      <c r="DD123" s="845"/>
      <c r="DE123" s="845"/>
      <c r="DF123" s="846"/>
      <c r="DG123" s="779">
        <v>17777</v>
      </c>
      <c r="DH123" s="780"/>
      <c r="DI123" s="780"/>
      <c r="DJ123" s="780"/>
      <c r="DK123" s="781"/>
      <c r="DL123" s="782">
        <v>15930</v>
      </c>
      <c r="DM123" s="780"/>
      <c r="DN123" s="780"/>
      <c r="DO123" s="780"/>
      <c r="DP123" s="781"/>
      <c r="DQ123" s="782">
        <v>48579</v>
      </c>
      <c r="DR123" s="780"/>
      <c r="DS123" s="780"/>
      <c r="DT123" s="780"/>
      <c r="DU123" s="781"/>
      <c r="DV123" s="821">
        <v>0.2</v>
      </c>
      <c r="DW123" s="822"/>
      <c r="DX123" s="822"/>
      <c r="DY123" s="822"/>
      <c r="DZ123" s="823"/>
    </row>
    <row r="124" spans="1:130" s="230" customFormat="1" ht="26.25" customHeight="1" thickBot="1" x14ac:dyDescent="0.2">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132</v>
      </c>
      <c r="AL124" s="780"/>
      <c r="AM124" s="780"/>
      <c r="AN124" s="780"/>
      <c r="AO124" s="781"/>
      <c r="AP124" s="821" t="s">
        <v>442</v>
      </c>
      <c r="AQ124" s="822"/>
      <c r="AR124" s="822"/>
      <c r="AS124" s="822"/>
      <c r="AT124" s="823"/>
      <c r="AU124" s="847" t="s">
        <v>478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16.600000000000001</v>
      </c>
      <c r="BR124" s="842"/>
      <c r="BS124" s="842"/>
      <c r="BT124" s="842"/>
      <c r="BU124" s="842"/>
      <c r="BV124" s="842">
        <v>0.4</v>
      </c>
      <c r="BW124" s="842"/>
      <c r="BX124" s="842"/>
      <c r="BY124" s="842"/>
      <c r="BZ124" s="842"/>
      <c r="CA124" s="842" t="s">
        <v>132</v>
      </c>
      <c r="CB124" s="842"/>
      <c r="CC124" s="842"/>
      <c r="CD124" s="842"/>
      <c r="CE124" s="842"/>
      <c r="CF124" s="726"/>
      <c r="CG124" s="727"/>
      <c r="CH124" s="727"/>
      <c r="CI124" s="727"/>
      <c r="CJ124" s="843"/>
      <c r="CK124" s="867"/>
      <c r="CL124" s="867"/>
      <c r="CM124" s="867"/>
      <c r="CN124" s="867"/>
      <c r="CO124" s="868"/>
      <c r="CP124" s="844" t="s">
        <v>479</v>
      </c>
      <c r="CQ124" s="845"/>
      <c r="CR124" s="845"/>
      <c r="CS124" s="845"/>
      <c r="CT124" s="845"/>
      <c r="CU124" s="845"/>
      <c r="CV124" s="845"/>
      <c r="CW124" s="845"/>
      <c r="CX124" s="845"/>
      <c r="CY124" s="845"/>
      <c r="CZ124" s="845"/>
      <c r="DA124" s="845"/>
      <c r="DB124" s="845"/>
      <c r="DC124" s="845"/>
      <c r="DD124" s="845"/>
      <c r="DE124" s="845"/>
      <c r="DF124" s="846"/>
      <c r="DG124" s="763" t="s">
        <v>442</v>
      </c>
      <c r="DH124" s="764"/>
      <c r="DI124" s="764"/>
      <c r="DJ124" s="764"/>
      <c r="DK124" s="765"/>
      <c r="DL124" s="766" t="s">
        <v>442</v>
      </c>
      <c r="DM124" s="764"/>
      <c r="DN124" s="764"/>
      <c r="DO124" s="764"/>
      <c r="DP124" s="765"/>
      <c r="DQ124" s="766" t="s">
        <v>442</v>
      </c>
      <c r="DR124" s="764"/>
      <c r="DS124" s="764"/>
      <c r="DT124" s="764"/>
      <c r="DU124" s="765"/>
      <c r="DV124" s="828" t="s">
        <v>442</v>
      </c>
      <c r="DW124" s="829"/>
      <c r="DX124" s="829"/>
      <c r="DY124" s="829"/>
      <c r="DZ124" s="830"/>
    </row>
    <row r="125" spans="1:130" s="230" customFormat="1" ht="26.25" customHeight="1" x14ac:dyDescent="0.15">
      <c r="A125" s="884"/>
      <c r="B125" s="885"/>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442</v>
      </c>
      <c r="AG125" s="780"/>
      <c r="AH125" s="780"/>
      <c r="AI125" s="780"/>
      <c r="AJ125" s="781"/>
      <c r="AK125" s="782" t="s">
        <v>442</v>
      </c>
      <c r="AL125" s="780"/>
      <c r="AM125" s="780"/>
      <c r="AN125" s="780"/>
      <c r="AO125" s="781"/>
      <c r="AP125" s="821" t="s">
        <v>442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480</v>
      </c>
      <c r="CL125" s="832"/>
      <c r="CM125" s="832"/>
      <c r="CN125" s="832"/>
      <c r="CO125" s="833"/>
      <c r="CP125" s="840" t="s">
        <v>481</v>
      </c>
      <c r="CQ125" s="808"/>
      <c r="CR125" s="808"/>
      <c r="CS125" s="808"/>
      <c r="CT125" s="808"/>
      <c r="CU125" s="808"/>
      <c r="CV125" s="808"/>
      <c r="CW125" s="808"/>
      <c r="CX125" s="808"/>
      <c r="CY125" s="808"/>
      <c r="CZ125" s="808"/>
      <c r="DA125" s="808"/>
      <c r="DB125" s="808"/>
      <c r="DC125" s="808"/>
      <c r="DD125" s="808"/>
      <c r="DE125" s="808"/>
      <c r="DF125" s="809"/>
      <c r="DG125" s="841" t="s">
        <v>442</v>
      </c>
      <c r="DH125" s="825"/>
      <c r="DI125" s="825"/>
      <c r="DJ125" s="825"/>
      <c r="DK125" s="825"/>
      <c r="DL125" s="825" t="s">
        <v>442</v>
      </c>
      <c r="DM125" s="825"/>
      <c r="DN125" s="825"/>
      <c r="DO125" s="825"/>
      <c r="DP125" s="825"/>
      <c r="DQ125" s="825" t="s">
        <v>442</v>
      </c>
      <c r="DR125" s="825"/>
      <c r="DS125" s="825"/>
      <c r="DT125" s="825"/>
      <c r="DU125" s="825"/>
      <c r="DV125" s="826" t="s">
        <v>442</v>
      </c>
      <c r="DW125" s="826"/>
      <c r="DX125" s="826"/>
      <c r="DY125" s="826"/>
      <c r="DZ125" s="827"/>
    </row>
    <row r="126" spans="1:130" s="230" customFormat="1" ht="26.25" customHeight="1" thickBot="1" x14ac:dyDescent="0.2">
      <c r="A126" s="884"/>
      <c r="B126" s="885"/>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163394</v>
      </c>
      <c r="AB126" s="780"/>
      <c r="AC126" s="780"/>
      <c r="AD126" s="780"/>
      <c r="AE126" s="781"/>
      <c r="AF126" s="782">
        <v>162012</v>
      </c>
      <c r="AG126" s="780"/>
      <c r="AH126" s="780"/>
      <c r="AI126" s="780"/>
      <c r="AJ126" s="781"/>
      <c r="AK126" s="782">
        <v>160606</v>
      </c>
      <c r="AL126" s="780"/>
      <c r="AM126" s="780"/>
      <c r="AN126" s="780"/>
      <c r="AO126" s="781"/>
      <c r="AP126" s="821">
        <v>0.7</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482</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132</v>
      </c>
      <c r="DM126" s="817"/>
      <c r="DN126" s="817"/>
      <c r="DO126" s="817"/>
      <c r="DP126" s="817"/>
      <c r="DQ126" s="817" t="s">
        <v>442</v>
      </c>
      <c r="DR126" s="817"/>
      <c r="DS126" s="817"/>
      <c r="DT126" s="817"/>
      <c r="DU126" s="817"/>
      <c r="DV126" s="794" t="s">
        <v>132</v>
      </c>
      <c r="DW126" s="794"/>
      <c r="DX126" s="794"/>
      <c r="DY126" s="794"/>
      <c r="DZ126" s="795"/>
    </row>
    <row r="127" spans="1:130" s="230" customFormat="1" ht="26.25" customHeight="1" x14ac:dyDescent="0.15">
      <c r="A127" s="886"/>
      <c r="B127" s="887"/>
      <c r="C127" s="818" t="s">
        <v>483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26595</v>
      </c>
      <c r="AB127" s="780"/>
      <c r="AC127" s="780"/>
      <c r="AD127" s="780"/>
      <c r="AE127" s="781"/>
      <c r="AF127" s="782">
        <v>24281</v>
      </c>
      <c r="AG127" s="780"/>
      <c r="AH127" s="780"/>
      <c r="AI127" s="780"/>
      <c r="AJ127" s="781"/>
      <c r="AK127" s="782">
        <v>22973</v>
      </c>
      <c r="AL127" s="780"/>
      <c r="AM127" s="780"/>
      <c r="AN127" s="780"/>
      <c r="AO127" s="781"/>
      <c r="AP127" s="821">
        <v>0.1</v>
      </c>
      <c r="AQ127" s="822"/>
      <c r="AR127" s="822"/>
      <c r="AS127" s="822"/>
      <c r="AT127" s="823"/>
      <c r="AU127" s="232"/>
      <c r="AV127" s="232"/>
      <c r="AW127" s="232"/>
      <c r="AX127" s="824"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488</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442</v>
      </c>
      <c r="DM127" s="817"/>
      <c r="DN127" s="817"/>
      <c r="DO127" s="817"/>
      <c r="DP127" s="817"/>
      <c r="DQ127" s="817" t="s">
        <v>442</v>
      </c>
      <c r="DR127" s="817"/>
      <c r="DS127" s="817"/>
      <c r="DT127" s="817"/>
      <c r="DU127" s="817"/>
      <c r="DV127" s="794" t="s">
        <v>442</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489019</v>
      </c>
      <c r="AB128" s="801"/>
      <c r="AC128" s="801"/>
      <c r="AD128" s="801"/>
      <c r="AE128" s="802"/>
      <c r="AF128" s="803">
        <v>488756</v>
      </c>
      <c r="AG128" s="801"/>
      <c r="AH128" s="801"/>
      <c r="AI128" s="801"/>
      <c r="AJ128" s="802"/>
      <c r="AK128" s="803">
        <v>474438</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132</v>
      </c>
      <c r="BG128" s="787"/>
      <c r="BH128" s="787"/>
      <c r="BI128" s="787"/>
      <c r="BJ128" s="787"/>
      <c r="BK128" s="787"/>
      <c r="BL128" s="810"/>
      <c r="BM128" s="786">
        <v>12.06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492</v>
      </c>
      <c r="CQ128" s="730"/>
      <c r="CR128" s="730"/>
      <c r="CS128" s="730"/>
      <c r="CT128" s="730"/>
      <c r="CU128" s="730"/>
      <c r="CV128" s="730"/>
      <c r="CW128" s="730"/>
      <c r="CX128" s="730"/>
      <c r="CY128" s="730"/>
      <c r="CZ128" s="730"/>
      <c r="DA128" s="730"/>
      <c r="DB128" s="730"/>
      <c r="DC128" s="730"/>
      <c r="DD128" s="730"/>
      <c r="DE128" s="730"/>
      <c r="DF128" s="731"/>
      <c r="DG128" s="790">
        <v>5658</v>
      </c>
      <c r="DH128" s="791"/>
      <c r="DI128" s="791"/>
      <c r="DJ128" s="791"/>
      <c r="DK128" s="791"/>
      <c r="DL128" s="791">
        <v>4076</v>
      </c>
      <c r="DM128" s="791"/>
      <c r="DN128" s="791"/>
      <c r="DO128" s="791"/>
      <c r="DP128" s="791"/>
      <c r="DQ128" s="791">
        <v>2467</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24043568</v>
      </c>
      <c r="AB129" s="780"/>
      <c r="AC129" s="780"/>
      <c r="AD129" s="780"/>
      <c r="AE129" s="781"/>
      <c r="AF129" s="782">
        <v>25532995</v>
      </c>
      <c r="AG129" s="780"/>
      <c r="AH129" s="780"/>
      <c r="AI129" s="780"/>
      <c r="AJ129" s="781"/>
      <c r="AK129" s="782">
        <v>25385616</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132</v>
      </c>
      <c r="BG129" s="771"/>
      <c r="BH129" s="771"/>
      <c r="BI129" s="771"/>
      <c r="BJ129" s="771"/>
      <c r="BK129" s="771"/>
      <c r="BL129" s="772"/>
      <c r="BM129" s="770">
        <v>17.059999999999999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2388809</v>
      </c>
      <c r="AB130" s="780"/>
      <c r="AC130" s="780"/>
      <c r="AD130" s="780"/>
      <c r="AE130" s="781"/>
      <c r="AF130" s="782">
        <v>2387887</v>
      </c>
      <c r="AG130" s="780"/>
      <c r="AH130" s="780"/>
      <c r="AI130" s="780"/>
      <c r="AJ130" s="781"/>
      <c r="AK130" s="782">
        <v>2398250</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21654759</v>
      </c>
      <c r="AB131" s="764"/>
      <c r="AC131" s="764"/>
      <c r="AD131" s="764"/>
      <c r="AE131" s="765"/>
      <c r="AF131" s="766">
        <v>23145108</v>
      </c>
      <c r="AG131" s="764"/>
      <c r="AH131" s="764"/>
      <c r="AI131" s="764"/>
      <c r="AJ131" s="765"/>
      <c r="AK131" s="766">
        <v>22987366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7.9329490580000002</v>
      </c>
      <c r="AB132" s="745"/>
      <c r="AC132" s="745"/>
      <c r="AD132" s="745"/>
      <c r="AE132" s="746"/>
      <c r="AF132" s="747">
        <v>7.3300846120000003</v>
      </c>
      <c r="AG132" s="745"/>
      <c r="AH132" s="745"/>
      <c r="AI132" s="745"/>
      <c r="AJ132" s="746"/>
      <c r="AK132" s="747">
        <v>7.6015451269999996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8.1999999999999993</v>
      </c>
      <c r="AB133" s="724"/>
      <c r="AC133" s="724"/>
      <c r="AD133" s="724"/>
      <c r="AE133" s="725"/>
      <c r="AF133" s="723">
        <v>7.7</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MpzyxLN7T5Tjh6cwiKOp2rOxI7drWz3xLlAfe09NmDYlDXT/zhxuSUd/xQVYlZffDWaOrych4c1HS6OwEJalg==" saltValue="X8A0TC92FLHE/gbiUOHkn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B1"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TTnQ7udfh5WKzv+59igU8LiGXlYlBIJQMgdvDFCUnd6BUisdJxxCZUHKuJtCq1TnZBghbFQd5vSUaN6piN5Q==" saltValue="ARK5CUo7UrRUyra+eBE/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O31"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6sdziOuZq55Dv1oH7ovnGu94xHANtbwFpnIEb5Y+IhuTEZ4y++N5j6/DanknScU1okf5d5sbewgqaQnOIk8gg==" saltValue="GMKUHWh9DBvT3E/opxT7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511</v>
      </c>
      <c r="AL9" s="1130"/>
      <c r="AM9" s="1130"/>
      <c r="AN9" s="1131"/>
      <c r="AO9" s="281">
        <v>6624660</v>
      </c>
      <c r="AP9" s="281">
        <v>67831</v>
      </c>
      <c r="AQ9" s="282">
        <v>65316</v>
      </c>
      <c r="AR9" s="283">
        <v>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512</v>
      </c>
      <c r="AL10" s="1130"/>
      <c r="AM10" s="1130"/>
      <c r="AN10" s="1131"/>
      <c r="AO10" s="284">
        <v>4907</v>
      </c>
      <c r="AP10" s="284">
        <v>50</v>
      </c>
      <c r="AQ10" s="285">
        <v>6075</v>
      </c>
      <c r="AR10" s="286">
        <v>-99.2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513</v>
      </c>
      <c r="AL11" s="1130"/>
      <c r="AM11" s="1130"/>
      <c r="AN11" s="1131"/>
      <c r="AO11" s="284">
        <v>80705</v>
      </c>
      <c r="AP11" s="284">
        <v>826</v>
      </c>
      <c r="AQ11" s="285">
        <v>1232</v>
      </c>
      <c r="AR11" s="286">
        <v>-33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514</v>
      </c>
      <c r="AL12" s="1130"/>
      <c r="AM12" s="1130"/>
      <c r="AN12" s="1131"/>
      <c r="AO12" s="284" t="s">
        <v>515</v>
      </c>
      <c r="AP12" s="284" t="s">
        <v>515</v>
      </c>
      <c r="AQ12" s="285">
        <v>18</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516</v>
      </c>
      <c r="AL13" s="1130"/>
      <c r="AM13" s="1130"/>
      <c r="AN13" s="1131"/>
      <c r="AO13" s="284">
        <v>111584</v>
      </c>
      <c r="AP13" s="284">
        <v>1143</v>
      </c>
      <c r="AQ13" s="285">
        <v>2791</v>
      </c>
      <c r="AR13" s="286">
        <v>-59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517</v>
      </c>
      <c r="AL14" s="1130"/>
      <c r="AM14" s="1130"/>
      <c r="AN14" s="1131"/>
      <c r="AO14" s="284">
        <v>110304</v>
      </c>
      <c r="AP14" s="284">
        <v>1129</v>
      </c>
      <c r="AQ14" s="285">
        <v>1364</v>
      </c>
      <c r="AR14" s="286">
        <v>-17.2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518</v>
      </c>
      <c r="AL15" s="1133"/>
      <c r="AM15" s="1133"/>
      <c r="AN15" s="1134"/>
      <c r="AO15" s="284">
        <v>-502699</v>
      </c>
      <c r="AP15" s="284">
        <v>-5147</v>
      </c>
      <c r="AQ15" s="285">
        <v>-4006</v>
      </c>
      <c r="AR15" s="286">
        <v>28.5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6429461</v>
      </c>
      <c r="AP16" s="284">
        <v>65832</v>
      </c>
      <c r="AQ16" s="285">
        <v>72790</v>
      </c>
      <c r="AR16" s="286">
        <v>-9.6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523</v>
      </c>
      <c r="AL21" s="1136"/>
      <c r="AM21" s="1136"/>
      <c r="AN21" s="1137"/>
      <c r="AO21" s="297">
        <v>7.02</v>
      </c>
      <c r="AP21" s="298">
        <v>6.54</v>
      </c>
      <c r="AQ21" s="299">
        <v>0.48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524</v>
      </c>
      <c r="AL22" s="1136"/>
      <c r="AM22" s="1136"/>
      <c r="AN22" s="1137"/>
      <c r="AO22" s="302">
        <v>97.4</v>
      </c>
      <c r="AP22" s="303">
        <v>98.3</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528</v>
      </c>
      <c r="AL32" s="1114"/>
      <c r="AM32" s="1114"/>
      <c r="AN32" s="1115"/>
      <c r="AO32" s="312">
        <v>3508778</v>
      </c>
      <c r="AP32" s="312">
        <v>35927</v>
      </c>
      <c r="AQ32" s="313">
        <v>35011</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529</v>
      </c>
      <c r="AL33" s="1114"/>
      <c r="AM33" s="1114"/>
      <c r="AN33" s="1115"/>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530</v>
      </c>
      <c r="AL34" s="1114"/>
      <c r="AM34" s="1114"/>
      <c r="AN34" s="1115"/>
      <c r="AO34" s="312" t="s">
        <v>515</v>
      </c>
      <c r="AP34" s="312" t="s">
        <v>515</v>
      </c>
      <c r="AQ34" s="313">
        <v>4</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531</v>
      </c>
      <c r="AL35" s="1114"/>
      <c r="AM35" s="1114"/>
      <c r="AN35" s="1115"/>
      <c r="AO35" s="312">
        <v>881389</v>
      </c>
      <c r="AP35" s="312">
        <v>9025</v>
      </c>
      <c r="AQ35" s="313">
        <v>8351</v>
      </c>
      <c r="AR35" s="314">
        <v>8.1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532</v>
      </c>
      <c r="AL36" s="1114"/>
      <c r="AM36" s="1114"/>
      <c r="AN36" s="1115"/>
      <c r="AO36" s="312">
        <v>46337</v>
      </c>
      <c r="AP36" s="312">
        <v>474</v>
      </c>
      <c r="AQ36" s="313">
        <v>1645</v>
      </c>
      <c r="AR36" s="314">
        <v>-71.2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533</v>
      </c>
      <c r="AL37" s="1114"/>
      <c r="AM37" s="1114"/>
      <c r="AN37" s="1115"/>
      <c r="AO37" s="312">
        <v>183579</v>
      </c>
      <c r="AP37" s="312">
        <v>1880</v>
      </c>
      <c r="AQ37" s="313">
        <v>1050</v>
      </c>
      <c r="AR37" s="314">
        <v>79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534</v>
      </c>
      <c r="AL38" s="1117"/>
      <c r="AM38" s="1117"/>
      <c r="AN38" s="1118"/>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535</v>
      </c>
      <c r="AL39" s="1117"/>
      <c r="AM39" s="1117"/>
      <c r="AN39" s="1118"/>
      <c r="AO39" s="312">
        <v>-474438</v>
      </c>
      <c r="AP39" s="312">
        <v>-4858</v>
      </c>
      <c r="AQ39" s="313">
        <v>-5851</v>
      </c>
      <c r="AR39" s="314">
        <v>-17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536</v>
      </c>
      <c r="AL40" s="1114"/>
      <c r="AM40" s="1114"/>
      <c r="AN40" s="1115"/>
      <c r="AO40" s="312">
        <v>-2398250</v>
      </c>
      <c r="AP40" s="312">
        <v>-24556</v>
      </c>
      <c r="AQ40" s="313">
        <v>-27858</v>
      </c>
      <c r="AR40" s="314">
        <v>-11.9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1747395</v>
      </c>
      <c r="AP41" s="312">
        <v>17892</v>
      </c>
      <c r="AQ41" s="313">
        <v>12351</v>
      </c>
      <c r="AR41" s="314">
        <v>44.9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506</v>
      </c>
      <c r="AN49" s="1124" t="s">
        <v>540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5484264</v>
      </c>
      <c r="AN51" s="334">
        <v>56503</v>
      </c>
      <c r="AO51" s="335">
        <v>30.5</v>
      </c>
      <c r="AP51" s="336">
        <v>41934</v>
      </c>
      <c r="AQ51" s="337">
        <v>-12.3</v>
      </c>
      <c r="AR51" s="338">
        <v>42.8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3162251</v>
      </c>
      <c r="AN52" s="342">
        <v>32580</v>
      </c>
      <c r="AO52" s="343">
        <v>9.6</v>
      </c>
      <c r="AP52" s="344">
        <v>23352</v>
      </c>
      <c r="AQ52" s="345">
        <v>-9.6999999999999993</v>
      </c>
      <c r="AR52" s="346">
        <v>19.3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4639130</v>
      </c>
      <c r="AN53" s="334">
        <v>47555</v>
      </c>
      <c r="AO53" s="335">
        <v>-15.8</v>
      </c>
      <c r="AP53" s="336">
        <v>45588</v>
      </c>
      <c r="AQ53" s="337">
        <v>8.6999999999999993</v>
      </c>
      <c r="AR53" s="338">
        <v>-24.5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2627993</v>
      </c>
      <c r="AN54" s="342">
        <v>26939</v>
      </c>
      <c r="AO54" s="343">
        <v>-17.3</v>
      </c>
      <c r="AP54" s="344">
        <v>24150</v>
      </c>
      <c r="AQ54" s="345">
        <v>3.4</v>
      </c>
      <c r="AR54" s="346">
        <v>-20.7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5001125</v>
      </c>
      <c r="AN55" s="334">
        <v>51062</v>
      </c>
      <c r="AO55" s="335">
        <v>7.4</v>
      </c>
      <c r="AP55" s="336">
        <v>45483</v>
      </c>
      <c r="AQ55" s="337">
        <v>-0.2</v>
      </c>
      <c r="AR55" s="338">
        <v>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3635900</v>
      </c>
      <c r="AN56" s="342">
        <v>37123</v>
      </c>
      <c r="AO56" s="343">
        <v>37.799999999999997</v>
      </c>
      <c r="AP56" s="344">
        <v>24241</v>
      </c>
      <c r="AQ56" s="345">
        <v>0.4</v>
      </c>
      <c r="AR56" s="346">
        <v>37.4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8218020</v>
      </c>
      <c r="AN57" s="334">
        <v>84101</v>
      </c>
      <c r="AO57" s="335">
        <v>64.7</v>
      </c>
      <c r="AP57" s="336">
        <v>45945</v>
      </c>
      <c r="AQ57" s="337">
        <v>1</v>
      </c>
      <c r="AR57" s="338">
        <v>63.7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5017783</v>
      </c>
      <c r="AN58" s="342">
        <v>51351</v>
      </c>
      <c r="AO58" s="343">
        <v>38.299999999999997</v>
      </c>
      <c r="AP58" s="344">
        <v>25180</v>
      </c>
      <c r="AQ58" s="345">
        <v>3.9</v>
      </c>
      <c r="AR58" s="346">
        <v>34.4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4351576</v>
      </c>
      <c r="AN59" s="334">
        <v>44557</v>
      </c>
      <c r="AO59" s="335">
        <v>-47</v>
      </c>
      <c r="AP59" s="336">
        <v>44475</v>
      </c>
      <c r="AQ59" s="337">
        <v>-3.2</v>
      </c>
      <c r="AR59" s="338">
        <v>-43.8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3594196</v>
      </c>
      <c r="AN60" s="342">
        <v>36802</v>
      </c>
      <c r="AO60" s="343">
        <v>-28.3</v>
      </c>
      <c r="AP60" s="344">
        <v>24780</v>
      </c>
      <c r="AQ60" s="345">
        <v>-1.6</v>
      </c>
      <c r="AR60" s="346">
        <v>-26.7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5538823</v>
      </c>
      <c r="AN61" s="349">
        <v>56756</v>
      </c>
      <c r="AO61" s="350">
        <v>8</v>
      </c>
      <c r="AP61" s="351">
        <v>44685</v>
      </c>
      <c r="AQ61" s="352">
        <v>-1.2</v>
      </c>
      <c r="AR61" s="338">
        <v>9.1999999999999993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3607625</v>
      </c>
      <c r="AN62" s="342">
        <v>36959</v>
      </c>
      <c r="AO62" s="343">
        <v>8</v>
      </c>
      <c r="AP62" s="344">
        <v>24341</v>
      </c>
      <c r="AQ62" s="345">
        <v>-0.7</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iL5ZSZBUgO7tP4H0pA7umO30egrd4CL7AcsQTMRWEAJLFg5Ygdy7QsM3/htNEJ4USPmxuoA0xDVh8YgA8jMzQ==" saltValue="7YMZtfHq6GNp0k+NTfXF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4"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m7cMHil5vqYXkpPsQThw8wx3+NIBJeP59jud7CbkDWhvBLUOjA+f1Ycm+KQ0YvNGKhRICJf3pA84yBk1vgQgTQ==" saltValue="7U+0tD9cek/vuRNIdYYm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j0UoAscBfUiKlvlsDdI2cq2KmDwdNFc7aK845un4Y8QHk04LSgPn6K55+RvrbTDFABtbV2BM1YsfiRaOk51A+g==" saltValue="DrHfnqJ1wMFIlxDHD2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J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16.66</v>
      </c>
      <c r="G47" s="12">
        <v>16.98</v>
      </c>
      <c r="H47" s="12">
        <v>16.59</v>
      </c>
      <c r="I47" s="12">
        <v>14.96</v>
      </c>
      <c r="J47" s="13">
        <v>14.69</v>
      </c>
    </row>
    <row r="48" spans="2:10" ht="57.75" customHeight="1" x14ac:dyDescent="0.15">
      <c r="B48" s="14"/>
      <c r="C48" s="1141" t="s">
        <v>4</v>
      </c>
      <c r="D48" s="1141"/>
      <c r="E48" s="1142"/>
      <c r="F48" s="15">
        <v>2.2200000000000002</v>
      </c>
      <c r="G48" s="16">
        <v>2.97</v>
      </c>
      <c r="H48" s="16">
        <v>1.96</v>
      </c>
      <c r="I48" s="16">
        <v>1.77</v>
      </c>
      <c r="J48" s="17">
        <v>2.93</v>
      </c>
    </row>
    <row r="49" spans="2:10" ht="57.75" customHeight="1" thickBot="1" x14ac:dyDescent="0.2">
      <c r="B49" s="18"/>
      <c r="C49" s="1143" t="s">
        <v>5</v>
      </c>
      <c r="D49" s="1143"/>
      <c r="E49" s="1144"/>
      <c r="F49" s="19">
        <v>1.9</v>
      </c>
      <c r="G49" s="20">
        <v>0.92</v>
      </c>
      <c r="H49" s="20">
        <v>4.57</v>
      </c>
      <c r="I49" s="20" t="s">
        <v>561</v>
      </c>
      <c r="J49" s="21">
        <v>0.79</v>
      </c>
    </row>
    <row r="50" spans="2:10" x14ac:dyDescent="0.15"/>
  </sheetData>
  <sheetProtection algorithmName="SHA-512" hashValue="sAJxrDqWw3xvqz5fZYRo0xPX57S544BETnzW4X1CdwZpbh73SkVaHt/+GF2XHA4mW30nBz9BDGbHNsUYzNjR4Q==" saltValue="Wjqa5TQzkF6YrE0oj8UM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岩見　侑紀</cp:lastModifiedBy>
  <cp:lastPrinted>2024-03-21T05:59:26Z</cp:lastPrinted>
  <dcterms:created xsi:type="dcterms:W3CDTF">2024-03-14T00:35:37Z</dcterms:created>
  <dcterms:modified xsi:type="dcterms:W3CDTF">2024-03-21T06:06:54Z</dcterms:modified>
  <cp:category/>
</cp:coreProperties>
</file>