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経営企画担当】\調査・照会\R3\R4.1.20期限 経営比較分析表\回答\"/>
    </mc:Choice>
  </mc:AlternateContent>
  <workbookProtection workbookAlgorithmName="SHA-512" workbookHashValue="LZjKqhBzOJBDkIriSYjFslYK0KT8VMD35N9HwOBmwhH0EVNcHKbIOnrSLd4lOFVYyKn40oFZkINIaJ82kPvkBA==" workbookSaltValue="r5HCfom6s3xBqt48xiKND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<sst xmlns="http://schemas.openxmlformats.org/spreadsheetml/2006/main" count="231" uniqueCount="118">
  <si>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</si>
  <si>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</si>
  <si>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</si>
  <si>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</si>
  <si>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</si>
  <si>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</si>
  <si>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</si>
  <si>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</si>
  <si>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</si>
  <si>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</si>
  <si>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</si>
  <si>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</si>
  <si>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</si>
  <si>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</si>
  <si>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</si>
  <si>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</si>
  <si>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</si>
  <si>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</si>
  <si>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</si>
  <si>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</si>
  <si>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</si>
  <si>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</si>
  <si>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</si>
  <si>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</si>
  <si>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</si>
  <si>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</si>
  <si>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</si>
  <si>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</si>
  <si>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</si>
  <si>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</si>
  <si>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</si>
  <si>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</si>
  <si>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</si>
  <si>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</si>
  <si>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</si>
  <si>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</si>
  <si>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</si>
  <si>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</si>
  <si>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</si>
  <si>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</si>
  <si>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</si>
  <si>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</si>
  <si>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</si>
  <si>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</si>
  <si>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</si>
  <si>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</si>
  <si>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</si>
  <si>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</si>
  <si>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</si>
  <si>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</si>
  <si>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</si>
  <si>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</si>
  <si>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</si>
  <si>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</si>
  <si>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</si>
  <si>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</si>
  <si>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</si>
  <si>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</si>
  <si>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</si>
  <si>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</si>
  <si>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</si>
  <si>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</si>
  <si>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</si>
  <si>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</si>
  <si>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</si>
  <si>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</si>
  <si>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</si>
  <si>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</si>
  <si>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</si>
  <si>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</si>
  <si>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</si>
  <si>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</si>
  <si>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</si>
  <si>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</si>
  <si>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</si>
  <si>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</si>
  <si>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</si>
  <si>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</si>
  <si>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</si>
  <si>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</si>
  <si>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</si>
  <si>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</si>
  <si>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</si>
  <si>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</si>
  <si>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</si>
  <si>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</si>
  <si>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</si>
  <si>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</si>
  <si>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</si>
  <si>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</si>
  <si>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</si>
  <si>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</si>
  <si>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</si>
  <si>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</si>
  <si>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</si>
  <si>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</si>
  <si>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千歳市</t>
  </si>
  <si>
    <t>法適用</t>
  </si>
  <si>
    <t>下水道事業</t>
  </si>
  <si>
    <t>公共下水道</t>
  </si>
  <si>
    <t>Bd1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</si>
  <si>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</si>
  <si>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</si>
  <si>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</si>
  <si>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</si>
  <si>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</si>
  <si>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</si>
  <si>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</si>
  <si>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</si>
  <si>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</si>
  <si>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</si>
  <si>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</si>
  <si>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</si>
  <si>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</si>
  <si>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</si>
  <si>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①有形固定資産減価償却率は、機械・電気設備等において、資産の老朽化度合は年々上昇しており、類似団体平均値を上回っている。
②管渠老朽化率は、上昇傾向で類似団体平均値を上回っており、法定耐用年数を超えた管渠の延長は増加している。
</t>
    <rPh sb="14" eb="16">
      <t>キカイ</t>
    </rPh>
    <rPh sb="17" eb="19">
      <t>デンキ</t>
    </rPh>
    <rPh sb="19" eb="21">
      <t>セツビ</t>
    </rPh>
    <rPh sb="21" eb="22">
      <t>トウ</t>
    </rPh>
    <rPh sb="27" eb="29">
      <t>シサン</t>
    </rPh>
    <rPh sb="30" eb="33">
      <t>ロウキュウカ</t>
    </rPh>
    <rPh sb="33" eb="35">
      <t>ドアイ</t>
    </rPh>
    <rPh sb="45" eb="47">
      <t>ルイジ</t>
    </rPh>
    <rPh sb="47" eb="49">
      <t>ダンタイ</t>
    </rPh>
    <rPh sb="49" eb="52">
      <t>ヘイキンチ</t>
    </rPh>
    <rPh sb="53" eb="55">
      <t>ウワマワ</t>
    </rPh>
    <rPh sb="62" eb="64">
      <t>カンキョ</t>
    </rPh>
    <rPh sb="64" eb="67">
      <t>ロウキュウカ</t>
    </rPh>
    <rPh sb="67" eb="68">
      <t>リツ</t>
    </rPh>
    <rPh sb="70" eb="72">
      <t>ジョウショウ</t>
    </rPh>
    <rPh sb="72" eb="74">
      <t>ケイコウ</t>
    </rPh>
    <rPh sb="75" eb="77">
      <t>ルイジ</t>
    </rPh>
    <rPh sb="77" eb="79">
      <t>ダンタイ</t>
    </rPh>
    <rPh sb="79" eb="82">
      <t>ヘイキンチ</t>
    </rPh>
    <rPh sb="83" eb="85">
      <t>ウワマワ</t>
    </rPh>
    <rPh sb="90" eb="92">
      <t>ホウテイ</t>
    </rPh>
    <rPh sb="92" eb="94">
      <t>タイヨウ</t>
    </rPh>
    <rPh sb="94" eb="96">
      <t>ネンスウ</t>
    </rPh>
    <rPh sb="97" eb="98">
      <t>コ</t>
    </rPh>
    <rPh sb="100" eb="102">
      <t>カンキョ</t>
    </rPh>
    <rPh sb="103" eb="105">
      <t>エンチョウ</t>
    </rPh>
    <rPh sb="106" eb="108">
      <t>ゾウカ</t>
    </rPh>
    <phoneticPr fontId="4"/>
  </si>
  <si>
    <t>　平成30年度において行った中長期の経営状況を踏まえた下水道使用料の引下げにより、経常収支比率及び経費回収率等が低下した。令和２年度は使用料の減少等により、両指標は前年度を下回ったものの、その他の指標においては、類似団体平均値と比較して良好な経営状況を維持している。
　今後は、施設・設備の老朽化による修繕等の維持管理費の増加等、将来に向けた課題はあるが、引き続き適切な施設の維持管理を実施するとともに、アセットマネジメントを活用した中長期的な施設の整備計画に基づき施設の更新を行い、安定的な事業運営を継続していく。</t>
    <rPh sb="1" eb="3">
      <t>ヘイセイ</t>
    </rPh>
    <rPh sb="5" eb="7">
      <t>ネンド</t>
    </rPh>
    <rPh sb="11" eb="12">
      <t>オコナ</t>
    </rPh>
    <rPh sb="18" eb="20">
      <t>ケイエイ</t>
    </rPh>
    <rPh sb="20" eb="22">
      <t>ジョウキョウ</t>
    </rPh>
    <rPh sb="23" eb="24">
      <t>フ</t>
    </rPh>
    <rPh sb="27" eb="30">
      <t>ゲスイドウ</t>
    </rPh>
    <rPh sb="30" eb="33">
      <t>シヨウリョウ</t>
    </rPh>
    <rPh sb="34" eb="35">
      <t>ヒ</t>
    </rPh>
    <rPh sb="35" eb="36">
      <t>サ</t>
    </rPh>
    <rPh sb="41" eb="43">
      <t>ケイジョウ</t>
    </rPh>
    <rPh sb="43" eb="45">
      <t>シュウシ</t>
    </rPh>
    <rPh sb="45" eb="47">
      <t>ヒリツ</t>
    </rPh>
    <rPh sb="47" eb="48">
      <t>オヨ</t>
    </rPh>
    <rPh sb="49" eb="51">
      <t>ケイヒ</t>
    </rPh>
    <rPh sb="51" eb="53">
      <t>カイシュウ</t>
    </rPh>
    <rPh sb="53" eb="54">
      <t>リツ</t>
    </rPh>
    <rPh sb="54" eb="55">
      <t>トウ</t>
    </rPh>
    <rPh sb="56" eb="58">
      <t>テイカ</t>
    </rPh>
    <rPh sb="61" eb="63">
      <t>レイワ</t>
    </rPh>
    <rPh sb="65" eb="66">
      <t>ド</t>
    </rPh>
    <rPh sb="67" eb="70">
      <t>シヨウリョウ</t>
    </rPh>
    <rPh sb="71" eb="73">
      <t>ゲンショウ</t>
    </rPh>
    <rPh sb="73" eb="74">
      <t>トウ</t>
    </rPh>
    <rPh sb="78" eb="79">
      <t>リョウ</t>
    </rPh>
    <rPh sb="79" eb="81">
      <t>シヒョウ</t>
    </rPh>
    <rPh sb="82" eb="85">
      <t>ゼンネンド</t>
    </rPh>
    <rPh sb="86" eb="87">
      <t>シタ</t>
    </rPh>
    <rPh sb="87" eb="88">
      <t>マワ</t>
    </rPh>
    <rPh sb="96" eb="97">
      <t>タ</t>
    </rPh>
    <rPh sb="98" eb="100">
      <t>シヒョウ</t>
    </rPh>
    <rPh sb="106" eb="108">
      <t>ルイジ</t>
    </rPh>
    <rPh sb="108" eb="110">
      <t>ダンタイ</t>
    </rPh>
    <rPh sb="110" eb="112">
      <t>ヘイキン</t>
    </rPh>
    <rPh sb="112" eb="113">
      <t>チ</t>
    </rPh>
    <rPh sb="114" eb="116">
      <t>ヒカク</t>
    </rPh>
    <rPh sb="118" eb="120">
      <t>リョウコウ</t>
    </rPh>
    <rPh sb="121" eb="123">
      <t>ケイエイ</t>
    </rPh>
    <rPh sb="123" eb="125">
      <t>ジョウキョウ</t>
    </rPh>
    <rPh sb="126" eb="128">
      <t>イジ</t>
    </rPh>
    <rPh sb="135" eb="137">
      <t>コンゴ</t>
    </rPh>
    <rPh sb="139" eb="141">
      <t>シセツ</t>
    </rPh>
    <rPh sb="142" eb="144">
      <t>セツビ</t>
    </rPh>
    <rPh sb="145" eb="148">
      <t>ロウキュウカ</t>
    </rPh>
    <rPh sb="151" eb="153">
      <t>シュウゼン</t>
    </rPh>
    <rPh sb="153" eb="154">
      <t>トウ</t>
    </rPh>
    <rPh sb="155" eb="157">
      <t>イジ</t>
    </rPh>
    <rPh sb="157" eb="159">
      <t>カンリ</t>
    </rPh>
    <rPh sb="159" eb="160">
      <t>ヒ</t>
    </rPh>
    <rPh sb="161" eb="163">
      <t>ゾウカ</t>
    </rPh>
    <rPh sb="163" eb="164">
      <t>トウ</t>
    </rPh>
    <rPh sb="165" eb="167">
      <t>ショウライ</t>
    </rPh>
    <rPh sb="168" eb="169">
      <t>ム</t>
    </rPh>
    <rPh sb="171" eb="173">
      <t>カダイ</t>
    </rPh>
    <rPh sb="193" eb="195">
      <t>ジッシ</t>
    </rPh>
    <rPh sb="213" eb="215">
      <t>カツヨウ</t>
    </rPh>
    <rPh sb="217" eb="221">
      <t>チュウチョウキテキ</t>
    </rPh>
    <rPh sb="222" eb="224">
      <t>シセツ</t>
    </rPh>
    <rPh sb="225" eb="227">
      <t>セイビ</t>
    </rPh>
    <rPh sb="227" eb="229">
      <t>ケイカク</t>
    </rPh>
    <rPh sb="230" eb="231">
      <t>モト</t>
    </rPh>
    <rPh sb="239" eb="240">
      <t>オコナ</t>
    </rPh>
    <rPh sb="242" eb="244">
      <t>アンテイ</t>
    </rPh>
    <rPh sb="244" eb="245">
      <t>テキ</t>
    </rPh>
    <rPh sb="246" eb="248">
      <t>ジギョウ</t>
    </rPh>
    <rPh sb="248" eb="250">
      <t>ウンエイ</t>
    </rPh>
    <rPh sb="251" eb="253">
      <t>ケイゾク</t>
    </rPh>
    <phoneticPr fontId="4"/>
  </si>
  <si>
    <t>①経常収支比率は、中長期の経営状況を踏まえ、平成30年度に下水道使用料の引下げを行ったことから低下したが、100％以上を保っており、健全な経営状況を確保している。
②累積欠損金は発生していない。
③流動比率は、100%以上を保っており、短期的な債務に対する支払能力は十分に確保されている。
④企業債残高対事業規模比率は、企業債借入の抑制の効果により、類似団体平均値を大きく下回っている。
⑤経費回収率は、令和２年度は下水道使用料が前年度と比べて減少し、汚水処理費が前年度と比べて増加したものの100%を上回っており、類似団体平均値と同程度の水準を保っている。
⑥汚水処理原価は、令和２年度は汚水処理費が増加したことや有収水量が減少したことにより前年度を上回ったものの、類似団体平均値を大きく下回る水準となっている。
⑦施設利用率は、類似団体平均値と比較して高い水準を保っている。
⑧水洗化率は、水洗化がほぼ完了し、類似団体平均値と比較して高い水準を保っている。</t>
    <rPh sb="1" eb="3">
      <t>ケイジョウ</t>
    </rPh>
    <rPh sb="3" eb="5">
      <t>シュウシ</t>
    </rPh>
    <rPh sb="5" eb="7">
      <t>ヒリツ</t>
    </rPh>
    <rPh sb="9" eb="12">
      <t>チュウチョウキ</t>
    </rPh>
    <rPh sb="13" eb="15">
      <t>ケイエイ</t>
    </rPh>
    <rPh sb="15" eb="17">
      <t>ジョウキョウ</t>
    </rPh>
    <rPh sb="18" eb="19">
      <t>フ</t>
    </rPh>
    <rPh sb="47" eb="49">
      <t>テイカ</t>
    </rPh>
    <rPh sb="57" eb="59">
      <t>イジョウ</t>
    </rPh>
    <rPh sb="60" eb="61">
      <t>タモ</t>
    </rPh>
    <rPh sb="66" eb="68">
      <t>ケンゼン</t>
    </rPh>
    <rPh sb="69" eb="71">
      <t>ケイエイ</t>
    </rPh>
    <rPh sb="71" eb="73">
      <t>ジョウキョウ</t>
    </rPh>
    <rPh sb="74" eb="76">
      <t>カクホ</t>
    </rPh>
    <rPh sb="83" eb="85">
      <t>ルイセキ</t>
    </rPh>
    <rPh sb="85" eb="88">
      <t>ケッソンキン</t>
    </rPh>
    <rPh sb="89" eb="91">
      <t>ハッセイ</t>
    </rPh>
    <rPh sb="99" eb="101">
      <t>リュウドウ</t>
    </rPh>
    <rPh sb="101" eb="103">
      <t>ヒリツ</t>
    </rPh>
    <rPh sb="109" eb="111">
      <t>イジョウ</t>
    </rPh>
    <rPh sb="112" eb="113">
      <t>タモ</t>
    </rPh>
    <rPh sb="146" eb="148">
      <t>キギョウ</t>
    </rPh>
    <rPh sb="148" eb="149">
      <t>サイ</t>
    </rPh>
    <rPh sb="149" eb="151">
      <t>ザンダカ</t>
    </rPh>
    <rPh sb="151" eb="152">
      <t>タイ</t>
    </rPh>
    <rPh sb="152" eb="154">
      <t>ジギョウ</t>
    </rPh>
    <rPh sb="154" eb="156">
      <t>キボ</t>
    </rPh>
    <rPh sb="156" eb="158">
      <t>ヒリツ</t>
    </rPh>
    <rPh sb="160" eb="162">
      <t>キギョウ</t>
    </rPh>
    <rPh sb="162" eb="163">
      <t>サイ</t>
    </rPh>
    <rPh sb="163" eb="165">
      <t>カリイレ</t>
    </rPh>
    <rPh sb="166" eb="168">
      <t>ヨクセイ</t>
    </rPh>
    <rPh sb="169" eb="171">
      <t>コウカ</t>
    </rPh>
    <rPh sb="175" eb="177">
      <t>ルイジ</t>
    </rPh>
    <rPh sb="177" eb="179">
      <t>ダンタイ</t>
    </rPh>
    <rPh sb="179" eb="181">
      <t>ヘイキン</t>
    </rPh>
    <rPh sb="181" eb="182">
      <t>チ</t>
    </rPh>
    <rPh sb="183" eb="184">
      <t>オオ</t>
    </rPh>
    <rPh sb="186" eb="188">
      <t>シタマワ</t>
    </rPh>
    <rPh sb="195" eb="197">
      <t>ケイヒ</t>
    </rPh>
    <rPh sb="197" eb="199">
      <t>カイシュウ</t>
    </rPh>
    <rPh sb="199" eb="200">
      <t>リツ</t>
    </rPh>
    <rPh sb="202" eb="204">
      <t>レイワ</t>
    </rPh>
    <rPh sb="206" eb="207">
      <t>ド</t>
    </rPh>
    <rPh sb="208" eb="211">
      <t>ゲスイドウ</t>
    </rPh>
    <rPh sb="211" eb="214">
      <t>シヨウリョウ</t>
    </rPh>
    <rPh sb="215" eb="218">
      <t>ゼンネンド</t>
    </rPh>
    <rPh sb="219" eb="220">
      <t>クラ</t>
    </rPh>
    <rPh sb="222" eb="224">
      <t>ゲンショウ</t>
    </rPh>
    <rPh sb="226" eb="228">
      <t>オスイ</t>
    </rPh>
    <rPh sb="228" eb="230">
      <t>ショリ</t>
    </rPh>
    <rPh sb="230" eb="231">
      <t>ヒ</t>
    </rPh>
    <rPh sb="232" eb="235">
      <t>ゼンネンド</t>
    </rPh>
    <rPh sb="236" eb="237">
      <t>クラ</t>
    </rPh>
    <rPh sb="239" eb="241">
      <t>ゾウカ</t>
    </rPh>
    <rPh sb="251" eb="252">
      <t>ウワ</t>
    </rPh>
    <rPh sb="252" eb="253">
      <t>マワ</t>
    </rPh>
    <rPh sb="258" eb="260">
      <t>ルイジ</t>
    </rPh>
    <rPh sb="260" eb="262">
      <t>ダンタイ</t>
    </rPh>
    <rPh sb="262" eb="265">
      <t>ヘイキンチ</t>
    </rPh>
    <rPh sb="266" eb="269">
      <t>ドウテイド</t>
    </rPh>
    <rPh sb="270" eb="272">
      <t>スイジュン</t>
    </rPh>
    <rPh sb="273" eb="274">
      <t>タモ</t>
    </rPh>
    <rPh sb="281" eb="283">
      <t>オスイ</t>
    </rPh>
    <rPh sb="283" eb="285">
      <t>ショリ</t>
    </rPh>
    <rPh sb="285" eb="287">
      <t>ゲンカ</t>
    </rPh>
    <rPh sb="289" eb="291">
      <t>レイワ</t>
    </rPh>
    <rPh sb="293" eb="294">
      <t>ド</t>
    </rPh>
    <rPh sb="295" eb="297">
      <t>オスイ</t>
    </rPh>
    <rPh sb="297" eb="299">
      <t>ショリ</t>
    </rPh>
    <rPh sb="299" eb="300">
      <t>ヒ</t>
    </rPh>
    <rPh sb="301" eb="303">
      <t>ゾウカ</t>
    </rPh>
    <rPh sb="308" eb="310">
      <t>ユウシュウ</t>
    </rPh>
    <rPh sb="310" eb="312">
      <t>スイリョウ</t>
    </rPh>
    <rPh sb="313" eb="315">
      <t>ゲンショウ</t>
    </rPh>
    <rPh sb="322" eb="325">
      <t>ゼンネンド</t>
    </rPh>
    <rPh sb="334" eb="336">
      <t>ルイジ</t>
    </rPh>
    <rPh sb="336" eb="338">
      <t>ダンタイ</t>
    </rPh>
    <rPh sb="338" eb="341">
      <t>ヘイキンチ</t>
    </rPh>
    <rPh sb="342" eb="343">
      <t>オオ</t>
    </rPh>
    <rPh sb="345" eb="347">
      <t>シタマワ</t>
    </rPh>
    <rPh sb="348" eb="350">
      <t>スイジュン</t>
    </rPh>
    <rPh sb="359" eb="361">
      <t>シセツ</t>
    </rPh>
    <rPh sb="361" eb="363">
      <t>リヨウ</t>
    </rPh>
    <rPh sb="363" eb="364">
      <t>リツ</t>
    </rPh>
    <rPh sb="370" eb="373">
      <t>ヘイキンチ</t>
    </rPh>
    <rPh sb="391" eb="394">
      <t>スイセンカ</t>
    </rPh>
    <rPh sb="394" eb="395">
      <t>リツ</t>
    </rPh>
    <rPh sb="407" eb="409">
      <t>ルイジ</t>
    </rPh>
    <rPh sb="409" eb="411">
      <t>ダンタイ</t>
    </rPh>
    <rPh sb="411" eb="414">
      <t>ヘイキンチ</t>
    </rPh>
    <rPh sb="415" eb="417">
      <t>ヒカク</t>
    </rPh>
    <rPh sb="419" eb="420">
      <t>タカ</t>
    </rPh>
    <rPh sb="421" eb="423">
      <t>スイジュン</t>
    </rPh>
    <rPh sb="424" eb="425">
      <t>タモ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</si>
</sst>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17F-4BAE-A3E1-2C0AF6979183}"/>
            </c:ext>
          </c:extLst>
        </c:ser>
        <c:dLbls>
          <c:showLegendKey val="0"/>
          <c:showVal val="0"/>
          <c:showCatName val="0"/>
          <c:showSerName val="0"/>
          <c:showPercent val="0"/>
          <c:showBubbleSize val="0"/>
        </c:dLbls>
        <c:gapWidth val="150"/>
        <c:axId val="-860189648"/>
        <c:axId val="-86018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0.13</c:v>
                </c:pt>
                <c:pt idx="2">
                  <c:v>0.1</c:v>
                </c:pt>
                <c:pt idx="3">
                  <c:v>0.09</c:v>
                </c:pt>
                <c:pt idx="4">
                  <c:v>0.09</c:v>
                </c:pt>
              </c:numCache>
            </c:numRef>
          </c:val>
          <c:smooth val="0"/>
          <c:extLst xmlns:c16r2="http://schemas.microsoft.com/office/drawing/2015/06/chart">
            <c:ext xmlns:c16="http://schemas.microsoft.com/office/drawing/2014/chart" uri="{C3380CC4-5D6E-409C-BE32-E72D297353CC}">
              <c16:uniqueId val="{00000001-417F-4BAE-A3E1-2C0AF6979183}"/>
            </c:ext>
          </c:extLst>
        </c:ser>
        <c:dLbls>
          <c:showLegendKey val="0"/>
          <c:showVal val="0"/>
          <c:showCatName val="0"/>
          <c:showSerName val="0"/>
          <c:showPercent val="0"/>
          <c:showBubbleSize val="0"/>
        </c:dLbls>
        <c:marker val="1"/>
        <c:smooth val="0"/>
        <c:axId val="-860189648"/>
        <c:axId val="-860184208"/>
      </c:lineChart>
      <c:dateAx>
        <c:axId val="-860189648"/>
        <c:scaling>
          <c:orientation val="minMax"/>
        </c:scaling>
        <c:delete val="1"/>
        <c:axPos val="b"/>
        <c:numFmt formatCode="&quot;H&quot;yy" sourceLinked="1"/>
        <c:majorTickMark val="none"/>
        <c:minorTickMark val="none"/>
        <c:tickLblPos val="none"/>
        <c:crossAx val="-860184208"/>
        <c:crosses val="autoZero"/>
        <c:auto val="1"/>
        <c:lblOffset val="100"/>
        <c:baseTimeUnit val="years"/>
      </c:dateAx>
      <c:valAx>
        <c:axId val="-86018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18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78.83</c:v>
                </c:pt>
                <c:pt idx="1">
                  <c:v>80.12</c:v>
                </c:pt>
                <c:pt idx="2">
                  <c:v>78.2</c:v>
                </c:pt>
                <c:pt idx="3">
                  <c:v>77.23</c:v>
                </c:pt>
                <c:pt idx="4">
                  <c:v>72.45</c:v>
                </c:pt>
              </c:numCache>
            </c:numRef>
          </c:val>
          <c:extLst xmlns:c16r2="http://schemas.microsoft.com/office/drawing/2015/06/chart">
            <c:ext xmlns:c16="http://schemas.microsoft.com/office/drawing/2014/chart" uri="{C3380CC4-5D6E-409C-BE32-E72D297353CC}">
              <c16:uniqueId val="{00000000-41D9-475B-AFC6-6066B95FFB3D}"/>
            </c:ext>
          </c:extLst>
        </c:ser>
        <c:dLbls>
          <c:showLegendKey val="0"/>
          <c:showVal val="0"/>
          <c:showCatName val="0"/>
          <c:showSerName val="0"/>
          <c:showPercent val="0"/>
          <c:showBubbleSize val="0"/>
        </c:dLbls>
        <c:gapWidth val="150"/>
        <c:axId val="-533209120"/>
        <c:axId val="-53319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64.67</c:v>
                </c:pt>
                <c:pt idx="1">
                  <c:v>64.959999999999994</c:v>
                </c:pt>
                <c:pt idx="2">
                  <c:v>65.040000000000006</c:v>
                </c:pt>
                <c:pt idx="3">
                  <c:v>68.31</c:v>
                </c:pt>
                <c:pt idx="4">
                  <c:v>65.28</c:v>
                </c:pt>
              </c:numCache>
            </c:numRef>
          </c:val>
          <c:smooth val="0"/>
          <c:extLst xmlns:c16r2="http://schemas.microsoft.com/office/drawing/2015/06/chart">
            <c:ext xmlns:c16="http://schemas.microsoft.com/office/drawing/2014/chart" uri="{C3380CC4-5D6E-409C-BE32-E72D297353CC}">
              <c16:uniqueId val="{00000001-41D9-475B-AFC6-6066B95FFB3D}"/>
            </c:ext>
          </c:extLst>
        </c:ser>
        <c:dLbls>
          <c:showLegendKey val="0"/>
          <c:showVal val="0"/>
          <c:showCatName val="0"/>
          <c:showSerName val="0"/>
          <c:showPercent val="0"/>
          <c:showBubbleSize val="0"/>
        </c:dLbls>
        <c:marker val="1"/>
        <c:smooth val="0"/>
        <c:axId val="-533209120"/>
        <c:axId val="-533198784"/>
      </c:lineChart>
      <c:dateAx>
        <c:axId val="-533209120"/>
        <c:scaling>
          <c:orientation val="minMax"/>
        </c:scaling>
        <c:delete val="1"/>
        <c:axPos val="b"/>
        <c:numFmt formatCode="&quot;H&quot;yy" sourceLinked="1"/>
        <c:majorTickMark val="none"/>
        <c:minorTickMark val="none"/>
        <c:tickLblPos val="none"/>
        <c:crossAx val="-533198784"/>
        <c:crosses val="autoZero"/>
        <c:auto val="1"/>
        <c:lblOffset val="100"/>
        <c:baseTimeUnit val="years"/>
      </c:dateAx>
      <c:valAx>
        <c:axId val="-53319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20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99.9</c:v>
                </c:pt>
                <c:pt idx="1">
                  <c:v>99.91</c:v>
                </c:pt>
                <c:pt idx="2">
                  <c:v>99.92</c:v>
                </c:pt>
                <c:pt idx="3">
                  <c:v>99.92</c:v>
                </c:pt>
                <c:pt idx="4">
                  <c:v>99.93</c:v>
                </c:pt>
              </c:numCache>
            </c:numRef>
          </c:val>
          <c:extLst xmlns:c16r2="http://schemas.microsoft.com/office/drawing/2015/06/chart">
            <c:ext xmlns:c16="http://schemas.microsoft.com/office/drawing/2014/chart" uri="{C3380CC4-5D6E-409C-BE32-E72D297353CC}">
              <c16:uniqueId val="{00000000-4FE3-4361-A852-48BDB4D5D191}"/>
            </c:ext>
          </c:extLst>
        </c:ser>
        <c:dLbls>
          <c:showLegendKey val="0"/>
          <c:showVal val="0"/>
          <c:showCatName val="0"/>
          <c:showSerName val="0"/>
          <c:showPercent val="0"/>
          <c:showBubbleSize val="0"/>
        </c:dLbls>
        <c:gapWidth val="150"/>
        <c:axId val="-533208576"/>
        <c:axId val="-53320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91.76</c:v>
                </c:pt>
                <c:pt idx="1">
                  <c:v>92.3</c:v>
                </c:pt>
                <c:pt idx="2">
                  <c:v>92.55</c:v>
                </c:pt>
                <c:pt idx="3">
                  <c:v>92.62</c:v>
                </c:pt>
                <c:pt idx="4">
                  <c:v>92.72</c:v>
                </c:pt>
              </c:numCache>
            </c:numRef>
          </c:val>
          <c:smooth val="0"/>
          <c:extLst xmlns:c16r2="http://schemas.microsoft.com/office/drawing/2015/06/chart">
            <c:ext xmlns:c16="http://schemas.microsoft.com/office/drawing/2014/chart" uri="{C3380CC4-5D6E-409C-BE32-E72D297353CC}">
              <c16:uniqueId val="{00000001-4FE3-4361-A852-48BDB4D5D191}"/>
            </c:ext>
          </c:extLst>
        </c:ser>
        <c:dLbls>
          <c:showLegendKey val="0"/>
          <c:showVal val="0"/>
          <c:showCatName val="0"/>
          <c:showSerName val="0"/>
          <c:showPercent val="0"/>
          <c:showBubbleSize val="0"/>
        </c:dLbls>
        <c:marker val="1"/>
        <c:smooth val="0"/>
        <c:axId val="-533208576"/>
        <c:axId val="-533208032"/>
      </c:lineChart>
      <c:dateAx>
        <c:axId val="-533208576"/>
        <c:scaling>
          <c:orientation val="minMax"/>
        </c:scaling>
        <c:delete val="1"/>
        <c:axPos val="b"/>
        <c:numFmt formatCode="&quot;H&quot;yy" sourceLinked="1"/>
        <c:majorTickMark val="none"/>
        <c:minorTickMark val="none"/>
        <c:tickLblPos val="none"/>
        <c:crossAx val="-533208032"/>
        <c:crosses val="autoZero"/>
        <c:auto val="1"/>
        <c:lblOffset val="100"/>
        <c:baseTimeUnit val="years"/>
      </c:dateAx>
      <c:valAx>
        <c:axId val="-53320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20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115.58</c:v>
                </c:pt>
                <c:pt idx="1">
                  <c:v>113.12</c:v>
                </c:pt>
                <c:pt idx="2">
                  <c:v>104.33</c:v>
                </c:pt>
                <c:pt idx="3">
                  <c:v>108.49</c:v>
                </c:pt>
                <c:pt idx="4">
                  <c:v>105.43</c:v>
                </c:pt>
              </c:numCache>
            </c:numRef>
          </c:val>
          <c:extLst xmlns:c16r2="http://schemas.microsoft.com/office/drawing/2015/06/chart">
            <c:ext xmlns:c16="http://schemas.microsoft.com/office/drawing/2014/chart" uri="{C3380CC4-5D6E-409C-BE32-E72D297353CC}">
              <c16:uniqueId val="{00000000-3CDA-48F2-9BB5-AA76FC21C24C}"/>
            </c:ext>
          </c:extLst>
        </c:ser>
        <c:dLbls>
          <c:showLegendKey val="0"/>
          <c:showVal val="0"/>
          <c:showCatName val="0"/>
          <c:showSerName val="0"/>
          <c:showPercent val="0"/>
          <c:showBubbleSize val="0"/>
        </c:dLbls>
        <c:gapWidth val="150"/>
        <c:axId val="-860183664"/>
        <c:axId val="-86018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109.27</c:v>
                </c:pt>
                <c:pt idx="1">
                  <c:v>108.03</c:v>
                </c:pt>
                <c:pt idx="2">
                  <c:v>106.9</c:v>
                </c:pt>
                <c:pt idx="3">
                  <c:v>106.99</c:v>
                </c:pt>
                <c:pt idx="4">
                  <c:v>107.85</c:v>
                </c:pt>
              </c:numCache>
            </c:numRef>
          </c:val>
          <c:smooth val="0"/>
          <c:extLst xmlns:c16r2="http://schemas.microsoft.com/office/drawing/2015/06/chart">
            <c:ext xmlns:c16="http://schemas.microsoft.com/office/drawing/2014/chart" uri="{C3380CC4-5D6E-409C-BE32-E72D297353CC}">
              <c16:uniqueId val="{00000001-3CDA-48F2-9BB5-AA76FC21C24C}"/>
            </c:ext>
          </c:extLst>
        </c:ser>
        <c:dLbls>
          <c:showLegendKey val="0"/>
          <c:showVal val="0"/>
          <c:showCatName val="0"/>
          <c:showSerName val="0"/>
          <c:showPercent val="0"/>
          <c:showBubbleSize val="0"/>
        </c:dLbls>
        <c:marker val="1"/>
        <c:smooth val="0"/>
        <c:axId val="-860183664"/>
        <c:axId val="-860189104"/>
      </c:lineChart>
      <c:dateAx>
        <c:axId val="-860183664"/>
        <c:scaling>
          <c:orientation val="minMax"/>
        </c:scaling>
        <c:delete val="1"/>
        <c:axPos val="b"/>
        <c:numFmt formatCode="&quot;H&quot;yy" sourceLinked="1"/>
        <c:majorTickMark val="none"/>
        <c:minorTickMark val="none"/>
        <c:tickLblPos val="none"/>
        <c:crossAx val="-860189104"/>
        <c:crosses val="autoZero"/>
        <c:auto val="1"/>
        <c:lblOffset val="100"/>
        <c:baseTimeUnit val="years"/>
      </c:dateAx>
      <c:valAx>
        <c:axId val="-86018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18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45.93</c:v>
                </c:pt>
                <c:pt idx="1">
                  <c:v>48.28</c:v>
                </c:pt>
                <c:pt idx="2">
                  <c:v>50.12</c:v>
                </c:pt>
                <c:pt idx="3">
                  <c:v>51.97</c:v>
                </c:pt>
                <c:pt idx="4">
                  <c:v>53.92</c:v>
                </c:pt>
              </c:numCache>
            </c:numRef>
          </c:val>
          <c:extLst xmlns:c16r2="http://schemas.microsoft.com/office/drawing/2015/06/chart">
            <c:ext xmlns:c16="http://schemas.microsoft.com/office/drawing/2014/chart" uri="{C3380CC4-5D6E-409C-BE32-E72D297353CC}">
              <c16:uniqueId val="{00000000-2AED-4DC3-9B12-FB5DE7A2BDE0}"/>
            </c:ext>
          </c:extLst>
        </c:ser>
        <c:dLbls>
          <c:showLegendKey val="0"/>
          <c:showVal val="0"/>
          <c:showCatName val="0"/>
          <c:showSerName val="0"/>
          <c:showPercent val="0"/>
          <c:showBubbleSize val="0"/>
        </c:dLbls>
        <c:gapWidth val="150"/>
        <c:axId val="-860182576"/>
        <c:axId val="-86019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26.63</c:v>
                </c:pt>
                <c:pt idx="1">
                  <c:v>25.61</c:v>
                </c:pt>
                <c:pt idx="2">
                  <c:v>26.13</c:v>
                </c:pt>
                <c:pt idx="3">
                  <c:v>26.36</c:v>
                </c:pt>
                <c:pt idx="4">
                  <c:v>23.79</c:v>
                </c:pt>
              </c:numCache>
            </c:numRef>
          </c:val>
          <c:smooth val="0"/>
          <c:extLst xmlns:c16r2="http://schemas.microsoft.com/office/drawing/2015/06/chart">
            <c:ext xmlns:c16="http://schemas.microsoft.com/office/drawing/2014/chart" uri="{C3380CC4-5D6E-409C-BE32-E72D297353CC}">
              <c16:uniqueId val="{00000001-2AED-4DC3-9B12-FB5DE7A2BDE0}"/>
            </c:ext>
          </c:extLst>
        </c:ser>
        <c:dLbls>
          <c:showLegendKey val="0"/>
          <c:showVal val="0"/>
          <c:showCatName val="0"/>
          <c:showSerName val="0"/>
          <c:showPercent val="0"/>
          <c:showBubbleSize val="0"/>
        </c:dLbls>
        <c:marker val="1"/>
        <c:smooth val="0"/>
        <c:axId val="-860182576"/>
        <c:axId val="-860191280"/>
      </c:lineChart>
      <c:dateAx>
        <c:axId val="-860182576"/>
        <c:scaling>
          <c:orientation val="minMax"/>
        </c:scaling>
        <c:delete val="1"/>
        <c:axPos val="b"/>
        <c:numFmt formatCode="&quot;H&quot;yy" sourceLinked="1"/>
        <c:majorTickMark val="none"/>
        <c:minorTickMark val="none"/>
        <c:tickLblPos val="none"/>
        <c:crossAx val="-860191280"/>
        <c:crosses val="autoZero"/>
        <c:auto val="1"/>
        <c:lblOffset val="100"/>
        <c:baseTimeUnit val="years"/>
      </c:dateAx>
      <c:valAx>
        <c:axId val="-86019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18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0.77</c:v>
                </c:pt>
                <c:pt idx="1">
                  <c:v>1.6</c:v>
                </c:pt>
                <c:pt idx="2">
                  <c:v>1.93</c:v>
                </c:pt>
                <c:pt idx="3">
                  <c:v>2.2799999999999998</c:v>
                </c:pt>
                <c:pt idx="4">
                  <c:v>2.75</c:v>
                </c:pt>
              </c:numCache>
            </c:numRef>
          </c:val>
          <c:extLst xmlns:c16r2="http://schemas.microsoft.com/office/drawing/2015/06/chart">
            <c:ext xmlns:c16="http://schemas.microsoft.com/office/drawing/2014/chart" uri="{C3380CC4-5D6E-409C-BE32-E72D297353CC}">
              <c16:uniqueId val="{00000000-C081-49EA-8C67-2D78D1C369C9}"/>
            </c:ext>
          </c:extLst>
        </c:ser>
        <c:dLbls>
          <c:showLegendKey val="0"/>
          <c:showVal val="0"/>
          <c:showCatName val="0"/>
          <c:showSerName val="0"/>
          <c:showPercent val="0"/>
          <c:showBubbleSize val="0"/>
        </c:dLbls>
        <c:gapWidth val="150"/>
        <c:axId val="-860190736"/>
        <c:axId val="-86018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0.95</c:v>
                </c:pt>
                <c:pt idx="1">
                  <c:v>1.07</c:v>
                </c:pt>
                <c:pt idx="2">
                  <c:v>1.03</c:v>
                </c:pt>
                <c:pt idx="3">
                  <c:v>1.43</c:v>
                </c:pt>
                <c:pt idx="4">
                  <c:v>1.22</c:v>
                </c:pt>
              </c:numCache>
            </c:numRef>
          </c:val>
          <c:smooth val="0"/>
          <c:extLst xmlns:c16r2="http://schemas.microsoft.com/office/drawing/2015/06/chart">
            <c:ext xmlns:c16="http://schemas.microsoft.com/office/drawing/2014/chart" uri="{C3380CC4-5D6E-409C-BE32-E72D297353CC}">
              <c16:uniqueId val="{00000001-C081-49EA-8C67-2D78D1C369C9}"/>
            </c:ext>
          </c:extLst>
        </c:ser>
        <c:dLbls>
          <c:showLegendKey val="0"/>
          <c:showVal val="0"/>
          <c:showCatName val="0"/>
          <c:showSerName val="0"/>
          <c:showPercent val="0"/>
          <c:showBubbleSize val="0"/>
        </c:dLbls>
        <c:marker val="1"/>
        <c:smooth val="0"/>
        <c:axId val="-860190736"/>
        <c:axId val="-860187472"/>
      </c:lineChart>
      <c:dateAx>
        <c:axId val="-860190736"/>
        <c:scaling>
          <c:orientation val="minMax"/>
        </c:scaling>
        <c:delete val="1"/>
        <c:axPos val="b"/>
        <c:numFmt formatCode="&quot;H&quot;yy" sourceLinked="1"/>
        <c:majorTickMark val="none"/>
        <c:minorTickMark val="none"/>
        <c:tickLblPos val="none"/>
        <c:crossAx val="-860187472"/>
        <c:crosses val="autoZero"/>
        <c:auto val="1"/>
        <c:lblOffset val="100"/>
        <c:baseTimeUnit val="years"/>
      </c:dateAx>
      <c:valAx>
        <c:axId val="-86018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19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93F-400C-9A33-805C862787B2}"/>
            </c:ext>
          </c:extLst>
        </c:ser>
        <c:dLbls>
          <c:showLegendKey val="0"/>
          <c:showVal val="0"/>
          <c:showCatName val="0"/>
          <c:showSerName val="0"/>
          <c:showPercent val="0"/>
          <c:showBubbleSize val="0"/>
        </c:dLbls>
        <c:gapWidth val="150"/>
        <c:axId val="-860182032"/>
        <c:axId val="-86017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15.65</c:v>
                </c:pt>
                <c:pt idx="1">
                  <c:v>13.55</c:v>
                </c:pt>
                <c:pt idx="2">
                  <c:v>9.06</c:v>
                </c:pt>
                <c:pt idx="3">
                  <c:v>7.42</c:v>
                </c:pt>
                <c:pt idx="4">
                  <c:v>4.72</c:v>
                </c:pt>
              </c:numCache>
            </c:numRef>
          </c:val>
          <c:smooth val="0"/>
          <c:extLst xmlns:c16r2="http://schemas.microsoft.com/office/drawing/2015/06/chart">
            <c:ext xmlns:c16="http://schemas.microsoft.com/office/drawing/2014/chart" uri="{C3380CC4-5D6E-409C-BE32-E72D297353CC}">
              <c16:uniqueId val="{00000001-193F-400C-9A33-805C862787B2}"/>
            </c:ext>
          </c:extLst>
        </c:ser>
        <c:dLbls>
          <c:showLegendKey val="0"/>
          <c:showVal val="0"/>
          <c:showCatName val="0"/>
          <c:showSerName val="0"/>
          <c:showPercent val="0"/>
          <c:showBubbleSize val="0"/>
        </c:dLbls>
        <c:marker val="1"/>
        <c:smooth val="0"/>
        <c:axId val="-860182032"/>
        <c:axId val="-860178768"/>
      </c:lineChart>
      <c:dateAx>
        <c:axId val="-860182032"/>
        <c:scaling>
          <c:orientation val="minMax"/>
        </c:scaling>
        <c:delete val="1"/>
        <c:axPos val="b"/>
        <c:numFmt formatCode="&quot;H&quot;yy" sourceLinked="1"/>
        <c:majorTickMark val="none"/>
        <c:minorTickMark val="none"/>
        <c:tickLblPos val="none"/>
        <c:crossAx val="-860178768"/>
        <c:crosses val="autoZero"/>
        <c:auto val="1"/>
        <c:lblOffset val="100"/>
        <c:baseTimeUnit val="years"/>
      </c:dateAx>
      <c:valAx>
        <c:axId val="-86017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18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249.51</c:v>
                </c:pt>
                <c:pt idx="1">
                  <c:v>269.77999999999997</c:v>
                </c:pt>
                <c:pt idx="2">
                  <c:v>250.65</c:v>
                </c:pt>
                <c:pt idx="3">
                  <c:v>302.63</c:v>
                </c:pt>
                <c:pt idx="4">
                  <c:v>314.54000000000002</c:v>
                </c:pt>
              </c:numCache>
            </c:numRef>
          </c:val>
          <c:extLst xmlns:c16r2="http://schemas.microsoft.com/office/drawing/2015/06/chart">
            <c:ext xmlns:c16="http://schemas.microsoft.com/office/drawing/2014/chart" uri="{C3380CC4-5D6E-409C-BE32-E72D297353CC}">
              <c16:uniqueId val="{00000000-4ABA-43F3-B857-56112CC8876C}"/>
            </c:ext>
          </c:extLst>
        </c:ser>
        <c:dLbls>
          <c:showLegendKey val="0"/>
          <c:showVal val="0"/>
          <c:showCatName val="0"/>
          <c:showSerName val="0"/>
          <c:showPercent val="0"/>
          <c:showBubbleSize val="0"/>
        </c:dLbls>
        <c:gapWidth val="150"/>
        <c:axId val="-860176592"/>
        <c:axId val="-86018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77.94</c:v>
                </c:pt>
                <c:pt idx="1">
                  <c:v>78.45</c:v>
                </c:pt>
                <c:pt idx="2">
                  <c:v>76.31</c:v>
                </c:pt>
                <c:pt idx="3">
                  <c:v>68.180000000000007</c:v>
                </c:pt>
                <c:pt idx="4">
                  <c:v>67.930000000000007</c:v>
                </c:pt>
              </c:numCache>
            </c:numRef>
          </c:val>
          <c:smooth val="0"/>
          <c:extLst xmlns:c16r2="http://schemas.microsoft.com/office/drawing/2015/06/chart">
            <c:ext xmlns:c16="http://schemas.microsoft.com/office/drawing/2014/chart" uri="{C3380CC4-5D6E-409C-BE32-E72D297353CC}">
              <c16:uniqueId val="{00000001-4ABA-43F3-B857-56112CC8876C}"/>
            </c:ext>
          </c:extLst>
        </c:ser>
        <c:dLbls>
          <c:showLegendKey val="0"/>
          <c:showVal val="0"/>
          <c:showCatName val="0"/>
          <c:showSerName val="0"/>
          <c:showPercent val="0"/>
          <c:showBubbleSize val="0"/>
        </c:dLbls>
        <c:marker val="1"/>
        <c:smooth val="0"/>
        <c:axId val="-860176592"/>
        <c:axId val="-860186928"/>
      </c:lineChart>
      <c:dateAx>
        <c:axId val="-860176592"/>
        <c:scaling>
          <c:orientation val="minMax"/>
        </c:scaling>
        <c:delete val="1"/>
        <c:axPos val="b"/>
        <c:numFmt formatCode="&quot;H&quot;yy" sourceLinked="1"/>
        <c:majorTickMark val="none"/>
        <c:minorTickMark val="none"/>
        <c:tickLblPos val="none"/>
        <c:crossAx val="-860186928"/>
        <c:crosses val="autoZero"/>
        <c:auto val="1"/>
        <c:lblOffset val="100"/>
        <c:baseTimeUnit val="years"/>
      </c:dateAx>
      <c:valAx>
        <c:axId val="-86018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17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393.06</c:v>
                </c:pt>
                <c:pt idx="1">
                  <c:v>362.05</c:v>
                </c:pt>
                <c:pt idx="2">
                  <c:v>406.44</c:v>
                </c:pt>
                <c:pt idx="3">
                  <c:v>369.68</c:v>
                </c:pt>
                <c:pt idx="4">
                  <c:v>362.65</c:v>
                </c:pt>
              </c:numCache>
            </c:numRef>
          </c:val>
          <c:extLst xmlns:c16r2="http://schemas.microsoft.com/office/drawing/2015/06/chart">
            <c:ext xmlns:c16="http://schemas.microsoft.com/office/drawing/2014/chart" uri="{C3380CC4-5D6E-409C-BE32-E72D297353CC}">
              <c16:uniqueId val="{00000000-40AF-4A9D-AFDC-40C2C7463F55}"/>
            </c:ext>
          </c:extLst>
        </c:ser>
        <c:dLbls>
          <c:showLegendKey val="0"/>
          <c:showVal val="0"/>
          <c:showCatName val="0"/>
          <c:showSerName val="0"/>
          <c:showPercent val="0"/>
          <c:showBubbleSize val="0"/>
        </c:dLbls>
        <c:gapWidth val="150"/>
        <c:axId val="-860186384"/>
        <c:axId val="-86018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774.99</c:v>
                </c:pt>
                <c:pt idx="1">
                  <c:v>799.41</c:v>
                </c:pt>
                <c:pt idx="2">
                  <c:v>820.36</c:v>
                </c:pt>
                <c:pt idx="3">
                  <c:v>847.44</c:v>
                </c:pt>
                <c:pt idx="4">
                  <c:v>857.88</c:v>
                </c:pt>
              </c:numCache>
            </c:numRef>
          </c:val>
          <c:smooth val="0"/>
          <c:extLst xmlns:c16r2="http://schemas.microsoft.com/office/drawing/2015/06/chart">
            <c:ext xmlns:c16="http://schemas.microsoft.com/office/drawing/2014/chart" uri="{C3380CC4-5D6E-409C-BE32-E72D297353CC}">
              <c16:uniqueId val="{00000001-40AF-4A9D-AFDC-40C2C7463F55}"/>
            </c:ext>
          </c:extLst>
        </c:ser>
        <c:dLbls>
          <c:showLegendKey val="0"/>
          <c:showVal val="0"/>
          <c:showCatName val="0"/>
          <c:showSerName val="0"/>
          <c:showPercent val="0"/>
          <c:showBubbleSize val="0"/>
        </c:dLbls>
        <c:marker val="1"/>
        <c:smooth val="0"/>
        <c:axId val="-860186384"/>
        <c:axId val="-860185840"/>
      </c:lineChart>
      <c:dateAx>
        <c:axId val="-860186384"/>
        <c:scaling>
          <c:orientation val="minMax"/>
        </c:scaling>
        <c:delete val="1"/>
        <c:axPos val="b"/>
        <c:numFmt formatCode="&quot;H&quot;yy" sourceLinked="1"/>
        <c:majorTickMark val="none"/>
        <c:minorTickMark val="none"/>
        <c:tickLblPos val="none"/>
        <c:crossAx val="-860185840"/>
        <c:crosses val="autoZero"/>
        <c:auto val="1"/>
        <c:lblOffset val="100"/>
        <c:baseTimeUnit val="years"/>
      </c:dateAx>
      <c:valAx>
        <c:axId val="-86018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18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126.71</c:v>
                </c:pt>
                <c:pt idx="1">
                  <c:v>118.82</c:v>
                </c:pt>
                <c:pt idx="2">
                  <c:v>98.54</c:v>
                </c:pt>
                <c:pt idx="3">
                  <c:v>105.97</c:v>
                </c:pt>
                <c:pt idx="4">
                  <c:v>100.11</c:v>
                </c:pt>
              </c:numCache>
            </c:numRef>
          </c:val>
          <c:extLst xmlns:c16r2="http://schemas.microsoft.com/office/drawing/2015/06/chart">
            <c:ext xmlns:c16="http://schemas.microsoft.com/office/drawing/2014/chart" uri="{C3380CC4-5D6E-409C-BE32-E72D297353CC}">
              <c16:uniqueId val="{00000000-83A1-42C3-9023-2DD8DFA2A19A}"/>
            </c:ext>
          </c:extLst>
        </c:ser>
        <c:dLbls>
          <c:showLegendKey val="0"/>
          <c:showVal val="0"/>
          <c:showCatName val="0"/>
          <c:showSerName val="0"/>
          <c:showPercent val="0"/>
          <c:showBubbleSize val="0"/>
        </c:dLbls>
        <c:gapWidth val="150"/>
        <c:axId val="-533194976"/>
        <c:axId val="-53320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96.57</c:v>
                </c:pt>
                <c:pt idx="1">
                  <c:v>96.54</c:v>
                </c:pt>
                <c:pt idx="2">
                  <c:v>95.4</c:v>
                </c:pt>
                <c:pt idx="3">
                  <c:v>94.69</c:v>
                </c:pt>
                <c:pt idx="4">
                  <c:v>94.97</c:v>
                </c:pt>
              </c:numCache>
            </c:numRef>
          </c:val>
          <c:smooth val="0"/>
          <c:extLst xmlns:c16r2="http://schemas.microsoft.com/office/drawing/2015/06/chart">
            <c:ext xmlns:c16="http://schemas.microsoft.com/office/drawing/2014/chart" uri="{C3380CC4-5D6E-409C-BE32-E72D297353CC}">
              <c16:uniqueId val="{00000001-83A1-42C3-9023-2DD8DFA2A19A}"/>
            </c:ext>
          </c:extLst>
        </c:ser>
        <c:dLbls>
          <c:showLegendKey val="0"/>
          <c:showVal val="0"/>
          <c:showCatName val="0"/>
          <c:showSerName val="0"/>
          <c:showPercent val="0"/>
          <c:showBubbleSize val="0"/>
        </c:dLbls>
        <c:marker val="1"/>
        <c:smooth val="0"/>
        <c:axId val="-533194976"/>
        <c:axId val="-533206944"/>
      </c:lineChart>
      <c:dateAx>
        <c:axId val="-533194976"/>
        <c:scaling>
          <c:orientation val="minMax"/>
        </c:scaling>
        <c:delete val="1"/>
        <c:axPos val="b"/>
        <c:numFmt formatCode="&quot;H&quot;yy" sourceLinked="1"/>
        <c:majorTickMark val="none"/>
        <c:minorTickMark val="none"/>
        <c:tickLblPos val="none"/>
        <c:crossAx val="-533206944"/>
        <c:crosses val="autoZero"/>
        <c:auto val="1"/>
        <c:lblOffset val="100"/>
        <c:baseTimeUnit val="years"/>
      </c:dateAx>
      <c:valAx>
        <c:axId val="-53320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19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90.27</c:v>
                </c:pt>
                <c:pt idx="1">
                  <c:v>96.38</c:v>
                </c:pt>
                <c:pt idx="2">
                  <c:v>99.36</c:v>
                </c:pt>
                <c:pt idx="3">
                  <c:v>91.24</c:v>
                </c:pt>
                <c:pt idx="4">
                  <c:v>96.1</c:v>
                </c:pt>
              </c:numCache>
            </c:numRef>
          </c:val>
          <c:extLst xmlns:c16r2="http://schemas.microsoft.com/office/drawing/2015/06/chart">
            <c:ext xmlns:c16="http://schemas.microsoft.com/office/drawing/2014/chart" uri="{C3380CC4-5D6E-409C-BE32-E72D297353CC}">
              <c16:uniqueId val="{00000000-8D85-405F-A2A9-B94416546FDA}"/>
            </c:ext>
          </c:extLst>
        </c:ser>
        <c:dLbls>
          <c:showLegendKey val="0"/>
          <c:showVal val="0"/>
          <c:showCatName val="0"/>
          <c:showSerName val="0"/>
          <c:showPercent val="0"/>
          <c:showBubbleSize val="0"/>
        </c:dLbls>
        <c:gapWidth val="150"/>
        <c:axId val="-533193888"/>
        <c:axId val="-53319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161.54</c:v>
                </c:pt>
                <c:pt idx="1">
                  <c:v>162.81</c:v>
                </c:pt>
                <c:pt idx="2">
                  <c:v>163.19999999999999</c:v>
                </c:pt>
                <c:pt idx="3">
                  <c:v>159.78</c:v>
                </c:pt>
                <c:pt idx="4">
                  <c:v>159.49</c:v>
                </c:pt>
              </c:numCache>
            </c:numRef>
          </c:val>
          <c:smooth val="0"/>
          <c:extLst xmlns:c16r2="http://schemas.microsoft.com/office/drawing/2015/06/chart">
            <c:ext xmlns:c16="http://schemas.microsoft.com/office/drawing/2014/chart" uri="{C3380CC4-5D6E-409C-BE32-E72D297353CC}">
              <c16:uniqueId val="{00000001-8D85-405F-A2A9-B94416546FDA}"/>
            </c:ext>
          </c:extLst>
        </c:ser>
        <c:dLbls>
          <c:showLegendKey val="0"/>
          <c:showVal val="0"/>
          <c:showCatName val="0"/>
          <c:showSerName val="0"/>
          <c:showPercent val="0"/>
          <c:showBubbleSize val="0"/>
        </c:dLbls>
        <c:marker val="1"/>
        <c:smooth val="0"/>
        <c:axId val="-533193888"/>
        <c:axId val="-533199328"/>
      </c:lineChart>
      <c:dateAx>
        <c:axId val="-533193888"/>
        <c:scaling>
          <c:orientation val="minMax"/>
        </c:scaling>
        <c:delete val="1"/>
        <c:axPos val="b"/>
        <c:numFmt formatCode="&quot;H&quot;yy" sourceLinked="1"/>
        <c:majorTickMark val="none"/>
        <c:minorTickMark val="none"/>
        <c:tickLblPos val="none"/>
        <c:crossAx val="-533199328"/>
        <c:crosses val="autoZero"/>
        <c:auto val="1"/>
        <c:lblOffset val="100"/>
        <c:baseTimeUnit val="years"/>
      </c:dateAx>
      <c:valAx>
        <c:axId val="-53319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19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北海道　千歳市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Bd1</v>
      </c>
      <c r="X8" s="78"/>
      <c r="Y8" s="78"/>
      <c r="Z8" s="78"/>
      <c r="AA8" s="78"/>
      <c r="AB8" s="78"/>
      <c r="AC8" s="78"/>
      <c r="AD8" s="79" t="str">
        <f>データ!$M$6</f>
        <v>自治体職員</v>
      </c>
      <c r="AE8" s="79"/>
      <c r="AF8" s="79"/>
      <c r="AG8" s="79"/>
      <c r="AH8" s="79"/>
      <c r="AI8" s="79"/>
      <c r="AJ8" s="79"/>
      <c r="AK8" s="3"/>
      <c r="AL8" s="75">
        <f>データ!S6</f>
        <v>97942</v>
      </c>
      <c r="AM8" s="75"/>
      <c r="AN8" s="75"/>
      <c r="AO8" s="75"/>
      <c r="AP8" s="75"/>
      <c r="AQ8" s="75"/>
      <c r="AR8" s="75"/>
      <c r="AS8" s="75"/>
      <c r="AT8" s="74">
        <f>データ!T6</f>
        <v>594.5</v>
      </c>
      <c r="AU8" s="74"/>
      <c r="AV8" s="74"/>
      <c r="AW8" s="74"/>
      <c r="AX8" s="74"/>
      <c r="AY8" s="74"/>
      <c r="AZ8" s="74"/>
      <c r="BA8" s="74"/>
      <c r="BB8" s="74">
        <f>データ!U6</f>
        <v>164.75</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78.59</v>
      </c>
      <c r="J10" s="74"/>
      <c r="K10" s="74"/>
      <c r="L10" s="74"/>
      <c r="M10" s="74"/>
      <c r="N10" s="74"/>
      <c r="O10" s="74"/>
      <c r="P10" s="74">
        <f>データ!P6</f>
        <v>98.29</v>
      </c>
      <c r="Q10" s="74"/>
      <c r="R10" s="74"/>
      <c r="S10" s="74"/>
      <c r="T10" s="74"/>
      <c r="U10" s="74"/>
      <c r="V10" s="74"/>
      <c r="W10" s="74">
        <f>データ!Q6</f>
        <v>82.8</v>
      </c>
      <c r="X10" s="74"/>
      <c r="Y10" s="74"/>
      <c r="Z10" s="74"/>
      <c r="AA10" s="74"/>
      <c r="AB10" s="74"/>
      <c r="AC10" s="74"/>
      <c r="AD10" s="75">
        <f>データ!R6</f>
        <v>1938</v>
      </c>
      <c r="AE10" s="75"/>
      <c r="AF10" s="75"/>
      <c r="AG10" s="75"/>
      <c r="AH10" s="75"/>
      <c r="AI10" s="75"/>
      <c r="AJ10" s="75"/>
      <c r="AK10" s="2"/>
      <c r="AL10" s="75">
        <f>データ!V6</f>
        <v>95440</v>
      </c>
      <c r="AM10" s="75"/>
      <c r="AN10" s="75"/>
      <c r="AO10" s="75"/>
      <c r="AP10" s="75"/>
      <c r="AQ10" s="75"/>
      <c r="AR10" s="75"/>
      <c r="AS10" s="75"/>
      <c r="AT10" s="74">
        <f>データ!W6</f>
        <v>34.08</v>
      </c>
      <c r="AU10" s="74"/>
      <c r="AV10" s="74"/>
      <c r="AW10" s="74"/>
      <c r="AX10" s="74"/>
      <c r="AY10" s="74"/>
      <c r="AZ10" s="74"/>
      <c r="BA10" s="74"/>
      <c r="BB10" s="74">
        <f>データ!X6</f>
        <v>2800.47</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EwDDCyp/VxvOZe/LjJmWdYGF4NjwkBEhsos/wLEL74LCLIheBzy1rrRB/hsc6btc9GI0iX8+oWXaz32B2uOUhA==" saltValue="yYCn1qwBW05kWm0Bb6DXt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12246</v>
      </c>
      <c r="D6" s="33">
        <f t="shared" si="3"/>
        <v>46</v>
      </c>
      <c r="E6" s="33">
        <f t="shared" si="3"/>
        <v>17</v>
      </c>
      <c r="F6" s="33">
        <f t="shared" si="3"/>
        <v>1</v>
      </c>
      <c r="G6" s="33">
        <f t="shared" si="3"/>
        <v>0</v>
      </c>
      <c r="H6" s="33" t="str">
        <f t="shared" si="3"/>
        <v>北海道　千歳市</v>
      </c>
      <c r="I6" s="33" t="str">
        <f t="shared" si="3"/>
        <v>法適用</v>
      </c>
      <c r="J6" s="33" t="str">
        <f t="shared" si="3"/>
        <v>下水道事業</v>
      </c>
      <c r="K6" s="33" t="str">
        <f t="shared" si="3"/>
        <v>公共下水道</v>
      </c>
      <c r="L6" s="33" t="str">
        <f t="shared" si="3"/>
        <v>Bd1</v>
      </c>
      <c r="M6" s="33" t="str">
        <f t="shared" si="3"/>
        <v>自治体職員</v>
      </c>
      <c r="N6" s="34" t="str">
        <f t="shared" si="3"/>
        <v>-</v>
      </c>
      <c r="O6" s="34">
        <f t="shared" si="3"/>
        <v>78.59</v>
      </c>
      <c r="P6" s="34">
        <f t="shared" si="3"/>
        <v>98.29</v>
      </c>
      <c r="Q6" s="34">
        <f t="shared" si="3"/>
        <v>82.8</v>
      </c>
      <c r="R6" s="34">
        <f t="shared" si="3"/>
        <v>1938</v>
      </c>
      <c r="S6" s="34">
        <f t="shared" si="3"/>
        <v>97942</v>
      </c>
      <c r="T6" s="34">
        <f t="shared" si="3"/>
        <v>594.5</v>
      </c>
      <c r="U6" s="34">
        <f t="shared" si="3"/>
        <v>164.75</v>
      </c>
      <c r="V6" s="34">
        <f t="shared" si="3"/>
        <v>95440</v>
      </c>
      <c r="W6" s="34">
        <f t="shared" si="3"/>
        <v>34.08</v>
      </c>
      <c r="X6" s="34">
        <f t="shared" si="3"/>
        <v>2800.47</v>
      </c>
      <c r="Y6" s="35">
        <f>IF(Y7="",NA(),Y7)</f>
        <v>115.58</v>
      </c>
      <c r="Z6" s="35">
        <f t="shared" ref="Z6:AH6" si="4">IF(Z7="",NA(),Z7)</f>
        <v>113.12</v>
      </c>
      <c r="AA6" s="35">
        <f t="shared" si="4"/>
        <v>104.33</v>
      </c>
      <c r="AB6" s="35">
        <f t="shared" si="4"/>
        <v>108.49</v>
      </c>
      <c r="AC6" s="35">
        <f t="shared" si="4"/>
        <v>105.43</v>
      </c>
      <c r="AD6" s="35">
        <f t="shared" si="4"/>
        <v>109.27</v>
      </c>
      <c r="AE6" s="35">
        <f t="shared" si="4"/>
        <v>108.03</v>
      </c>
      <c r="AF6" s="35">
        <f t="shared" si="4"/>
        <v>106.9</v>
      </c>
      <c r="AG6" s="35">
        <f t="shared" si="4"/>
        <v>106.99</v>
      </c>
      <c r="AH6" s="35">
        <f t="shared" si="4"/>
        <v>107.85</v>
      </c>
      <c r="AI6" s="34" t="str">
        <f>IF(AI7="","",IF(AI7="-","【-】","【"&amp;SUBSTITUTE(TEXT(AI7,"#,##0.00"),"-","△")&amp;"】"))</f>
        <v>【106.67】</v>
      </c>
      <c r="AJ6" s="34">
        <f>IF(AJ7="",NA(),AJ7)</f>
        <v>0</v>
      </c>
      <c r="AK6" s="34">
        <f t="shared" ref="AK6:AS6" si="5">IF(AK7="",NA(),AK7)</f>
        <v>0</v>
      </c>
      <c r="AL6" s="34">
        <f t="shared" si="5"/>
        <v>0</v>
      </c>
      <c r="AM6" s="34">
        <f t="shared" si="5"/>
        <v>0</v>
      </c>
      <c r="AN6" s="34">
        <f t="shared" si="5"/>
        <v>0</v>
      </c>
      <c r="AO6" s="35">
        <f t="shared" si="5"/>
        <v>15.65</v>
      </c>
      <c r="AP6" s="35">
        <f t="shared" si="5"/>
        <v>13.55</v>
      </c>
      <c r="AQ6" s="35">
        <f t="shared" si="5"/>
        <v>9.06</v>
      </c>
      <c r="AR6" s="35">
        <f t="shared" si="5"/>
        <v>7.42</v>
      </c>
      <c r="AS6" s="35">
        <f t="shared" si="5"/>
        <v>4.72</v>
      </c>
      <c r="AT6" s="34" t="str">
        <f>IF(AT7="","",IF(AT7="-","【-】","【"&amp;SUBSTITUTE(TEXT(AT7,"#,##0.00"),"-","△")&amp;"】"))</f>
        <v>【3.64】</v>
      </c>
      <c r="AU6" s="35">
        <f>IF(AU7="",NA(),AU7)</f>
        <v>249.51</v>
      </c>
      <c r="AV6" s="35">
        <f t="shared" ref="AV6:BD6" si="6">IF(AV7="",NA(),AV7)</f>
        <v>269.77999999999997</v>
      </c>
      <c r="AW6" s="35">
        <f t="shared" si="6"/>
        <v>250.65</v>
      </c>
      <c r="AX6" s="35">
        <f t="shared" si="6"/>
        <v>302.63</v>
      </c>
      <c r="AY6" s="35">
        <f t="shared" si="6"/>
        <v>314.54000000000002</v>
      </c>
      <c r="AZ6" s="35">
        <f t="shared" si="6"/>
        <v>77.94</v>
      </c>
      <c r="BA6" s="35">
        <f t="shared" si="6"/>
        <v>78.45</v>
      </c>
      <c r="BB6" s="35">
        <f t="shared" si="6"/>
        <v>76.31</v>
      </c>
      <c r="BC6" s="35">
        <f t="shared" si="6"/>
        <v>68.180000000000007</v>
      </c>
      <c r="BD6" s="35">
        <f t="shared" si="6"/>
        <v>67.930000000000007</v>
      </c>
      <c r="BE6" s="34" t="str">
        <f>IF(BE7="","",IF(BE7="-","【-】","【"&amp;SUBSTITUTE(TEXT(BE7,"#,##0.00"),"-","△")&amp;"】"))</f>
        <v>【67.52】</v>
      </c>
      <c r="BF6" s="35">
        <f>IF(BF7="",NA(),BF7)</f>
        <v>393.06</v>
      </c>
      <c r="BG6" s="35">
        <f t="shared" ref="BG6:BO6" si="7">IF(BG7="",NA(),BG7)</f>
        <v>362.05</v>
      </c>
      <c r="BH6" s="35">
        <f t="shared" si="7"/>
        <v>406.44</v>
      </c>
      <c r="BI6" s="35">
        <f t="shared" si="7"/>
        <v>369.68</v>
      </c>
      <c r="BJ6" s="35">
        <f t="shared" si="7"/>
        <v>362.65</v>
      </c>
      <c r="BK6" s="35">
        <f t="shared" si="7"/>
        <v>774.99</v>
      </c>
      <c r="BL6" s="35">
        <f t="shared" si="7"/>
        <v>799.41</v>
      </c>
      <c r="BM6" s="35">
        <f t="shared" si="7"/>
        <v>820.36</v>
      </c>
      <c r="BN6" s="35">
        <f t="shared" si="7"/>
        <v>847.44</v>
      </c>
      <c r="BO6" s="35">
        <f t="shared" si="7"/>
        <v>857.88</v>
      </c>
      <c r="BP6" s="34" t="str">
        <f>IF(BP7="","",IF(BP7="-","【-】","【"&amp;SUBSTITUTE(TEXT(BP7,"#,##0.00"),"-","△")&amp;"】"))</f>
        <v>【705.21】</v>
      </c>
      <c r="BQ6" s="35">
        <f>IF(BQ7="",NA(),BQ7)</f>
        <v>126.71</v>
      </c>
      <c r="BR6" s="35">
        <f t="shared" ref="BR6:BZ6" si="8">IF(BR7="",NA(),BR7)</f>
        <v>118.82</v>
      </c>
      <c r="BS6" s="35">
        <f t="shared" si="8"/>
        <v>98.54</v>
      </c>
      <c r="BT6" s="35">
        <f t="shared" si="8"/>
        <v>105.97</v>
      </c>
      <c r="BU6" s="35">
        <f t="shared" si="8"/>
        <v>100.11</v>
      </c>
      <c r="BV6" s="35">
        <f t="shared" si="8"/>
        <v>96.57</v>
      </c>
      <c r="BW6" s="35">
        <f t="shared" si="8"/>
        <v>96.54</v>
      </c>
      <c r="BX6" s="35">
        <f t="shared" si="8"/>
        <v>95.4</v>
      </c>
      <c r="BY6" s="35">
        <f t="shared" si="8"/>
        <v>94.69</v>
      </c>
      <c r="BZ6" s="35">
        <f t="shared" si="8"/>
        <v>94.97</v>
      </c>
      <c r="CA6" s="34" t="str">
        <f>IF(CA7="","",IF(CA7="-","【-】","【"&amp;SUBSTITUTE(TEXT(CA7,"#,##0.00"),"-","△")&amp;"】"))</f>
        <v>【98.96】</v>
      </c>
      <c r="CB6" s="35">
        <f>IF(CB7="",NA(),CB7)</f>
        <v>90.27</v>
      </c>
      <c r="CC6" s="35">
        <f t="shared" ref="CC6:CK6" si="9">IF(CC7="",NA(),CC7)</f>
        <v>96.38</v>
      </c>
      <c r="CD6" s="35">
        <f t="shared" si="9"/>
        <v>99.36</v>
      </c>
      <c r="CE6" s="35">
        <f t="shared" si="9"/>
        <v>91.24</v>
      </c>
      <c r="CF6" s="35">
        <f t="shared" si="9"/>
        <v>96.1</v>
      </c>
      <c r="CG6" s="35">
        <f t="shared" si="9"/>
        <v>161.54</v>
      </c>
      <c r="CH6" s="35">
        <f t="shared" si="9"/>
        <v>162.81</v>
      </c>
      <c r="CI6" s="35">
        <f t="shared" si="9"/>
        <v>163.19999999999999</v>
      </c>
      <c r="CJ6" s="35">
        <f t="shared" si="9"/>
        <v>159.78</v>
      </c>
      <c r="CK6" s="35">
        <f t="shared" si="9"/>
        <v>159.49</v>
      </c>
      <c r="CL6" s="34" t="str">
        <f>IF(CL7="","",IF(CL7="-","【-】","【"&amp;SUBSTITUTE(TEXT(CL7,"#,##0.00"),"-","△")&amp;"】"))</f>
        <v>【134.52】</v>
      </c>
      <c r="CM6" s="35">
        <f>IF(CM7="",NA(),CM7)</f>
        <v>78.83</v>
      </c>
      <c r="CN6" s="35">
        <f t="shared" ref="CN6:CV6" si="10">IF(CN7="",NA(),CN7)</f>
        <v>80.12</v>
      </c>
      <c r="CO6" s="35">
        <f t="shared" si="10"/>
        <v>78.2</v>
      </c>
      <c r="CP6" s="35">
        <f t="shared" si="10"/>
        <v>77.23</v>
      </c>
      <c r="CQ6" s="35">
        <f t="shared" si="10"/>
        <v>72.45</v>
      </c>
      <c r="CR6" s="35">
        <f t="shared" si="10"/>
        <v>64.67</v>
      </c>
      <c r="CS6" s="35">
        <f t="shared" si="10"/>
        <v>64.959999999999994</v>
      </c>
      <c r="CT6" s="35">
        <f t="shared" si="10"/>
        <v>65.040000000000006</v>
      </c>
      <c r="CU6" s="35">
        <f t="shared" si="10"/>
        <v>68.31</v>
      </c>
      <c r="CV6" s="35">
        <f t="shared" si="10"/>
        <v>65.28</v>
      </c>
      <c r="CW6" s="34" t="str">
        <f>IF(CW7="","",IF(CW7="-","【-】","【"&amp;SUBSTITUTE(TEXT(CW7,"#,##0.00"),"-","△")&amp;"】"))</f>
        <v>【59.57】</v>
      </c>
      <c r="CX6" s="35">
        <f>IF(CX7="",NA(),CX7)</f>
        <v>99.9</v>
      </c>
      <c r="CY6" s="35">
        <f t="shared" ref="CY6:DG6" si="11">IF(CY7="",NA(),CY7)</f>
        <v>99.91</v>
      </c>
      <c r="CZ6" s="35">
        <f t="shared" si="11"/>
        <v>99.92</v>
      </c>
      <c r="DA6" s="35">
        <f t="shared" si="11"/>
        <v>99.92</v>
      </c>
      <c r="DB6" s="35">
        <f t="shared" si="11"/>
        <v>99.93</v>
      </c>
      <c r="DC6" s="35">
        <f t="shared" si="11"/>
        <v>91.76</v>
      </c>
      <c r="DD6" s="35">
        <f t="shared" si="11"/>
        <v>92.3</v>
      </c>
      <c r="DE6" s="35">
        <f t="shared" si="11"/>
        <v>92.55</v>
      </c>
      <c r="DF6" s="35">
        <f t="shared" si="11"/>
        <v>92.62</v>
      </c>
      <c r="DG6" s="35">
        <f t="shared" si="11"/>
        <v>92.72</v>
      </c>
      <c r="DH6" s="34" t="str">
        <f>IF(DH7="","",IF(DH7="-","【-】","【"&amp;SUBSTITUTE(TEXT(DH7,"#,##0.00"),"-","△")&amp;"】"))</f>
        <v>【95.57】</v>
      </c>
      <c r="DI6" s="35">
        <f>IF(DI7="",NA(),DI7)</f>
        <v>45.93</v>
      </c>
      <c r="DJ6" s="35">
        <f t="shared" ref="DJ6:DR6" si="12">IF(DJ7="",NA(),DJ7)</f>
        <v>48.28</v>
      </c>
      <c r="DK6" s="35">
        <f t="shared" si="12"/>
        <v>50.12</v>
      </c>
      <c r="DL6" s="35">
        <f t="shared" si="12"/>
        <v>51.97</v>
      </c>
      <c r="DM6" s="35">
        <f t="shared" si="12"/>
        <v>53.92</v>
      </c>
      <c r="DN6" s="35">
        <f t="shared" si="12"/>
        <v>26.63</v>
      </c>
      <c r="DO6" s="35">
        <f t="shared" si="12"/>
        <v>25.61</v>
      </c>
      <c r="DP6" s="35">
        <f t="shared" si="12"/>
        <v>26.13</v>
      </c>
      <c r="DQ6" s="35">
        <f t="shared" si="12"/>
        <v>26.36</v>
      </c>
      <c r="DR6" s="35">
        <f t="shared" si="12"/>
        <v>23.79</v>
      </c>
      <c r="DS6" s="34" t="str">
        <f>IF(DS7="","",IF(DS7="-","【-】","【"&amp;SUBSTITUTE(TEXT(DS7,"#,##0.00"),"-","△")&amp;"】"))</f>
        <v>【36.52】</v>
      </c>
      <c r="DT6" s="35">
        <f>IF(DT7="",NA(),DT7)</f>
        <v>0.77</v>
      </c>
      <c r="DU6" s="35">
        <f t="shared" ref="DU6:EC6" si="13">IF(DU7="",NA(),DU7)</f>
        <v>1.6</v>
      </c>
      <c r="DV6" s="35">
        <f t="shared" si="13"/>
        <v>1.93</v>
      </c>
      <c r="DW6" s="35">
        <f t="shared" si="13"/>
        <v>2.2799999999999998</v>
      </c>
      <c r="DX6" s="35">
        <f t="shared" si="13"/>
        <v>2.75</v>
      </c>
      <c r="DY6" s="35">
        <f t="shared" si="13"/>
        <v>0.95</v>
      </c>
      <c r="DZ6" s="35">
        <f t="shared" si="13"/>
        <v>1.07</v>
      </c>
      <c r="EA6" s="35">
        <f t="shared" si="13"/>
        <v>1.03</v>
      </c>
      <c r="EB6" s="35">
        <f t="shared" si="13"/>
        <v>1.43</v>
      </c>
      <c r="EC6" s="35">
        <f t="shared" si="13"/>
        <v>1.22</v>
      </c>
      <c r="ED6" s="34" t="str">
        <f>IF(ED7="","",IF(ED7="-","【-】","【"&amp;SUBSTITUTE(TEXT(ED7,"#,##0.00"),"-","△")&amp;"】"))</f>
        <v>【5.72】</v>
      </c>
      <c r="EE6" s="34">
        <f>IF(EE7="",NA(),EE7)</f>
        <v>0</v>
      </c>
      <c r="EF6" s="34">
        <f t="shared" ref="EF6:EN6" si="14">IF(EF7="",NA(),EF7)</f>
        <v>0</v>
      </c>
      <c r="EG6" s="34">
        <f t="shared" si="14"/>
        <v>0</v>
      </c>
      <c r="EH6" s="34">
        <f t="shared" si="14"/>
        <v>0</v>
      </c>
      <c r="EI6" s="34">
        <f t="shared" si="14"/>
        <v>0</v>
      </c>
      <c r="EJ6" s="35">
        <f t="shared" si="14"/>
        <v>0.17</v>
      </c>
      <c r="EK6" s="35">
        <f t="shared" si="14"/>
        <v>0.13</v>
      </c>
      <c r="EL6" s="35">
        <f t="shared" si="14"/>
        <v>0.1</v>
      </c>
      <c r="EM6" s="35">
        <f t="shared" si="14"/>
        <v>0.09</v>
      </c>
      <c r="EN6" s="35">
        <f t="shared" si="14"/>
        <v>0.09</v>
      </c>
      <c r="EO6" s="34" t="str">
        <f>IF(EO7="","",IF(EO7="-","【-】","【"&amp;SUBSTITUTE(TEXT(EO7,"#,##0.00"),"-","△")&amp;"】"))</f>
        <v>【0.30】</v>
      </c>
    </row>
    <row r="7" spans="1:148" s="36" customFormat="1" x14ac:dyDescent="0.15">
      <c r="A7" s="28"/>
      <c r="B7" s="37">
        <v>2020</v>
      </c>
      <c r="C7" s="37">
        <v>12246</v>
      </c>
      <c r="D7" s="37">
        <v>46</v>
      </c>
      <c r="E7" s="37">
        <v>17</v>
      </c>
      <c r="F7" s="37">
        <v>1</v>
      </c>
      <c r="G7" s="37">
        <v>0</v>
      </c>
      <c r="H7" s="37" t="s">
        <v>96</v>
      </c>
      <c r="I7" s="37" t="s">
        <v>97</v>
      </c>
      <c r="J7" s="37" t="s">
        <v>98</v>
      </c>
      <c r="K7" s="37" t="s">
        <v>99</v>
      </c>
      <c r="L7" s="37" t="s">
        <v>100</v>
      </c>
      <c r="M7" s="37" t="s">
        <v>101</v>
      </c>
      <c r="N7" s="38" t="s">
        <v>102</v>
      </c>
      <c r="O7" s="38">
        <v>78.59</v>
      </c>
      <c r="P7" s="38">
        <v>98.29</v>
      </c>
      <c r="Q7" s="38">
        <v>82.8</v>
      </c>
      <c r="R7" s="38">
        <v>1938</v>
      </c>
      <c r="S7" s="38">
        <v>97942</v>
      </c>
      <c r="T7" s="38">
        <v>594.5</v>
      </c>
      <c r="U7" s="38">
        <v>164.75</v>
      </c>
      <c r="V7" s="38">
        <v>95440</v>
      </c>
      <c r="W7" s="38">
        <v>34.08</v>
      </c>
      <c r="X7" s="38">
        <v>2800.47</v>
      </c>
      <c r="Y7" s="38">
        <v>115.58</v>
      </c>
      <c r="Z7" s="38">
        <v>113.12</v>
      </c>
      <c r="AA7" s="38">
        <v>104.33</v>
      </c>
      <c r="AB7" s="38">
        <v>108.49</v>
      </c>
      <c r="AC7" s="38">
        <v>105.43</v>
      </c>
      <c r="AD7" s="38">
        <v>109.27</v>
      </c>
      <c r="AE7" s="38">
        <v>108.03</v>
      </c>
      <c r="AF7" s="38">
        <v>106.9</v>
      </c>
      <c r="AG7" s="38">
        <v>106.99</v>
      </c>
      <c r="AH7" s="38">
        <v>107.85</v>
      </c>
      <c r="AI7" s="38">
        <v>106.67</v>
      </c>
      <c r="AJ7" s="38">
        <v>0</v>
      </c>
      <c r="AK7" s="38">
        <v>0</v>
      </c>
      <c r="AL7" s="38">
        <v>0</v>
      </c>
      <c r="AM7" s="38">
        <v>0</v>
      </c>
      <c r="AN7" s="38">
        <v>0</v>
      </c>
      <c r="AO7" s="38">
        <v>15.65</v>
      </c>
      <c r="AP7" s="38">
        <v>13.55</v>
      </c>
      <c r="AQ7" s="38">
        <v>9.06</v>
      </c>
      <c r="AR7" s="38">
        <v>7.42</v>
      </c>
      <c r="AS7" s="38">
        <v>4.72</v>
      </c>
      <c r="AT7" s="38">
        <v>3.64</v>
      </c>
      <c r="AU7" s="38">
        <v>249.51</v>
      </c>
      <c r="AV7" s="38">
        <v>269.77999999999997</v>
      </c>
      <c r="AW7" s="38">
        <v>250.65</v>
      </c>
      <c r="AX7" s="38">
        <v>302.63</v>
      </c>
      <c r="AY7" s="38">
        <v>314.54000000000002</v>
      </c>
      <c r="AZ7" s="38">
        <v>77.94</v>
      </c>
      <c r="BA7" s="38">
        <v>78.45</v>
      </c>
      <c r="BB7" s="38">
        <v>76.31</v>
      </c>
      <c r="BC7" s="38">
        <v>68.180000000000007</v>
      </c>
      <c r="BD7" s="38">
        <v>67.930000000000007</v>
      </c>
      <c r="BE7" s="38">
        <v>67.52</v>
      </c>
      <c r="BF7" s="38">
        <v>393.06</v>
      </c>
      <c r="BG7" s="38">
        <v>362.05</v>
      </c>
      <c r="BH7" s="38">
        <v>406.44</v>
      </c>
      <c r="BI7" s="38">
        <v>369.68</v>
      </c>
      <c r="BJ7" s="38">
        <v>362.65</v>
      </c>
      <c r="BK7" s="38">
        <v>774.99</v>
      </c>
      <c r="BL7" s="38">
        <v>799.41</v>
      </c>
      <c r="BM7" s="38">
        <v>820.36</v>
      </c>
      <c r="BN7" s="38">
        <v>847.44</v>
      </c>
      <c r="BO7" s="38">
        <v>857.88</v>
      </c>
      <c r="BP7" s="38">
        <v>705.21</v>
      </c>
      <c r="BQ7" s="38">
        <v>126.71</v>
      </c>
      <c r="BR7" s="38">
        <v>118.82</v>
      </c>
      <c r="BS7" s="38">
        <v>98.54</v>
      </c>
      <c r="BT7" s="38">
        <v>105.97</v>
      </c>
      <c r="BU7" s="38">
        <v>100.11</v>
      </c>
      <c r="BV7" s="38">
        <v>96.57</v>
      </c>
      <c r="BW7" s="38">
        <v>96.54</v>
      </c>
      <c r="BX7" s="38">
        <v>95.4</v>
      </c>
      <c r="BY7" s="38">
        <v>94.69</v>
      </c>
      <c r="BZ7" s="38">
        <v>94.97</v>
      </c>
      <c r="CA7" s="38">
        <v>98.96</v>
      </c>
      <c r="CB7" s="38">
        <v>90.27</v>
      </c>
      <c r="CC7" s="38">
        <v>96.38</v>
      </c>
      <c r="CD7" s="38">
        <v>99.36</v>
      </c>
      <c r="CE7" s="38">
        <v>91.24</v>
      </c>
      <c r="CF7" s="38">
        <v>96.1</v>
      </c>
      <c r="CG7" s="38">
        <v>161.54</v>
      </c>
      <c r="CH7" s="38">
        <v>162.81</v>
      </c>
      <c r="CI7" s="38">
        <v>163.19999999999999</v>
      </c>
      <c r="CJ7" s="38">
        <v>159.78</v>
      </c>
      <c r="CK7" s="38">
        <v>159.49</v>
      </c>
      <c r="CL7" s="38">
        <v>134.52000000000001</v>
      </c>
      <c r="CM7" s="38">
        <v>78.83</v>
      </c>
      <c r="CN7" s="38">
        <v>80.12</v>
      </c>
      <c r="CO7" s="38">
        <v>78.2</v>
      </c>
      <c r="CP7" s="38">
        <v>77.23</v>
      </c>
      <c r="CQ7" s="38">
        <v>72.45</v>
      </c>
      <c r="CR7" s="38">
        <v>64.67</v>
      </c>
      <c r="CS7" s="38">
        <v>64.959999999999994</v>
      </c>
      <c r="CT7" s="38">
        <v>65.040000000000006</v>
      </c>
      <c r="CU7" s="38">
        <v>68.31</v>
      </c>
      <c r="CV7" s="38">
        <v>65.28</v>
      </c>
      <c r="CW7" s="38">
        <v>59.57</v>
      </c>
      <c r="CX7" s="38">
        <v>99.9</v>
      </c>
      <c r="CY7" s="38">
        <v>99.91</v>
      </c>
      <c r="CZ7" s="38">
        <v>99.92</v>
      </c>
      <c r="DA7" s="38">
        <v>99.92</v>
      </c>
      <c r="DB7" s="38">
        <v>99.93</v>
      </c>
      <c r="DC7" s="38">
        <v>91.76</v>
      </c>
      <c r="DD7" s="38">
        <v>92.3</v>
      </c>
      <c r="DE7" s="38">
        <v>92.55</v>
      </c>
      <c r="DF7" s="38">
        <v>92.62</v>
      </c>
      <c r="DG7" s="38">
        <v>92.72</v>
      </c>
      <c r="DH7" s="38">
        <v>95.57</v>
      </c>
      <c r="DI7" s="38">
        <v>45.93</v>
      </c>
      <c r="DJ7" s="38">
        <v>48.28</v>
      </c>
      <c r="DK7" s="38">
        <v>50.12</v>
      </c>
      <c r="DL7" s="38">
        <v>51.97</v>
      </c>
      <c r="DM7" s="38">
        <v>53.92</v>
      </c>
      <c r="DN7" s="38">
        <v>26.63</v>
      </c>
      <c r="DO7" s="38">
        <v>25.61</v>
      </c>
      <c r="DP7" s="38">
        <v>26.13</v>
      </c>
      <c r="DQ7" s="38">
        <v>26.36</v>
      </c>
      <c r="DR7" s="38">
        <v>23.79</v>
      </c>
      <c r="DS7" s="38">
        <v>36.520000000000003</v>
      </c>
      <c r="DT7" s="38">
        <v>0.77</v>
      </c>
      <c r="DU7" s="38">
        <v>1.6</v>
      </c>
      <c r="DV7" s="38">
        <v>1.93</v>
      </c>
      <c r="DW7" s="38">
        <v>2.2799999999999998</v>
      </c>
      <c r="DX7" s="38">
        <v>2.75</v>
      </c>
      <c r="DY7" s="38">
        <v>0.95</v>
      </c>
      <c r="DZ7" s="38">
        <v>1.07</v>
      </c>
      <c r="EA7" s="38">
        <v>1.03</v>
      </c>
      <c r="EB7" s="38">
        <v>1.43</v>
      </c>
      <c r="EC7" s="38">
        <v>1.22</v>
      </c>
      <c r="ED7" s="38">
        <v>5.72</v>
      </c>
      <c r="EE7" s="38">
        <v>0</v>
      </c>
      <c r="EF7" s="38">
        <v>0</v>
      </c>
      <c r="EG7" s="38">
        <v>0</v>
      </c>
      <c r="EH7" s="38">
        <v>0</v>
      </c>
      <c r="EI7" s="38">
        <v>0</v>
      </c>
      <c r="EJ7" s="38">
        <v>0.17</v>
      </c>
      <c r="EK7" s="38">
        <v>0.13</v>
      </c>
      <c r="EL7" s="38">
        <v>0.1</v>
      </c>
      <c r="EM7" s="38">
        <v>0.09</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櫻井　裕人</cp:lastModifiedBy>
  <cp:lastPrinted>2022-01-17T04:17:35Z</cp:lastPrinted>
  <dcterms:created xsi:type="dcterms:W3CDTF">2021-12-03T07:06:20Z</dcterms:created>
  <dcterms:modified xsi:type="dcterms:W3CDTF">2022-01-17T04:18:47Z</dcterms:modified>
  <cp:category/>
</cp:coreProperties>
</file>