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sfs\総務部財政課\共有\予算分析・財政事情ヒア\財政状況資料集\R元\R3.11.5【作業依頼】令和元年度財政状況資料集の作成について（2回目）\HPアップ用\"/>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E36" i="10"/>
  <c r="AM36" i="10"/>
  <c r="U36" i="10"/>
  <c r="C36" i="10"/>
  <c r="BW35" i="10"/>
  <c r="BW36" i="10" s="1"/>
  <c r="BE35" i="10"/>
  <c r="AM35" i="10"/>
  <c r="U35" i="10"/>
  <c r="C35" i="10"/>
  <c r="CO34" i="10"/>
  <c r="CO35" i="10" s="1"/>
  <c r="CO36" i="10" s="1"/>
  <c r="CO37" i="10" s="1"/>
  <c r="CO38"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<sst xmlns="http://schemas.openxmlformats.org/spreadsheetml/2006/main" count="1056" uniqueCount="616">
  <si>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</si>
  <si>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</si>
  <si>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</si>
  <si>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</si>
  <si>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</si>
  <si>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</si>
  <si>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</si>
  <si>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</si>
  <si>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</si>
  <si>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</si>
  <si>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</si>
  <si>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</si>
  <si>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</si>
  <si>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</si>
  <si>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</si>
  <si>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</si>
  <si>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</si>
  <si>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</si>
  <si>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</si>
  <si>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</si>
  <si>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</si>
  <si>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</si>
  <si>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</si>
  <si>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</si>
  <si>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</si>
  <si>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</si>
  <si>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</si>
  <si>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</si>
  <si>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</si>
  <si>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</si>
  <si>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</si>
  <si>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</si>
  <si>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</si>
  <si>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</si>
  <si>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</si>
  <si>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</si>
  <si>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</si>
  <si>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</si>
  <si>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</si>
  <si>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</si>
  <si>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</si>
  <si>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</si>
  <si>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</si>
  <si>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</si>
  <si>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</si>
  <si>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</si>
  <si>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</si>
  <si>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</si>
  <si>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</si>
  <si>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</si>
  <si>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</si>
  <si>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</si>
  <si>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</si>
  <si>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</si>
  <si>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</si>
  <si>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</si>
  <si>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</si>
  <si>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</si>
  <si>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</si>
  <si>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</si>
  <si>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</si>
  <si>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</si>
  <si>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</si>
  <si>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</si>
  <si>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</si>
  <si>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</si>
  <si>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</si>
  <si>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</si>
  <si>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</si>
  <si>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</si>
  <si>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</si>
  <si>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</si>
  <si>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</si>
  <si>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</si>
  <si>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</si>
  <si>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</si>
  <si>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</si>
  <si>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</si>
  <si>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</si>
  <si>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</si>
  <si>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</si>
  <si>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</si>
  <si>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</si>
  <si>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</si>
  <si>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</si>
  <si>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</si>
  <si>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</si>
  <si>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</si>
  <si>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</si>
  <si>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</si>
  <si>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</si>
  <si>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</si>
  <si>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</si>
  <si>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</si>
  <si>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</si>
  <si>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</si>
  <si>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千歳市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</si>
  <si>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</si>
  <si>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</si>
  <si>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</si>
  <si>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</si>
  <si>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</si>
  <si>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</si>
  <si>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</si>
  <si>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</si>
  <si>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</si>
  <si>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</si>
  <si>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</si>
  <si>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</si>
  <si>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</si>
  <si>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</si>
  <si>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</si>
  <si>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</si>
  <si>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</si>
  <si>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</si>
  <si>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</si>
  <si>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</si>
  <si>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</si>
  <si>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</si>
  <si>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</si>
  <si>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</si>
  <si>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</si>
  <si>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</si>
  <si>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</si>
  <si>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</si>
  <si>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</si>
  <si>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</si>
  <si>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</si>
  <si>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</si>
  <si>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</si>
  <si>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</si>
  <si>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</si>
  <si>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</si>
  <si>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</si>
  <si>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</si>
  <si>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</si>
  <si>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</si>
  <si>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</si>
  <si>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</si>
  <si>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</si>
  <si>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</si>
  <si>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</si>
  <si>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</si>
  <si>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</si>
  <si>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</si>
  <si>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</si>
  <si>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</si>
  <si>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</si>
  <si>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</si>
  <si>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</si>
  <si>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</si>
  <si>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</si>
  <si>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</si>
  <si>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</si>
  <si>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</si>
  <si>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</si>
  <si>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</si>
  <si>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</si>
  <si>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</si>
  <si>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</si>
  <si>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</si>
  <si>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</si>
  <si>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</si>
  <si>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</si>
  <si>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</si>
  <si>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</si>
  <si>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</si>
  <si>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</si>
  <si>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</si>
  <si>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</si>
  <si>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</si>
  <si>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</si>
  <si>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</si>
  <si>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</si>
  <si>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</si>
  <si>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</si>
  <si>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</si>
  <si>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</si>
  <si>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</si>
  <si>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</si>
  <si>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</si>
  <si>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</si>
  <si>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</si>
  <si>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</si>
  <si>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</si>
  <si>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</si>
  <si>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</si>
  <si>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</si>
  <si>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</si>
  <si>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</si>
  <si>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</si>
  <si>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</si>
  <si>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</si>
  <si>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</si>
  <si>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</si>
  <si>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</si>
  <si>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</si>
  <si>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</si>
  <si>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</si>
  <si>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</si>
  <si>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</si>
  <si>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</si>
  <si>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</si>
  <si>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</si>
  <si>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</si>
  <si>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</si>
  <si>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</si>
  <si>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</si>
  <si>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</si>
  <si>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北海道千歳市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</si>
  <si>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</si>
  <si>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</si>
  <si>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</si>
  <si>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</si>
  <si>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</si>
  <si>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</si>
  <si>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</si>
  <si>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</si>
  <si>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</si>
  <si>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</si>
  <si>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</si>
  <si>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</si>
  <si>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</si>
  <si>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</si>
  <si>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</si>
  <si>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</si>
  <si>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</si>
  <si>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</si>
  <si>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</si>
  <si>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</si>
  <si>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</si>
  <si>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</si>
  <si>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</si>
  <si>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</si>
  <si>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</si>
  <si>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</si>
  <si>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</si>
  <si>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</si>
  <si>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</si>
  <si>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</si>
  <si>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</si>
  <si>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</si>
  <si>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</si>
  <si>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</si>
  <si>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</si>
  <si>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</si>
  <si>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</si>
  <si>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</si>
  <si>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</si>
  <si>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</si>
  <si>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</si>
  <si>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</si>
  <si>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</si>
  <si>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</si>
  <si>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</si>
  <si>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</si>
  <si>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</si>
  <si>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</si>
  <si>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</si>
  <si>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</si>
  <si>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</si>
  <si>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</si>
  <si>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</si>
  <si>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</si>
  <si>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</si>
  <si>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</si>
  <si>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</si>
  <si>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</si>
  <si>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</si>
  <si>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</si>
  <si>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</si>
  <si>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</si>
  <si>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</si>
  <si>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</si>
  <si>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</si>
  <si>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</si>
  <si>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</si>
  <si>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</si>
  <si>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</si>
  <si>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</si>
  <si>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</si>
  <si>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</si>
  <si>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</si>
  <si>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</si>
  <si>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</si>
  <si>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</si>
  <si>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</si>
  <si>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</si>
  <si>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</si>
  <si>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</si>
  <si>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</si>
  <si>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</si>
  <si>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</si>
  <si>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</si>
  <si>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</si>
  <si>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</si>
  <si>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</si>
  <si>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</si>
  <si>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</si>
  <si>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</si>
  <si>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</si>
  <si>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</si>
  <si>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</si>
  <si>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</si>
  <si>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</si>
  <si>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</si>
  <si>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</si>
  <si>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</si>
  <si>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</si>
  <si>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</si>
  <si>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</si>
  <si>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</si>
  <si>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</si>
  <si>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</si>
  <si>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</si>
  <si>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</si>
  <si>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</si>
  <si>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</si>
  <si>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</si>
  <si>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</si>
  <si>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</si>
  <si>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</si>
  <si>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</si>
  <si>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</si>
  <si>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</si>
  <si>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</si>
  <si>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</si>
  <si>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</si>
  <si>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</si>
  <si>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</si>
  <si>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</si>
  <si>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</si>
  <si>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</si>
  <si>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</si>
  <si>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</si>
  <si>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</si>
  <si>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</si>
  <si>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</si>
  <si>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</si>
  <si>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</si>
  <si>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</si>
  <si>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</si>
  <si>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</si>
  <si>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</si>
  <si>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</si>
  <si>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</si>
  <si>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</si>
  <si>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</si>
  <si>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</si>
  <si>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</si>
  <si>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</si>
  <si>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</si>
  <si>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</si>
  <si>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</si>
  <si>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</si>
  <si>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</si>
  <si>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</si>
  <si>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</si>
  <si>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</si>
  <si>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</si>
  <si>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</si>
  <si>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</si>
  <si>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</si>
  <si>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</si>
  <si>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北海道千歳市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</si>
  <si>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</si>
  <si>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</si>
  <si>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</si>
  <si>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</si>
  <si>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</si>
  <si>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</si>
  <si>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</si>
  <si>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</si>
  <si>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</si>
  <si>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</si>
  <si>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</si>
  <si>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</si>
  <si>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</si>
  <si>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</si>
  <si>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</si>
  <si>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</si>
  <si>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</si>
  <si>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</si>
  <si>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</si>
  <si>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</si>
  <si>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</si>
  <si>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</si>
  <si>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</si>
  <si>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</si>
  <si>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</si>
  <si>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</si>
  <si>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</si>
  <si>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</si>
  <si>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</si>
  <si>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</si>
  <si>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</si>
  <si>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</si>
  <si>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</si>
  <si>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</si>
  <si>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</si>
  <si>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</si>
  <si>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</si>
  <si>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</si>
  <si>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</si>
  <si>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</si>
  <si>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</si>
  <si>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</si>
  <si>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</si>
  <si>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下水道事業会計</t>
    <phoneticPr fontId="5"/>
  </si>
  <si>
    <t>法適用企業</t>
    <phoneticPr fontId="5"/>
  </si>
  <si>
    <t>公設地方卸売市場事業特別会計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</si>
  <si>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</si>
  <si>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</si>
  <si>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</si>
  <si>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</si>
  <si>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</si>
  <si>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</si>
  <si>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</si>
  <si>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</si>
  <si>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</si>
  <si>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</si>
  <si>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</si>
  <si>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</si>
  <si>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</si>
  <si>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</si>
  <si>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</si>
  <si>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</si>
  <si>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</si>
  <si>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</si>
  <si>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</si>
  <si>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</si>
  <si>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</si>
  <si>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</si>
  <si>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</si>
  <si>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</si>
  <si>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</si>
  <si>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</si>
  <si>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</si>
  <si>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</si>
  <si>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</si>
  <si>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</si>
  <si>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</si>
  <si>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</si>
  <si>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</si>
  <si>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</si>
  <si>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</si>
  <si>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</si>
  <si>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</si>
  <si>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</si>
  <si>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</si>
  <si>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</si>
  <si>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</si>
  <si>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</si>
  <si>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</si>
  <si>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</si>
  <si>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</si>
  <si>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</si>
  <si>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</si>
  <si>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</si>
  <si>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</si>
  <si>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</si>
  <si>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</si>
  <si>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</si>
  <si>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</si>
  <si>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</si>
  <si>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</si>
  <si>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</si>
  <si>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</si>
  <si>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</si>
  <si>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</si>
  <si>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</si>
  <si>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</si>
  <si>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</si>
  <si>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</si>
  <si>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</si>
  <si>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</si>
  <si>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</si>
  <si>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</si>
  <si>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</si>
  <si>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</si>
  <si>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</si>
  <si>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</si>
  <si>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</si>
  <si>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公設地方卸売市場事業特別会計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</si>
  <si>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</si>
  <si>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</si>
  <si>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</si>
  <si>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</si>
  <si>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</si>
  <si>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</si>
  <si>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</si>
  <si>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</si>
  <si>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</si>
  <si>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</si>
  <si>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</si>
  <si>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</si>
  <si>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</si>
  <si>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</si>
  <si>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</si>
  <si>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</si>
  <si>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</si>
  <si>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</si>
  <si>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</si>
  <si>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</si>
  <si>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</si>
  <si>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</si>
  <si>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</si>
  <si>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</si>
  <si>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</si>
  <si>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</si>
  <si>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</si>
  <si>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</si>
  <si>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</si>
  <si>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</si>
  <si>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</si>
  <si>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</si>
  <si>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</si>
  <si>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</si>
  <si>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</si>
  <si>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</si>
  <si>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</si>
  <si>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</si>
  <si>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</si>
  <si>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</si>
  <si>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</si>
  <si>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</si>
  <si>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</si>
  <si>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</si>
  <si>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</si>
  <si>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</si>
  <si>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</si>
  <si>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</si>
  <si>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</si>
  <si>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</si>
  <si>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</si>
  <si>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</si>
  <si>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</si>
  <si>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</si>
  <si>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</si>
  <si>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</si>
  <si>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</si>
  <si>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</si>
  <si>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</si>
  <si>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</si>
  <si>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</si>
  <si>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</si>
  <si>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</si>
  <si>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</si>
  <si>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</si>
  <si>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</si>
  <si>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</si>
  <si>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</si>
  <si>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</si>
  <si>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</si>
  <si>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</si>
  <si>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</si>
  <si>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</si>
  <si>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</si>
  <si>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</si>
  <si>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</si>
  <si>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</si>
  <si>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</si>
  <si>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</si>
  <si>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</si>
  <si>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</si>
  <si>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</si>
  <si>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</si>
  <si>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</si>
  <si>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</si>
  <si>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1.29</t>
  </si>
  <si>
    <t>▲ 1.86</t>
  </si>
  <si>
    <t>下水道事業会計</t>
  </si>
  <si>
    <t>病院事業会計</t>
  </si>
  <si>
    <t>水道事業会計</t>
  </si>
  <si>
    <t>一般会計</t>
  </si>
  <si>
    <t>介護保険特別会計</t>
  </si>
  <si>
    <t>国民健康保険特別会計</t>
  </si>
  <si>
    <t>後期高齢者医療特別会計</t>
  </si>
  <si>
    <t>土地取得事業特別会計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</si>
  <si>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</si>
  <si>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</si>
  <si>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</si>
  <si>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</si>
  <si>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</si>
  <si>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</si>
  <si>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</si>
  <si>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</si>
  <si>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石狩教育研修センター組合</t>
    <rPh sb="0" eb="2">
      <t>イシカリ</t>
    </rPh>
    <rPh sb="2" eb="4">
      <t>キョウイク</t>
    </rPh>
    <rPh sb="4" eb="6">
      <t>ケンシュウ</t>
    </rPh>
    <rPh sb="10" eb="12">
      <t>クミアイ</t>
    </rPh>
    <phoneticPr fontId="2"/>
  </si>
  <si>
    <t>石狩東部広域水道企業団</t>
    <rPh sb="0" eb="2">
      <t>イシカリ</t>
    </rPh>
    <rPh sb="2" eb="4">
      <t>トウブ</t>
    </rPh>
    <rPh sb="4" eb="6">
      <t>コウイキ</t>
    </rPh>
    <rPh sb="6" eb="8">
      <t>スイドウ</t>
    </rPh>
    <rPh sb="8" eb="10">
      <t>キギョウ</t>
    </rPh>
    <rPh sb="10" eb="11">
      <t>ダン</t>
    </rPh>
    <phoneticPr fontId="2"/>
  </si>
  <si>
    <t>道央廃棄物処理組合</t>
    <rPh sb="0" eb="2">
      <t>ドウオウ</t>
    </rPh>
    <rPh sb="2" eb="5">
      <t>ハイキブツ</t>
    </rPh>
    <rPh sb="5" eb="7">
      <t>ショリ</t>
    </rPh>
    <rPh sb="7" eb="9">
      <t>クミアイ</t>
    </rPh>
    <phoneticPr fontId="2"/>
  </si>
  <si>
    <t>千歳市場公社</t>
    <rPh sb="0" eb="2">
      <t>チトセ</t>
    </rPh>
    <rPh sb="2" eb="4">
      <t>シジョウ</t>
    </rPh>
    <rPh sb="4" eb="6">
      <t>コウシャ</t>
    </rPh>
    <phoneticPr fontId="2"/>
  </si>
  <si>
    <t>ちとせ環境と緑の財団</t>
    <rPh sb="3" eb="5">
      <t>カンキョウ</t>
    </rPh>
    <rPh sb="6" eb="7">
      <t>ミドリ</t>
    </rPh>
    <rPh sb="8" eb="10">
      <t>ザイダン</t>
    </rPh>
    <phoneticPr fontId="2"/>
  </si>
  <si>
    <t>千歳青少年教育財団</t>
    <rPh sb="0" eb="2">
      <t>チトセ</t>
    </rPh>
    <rPh sb="2" eb="5">
      <t>セイショウネン</t>
    </rPh>
    <rPh sb="5" eb="7">
      <t>キョウイク</t>
    </rPh>
    <rPh sb="7" eb="9">
      <t>ザイダン</t>
    </rPh>
    <phoneticPr fontId="2"/>
  </si>
  <si>
    <t>千歳市体育協会</t>
    <rPh sb="0" eb="3">
      <t>チトセシ</t>
    </rPh>
    <rPh sb="3" eb="5">
      <t>タイイク</t>
    </rPh>
    <rPh sb="5" eb="7">
      <t>キョウカイ</t>
    </rPh>
    <phoneticPr fontId="2"/>
  </si>
  <si>
    <t>千歳国際ビジネス交流センター</t>
    <rPh sb="0" eb="2">
      <t>チトセ</t>
    </rPh>
    <rPh sb="2" eb="4">
      <t>コクサイ</t>
    </rPh>
    <rPh sb="8" eb="10">
      <t>コウリュウ</t>
    </rPh>
    <phoneticPr fontId="2"/>
  </si>
  <si>
    <t>公立千歳科学技術大学施設整備基金</t>
    <rPh sb="0" eb="2">
      <t>コウリツ</t>
    </rPh>
    <rPh sb="2" eb="4">
      <t>チトセ</t>
    </rPh>
    <rPh sb="4" eb="6">
      <t>カガク</t>
    </rPh>
    <rPh sb="6" eb="8">
      <t>ギジュツ</t>
    </rPh>
    <rPh sb="8" eb="10">
      <t>ダイガク</t>
    </rPh>
    <rPh sb="10" eb="12">
      <t>シセツ</t>
    </rPh>
    <rPh sb="12" eb="14">
      <t>セイビ</t>
    </rPh>
    <rPh sb="14" eb="16">
      <t>キキン</t>
    </rPh>
    <phoneticPr fontId="5"/>
  </si>
  <si>
    <t>-</t>
    <phoneticPr fontId="2"/>
  </si>
  <si>
    <t>職員退職手当基金</t>
    <rPh sb="0" eb="2">
      <t>ショクイン</t>
    </rPh>
    <rPh sb="2" eb="4">
      <t>タイショク</t>
    </rPh>
    <rPh sb="4" eb="6">
      <t>テアテ</t>
    </rPh>
    <rPh sb="6" eb="8">
      <t>キキン</t>
    </rPh>
    <phoneticPr fontId="5"/>
  </si>
  <si>
    <t>心のふるさと千歳基金</t>
    <rPh sb="0" eb="1">
      <t>ココロ</t>
    </rPh>
    <rPh sb="6" eb="8">
      <t>チトセ</t>
    </rPh>
    <rPh sb="8" eb="10">
      <t>キキン</t>
    </rPh>
    <phoneticPr fontId="5"/>
  </si>
  <si>
    <t>みんなで、ひと・まちづくり基金</t>
    <rPh sb="13" eb="15">
      <t>キキン</t>
    </rPh>
    <phoneticPr fontId="5"/>
  </si>
  <si>
    <t>公共施設整備基金</t>
    <rPh sb="0" eb="2">
      <t>コウキョウ</t>
    </rPh>
    <rPh sb="2" eb="4">
      <t>シセツ</t>
    </rPh>
    <rPh sb="4" eb="6">
      <t>セイビ</t>
    </rPh>
    <rPh sb="6" eb="8">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</si>
  <si>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</si>
  <si>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</si>
  <si>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</si>
  <si>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</si>
  <si>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</si>
  <si>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当市では平成22年度に財政標準化計画を策定し、計画の中で地方債発行額の上限額を定め、新規発行を抑制してきたことから、将来負担比率は低下傾向にある。
　一方で、有形固定資産減価償却率は類似団体より高い水準にある。これについては、当市で平成28年度に策定した公共施設等総合管理計画において、大規模改修の目安となる建築後30年を経過した建築物が全体の52.9％に上ることから、こうした影響が出た数値と考えられる。
　今後、２つの計画をもとに、更新時期を迎える既存の施設については、必要性や費用対効果等を勘案し、利用者にも配慮のうえ、施設機能の統合や廃止等を検討するとともに、長期的な視点により一般財源の増加を抑制し、財政収支バランスの維持を図る必要がある。</t>
    <rPh sb="1" eb="3">
      <t>トウシ</t>
    </rPh>
    <rPh sb="5" eb="7">
      <t>ヘイセイ</t>
    </rPh>
    <rPh sb="9" eb="11">
      <t>ネンド</t>
    </rPh>
    <rPh sb="12" eb="14">
      <t>ザイセイ</t>
    </rPh>
    <rPh sb="14" eb="17">
      <t>ヒョウジュンカ</t>
    </rPh>
    <rPh sb="17" eb="19">
      <t>ケイカク</t>
    </rPh>
    <rPh sb="20" eb="22">
      <t>サクテイ</t>
    </rPh>
    <rPh sb="24" eb="26">
      <t>ケイカク</t>
    </rPh>
    <rPh sb="27" eb="28">
      <t>ナカ</t>
    </rPh>
    <rPh sb="29" eb="32">
      <t>チホウサイ</t>
    </rPh>
    <rPh sb="32" eb="34">
      <t>ハッコウ</t>
    </rPh>
    <rPh sb="34" eb="35">
      <t>ガク</t>
    </rPh>
    <rPh sb="36" eb="38">
      <t>ジョウゲン</t>
    </rPh>
    <rPh sb="38" eb="39">
      <t>ガク</t>
    </rPh>
    <rPh sb="40" eb="41">
      <t>サダ</t>
    </rPh>
    <rPh sb="43" eb="45">
      <t>シンキ</t>
    </rPh>
    <rPh sb="45" eb="47">
      <t>ハッコウ</t>
    </rPh>
    <rPh sb="48" eb="50">
      <t>ヨクセイ</t>
    </rPh>
    <rPh sb="59" eb="61">
      <t>ショウライ</t>
    </rPh>
    <rPh sb="61" eb="63">
      <t>フタン</t>
    </rPh>
    <rPh sb="63" eb="65">
      <t>ヒリツ</t>
    </rPh>
    <rPh sb="66" eb="68">
      <t>テイカ</t>
    </rPh>
    <rPh sb="68" eb="70">
      <t>ケイコウ</t>
    </rPh>
    <rPh sb="76" eb="78">
      <t>イッポウ</t>
    </rPh>
    <rPh sb="80" eb="82">
      <t>ユウケイ</t>
    </rPh>
    <rPh sb="82" eb="84">
      <t>コテイ</t>
    </rPh>
    <rPh sb="84" eb="86">
      <t>シサン</t>
    </rPh>
    <rPh sb="86" eb="88">
      <t>ゲンカ</t>
    </rPh>
    <rPh sb="88" eb="90">
      <t>ショウキャク</t>
    </rPh>
    <rPh sb="90" eb="91">
      <t>リツ</t>
    </rPh>
    <rPh sb="92" eb="94">
      <t>ルイジ</t>
    </rPh>
    <rPh sb="94" eb="96">
      <t>ダンタイ</t>
    </rPh>
    <rPh sb="98" eb="99">
      <t>タカ</t>
    </rPh>
    <rPh sb="100" eb="102">
      <t>スイジュン</t>
    </rPh>
    <rPh sb="114" eb="116">
      <t>トウシ</t>
    </rPh>
    <rPh sb="117" eb="119">
      <t>ヘイセイ</t>
    </rPh>
    <rPh sb="121" eb="123">
      <t>ネンド</t>
    </rPh>
    <rPh sb="124" eb="126">
      <t>サクテイ</t>
    </rPh>
    <rPh sb="128" eb="130">
      <t>コウキョウ</t>
    </rPh>
    <rPh sb="130" eb="132">
      <t>シセツ</t>
    </rPh>
    <rPh sb="132" eb="133">
      <t>ナド</t>
    </rPh>
    <rPh sb="133" eb="135">
      <t>ソウゴウ</t>
    </rPh>
    <rPh sb="135" eb="137">
      <t>カンリ</t>
    </rPh>
    <rPh sb="137" eb="139">
      <t>ケイカク</t>
    </rPh>
    <rPh sb="144" eb="147">
      <t>ダイキボ</t>
    </rPh>
    <rPh sb="147" eb="149">
      <t>カイシュウ</t>
    </rPh>
    <rPh sb="150" eb="152">
      <t>メヤス</t>
    </rPh>
    <rPh sb="155" eb="157">
      <t>ケンチク</t>
    </rPh>
    <rPh sb="157" eb="158">
      <t>ゴ</t>
    </rPh>
    <rPh sb="160" eb="161">
      <t>ネン</t>
    </rPh>
    <rPh sb="162" eb="164">
      <t>ケイカ</t>
    </rPh>
    <rPh sb="166" eb="169">
      <t>ケンチクブツ</t>
    </rPh>
    <rPh sb="170" eb="172">
      <t>ゼンタイ</t>
    </rPh>
    <rPh sb="179" eb="180">
      <t>ノボ</t>
    </rPh>
    <rPh sb="190" eb="192">
      <t>エイキョウ</t>
    </rPh>
    <rPh sb="193" eb="194">
      <t>デ</t>
    </rPh>
    <rPh sb="195" eb="197">
      <t>スウチ</t>
    </rPh>
    <rPh sb="198" eb="199">
      <t>カンガ</t>
    </rPh>
    <rPh sb="206" eb="208">
      <t>コンゴ</t>
    </rPh>
    <rPh sb="212" eb="214">
      <t>ケイカク</t>
    </rPh>
    <rPh sb="219" eb="221">
      <t>コウシン</t>
    </rPh>
    <rPh sb="221" eb="223">
      <t>ジキ</t>
    </rPh>
    <rPh sb="224" eb="225">
      <t>ムカ</t>
    </rPh>
    <rPh sb="227" eb="229">
      <t>キゾン</t>
    </rPh>
    <rPh sb="230" eb="232">
      <t>シセツ</t>
    </rPh>
    <rPh sb="238" eb="240">
      <t>ヒツヨウ</t>
    </rPh>
    <rPh sb="240" eb="241">
      <t>セイ</t>
    </rPh>
    <rPh sb="242" eb="247">
      <t>ヒヨウタイコウカ</t>
    </rPh>
    <rPh sb="247" eb="248">
      <t>ナド</t>
    </rPh>
    <rPh sb="249" eb="251">
      <t>カンアン</t>
    </rPh>
    <rPh sb="253" eb="256">
      <t>リヨウシャ</t>
    </rPh>
    <rPh sb="258" eb="260">
      <t>ハイリョ</t>
    </rPh>
    <rPh sb="264" eb="266">
      <t>シセツ</t>
    </rPh>
    <rPh sb="266" eb="268">
      <t>キノウ</t>
    </rPh>
    <rPh sb="269" eb="271">
      <t>トウゴウ</t>
    </rPh>
    <rPh sb="272" eb="274">
      <t>ハイシ</t>
    </rPh>
    <rPh sb="274" eb="275">
      <t>ナド</t>
    </rPh>
    <rPh sb="276" eb="278">
      <t>ケントウ</t>
    </rPh>
    <rPh sb="285" eb="288">
      <t>チョウキテキ</t>
    </rPh>
    <rPh sb="289" eb="291">
      <t>シテン</t>
    </rPh>
    <rPh sb="294" eb="296">
      <t>イッパン</t>
    </rPh>
    <rPh sb="296" eb="298">
      <t>ザイゲン</t>
    </rPh>
    <rPh sb="299" eb="301">
      <t>ゾウカ</t>
    </rPh>
    <rPh sb="302" eb="304">
      <t>ヨクセイ</t>
    </rPh>
    <rPh sb="306" eb="308">
      <t>ザイセイ</t>
    </rPh>
    <rPh sb="308" eb="310">
      <t>シュウシ</t>
    </rPh>
    <rPh sb="315" eb="317">
      <t>イジ</t>
    </rPh>
    <rPh sb="318" eb="319">
      <t>ハカ</t>
    </rPh>
    <rPh sb="320" eb="32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</si>
  <si>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</si>
  <si>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</si>
  <si>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</si>
  <si>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</si>
  <si>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</si>
  <si>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</si>
  <si>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</si>
  <si>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将来負担比率、実質公債比率ともに財政健全化法での早期健全化水準には達していないものの、類似平均団体を上回っている状況となっている。
　財政標準化計画に定めた新規地方債発行額の上限に基づき、公債費及び地方債残高の抑制に努めているが、平成25年度に千歳市土地開発公社解散に伴う第三セクター等改革推進債の借入を行ったことにより、将来負担比率では平成25年度に一度上昇に転じ、公債費比率ではその償還が始まった平成26年度から下げ幅が鈍化したものの、平成29年度からは再び減少してきている。令和元年度は、将来負担比率の算定において充当可能基金が増となったことから、大幅に減少している。
　今後は、元利償還金の減少等により減少傾向にある将来負担比率と同様、実質公債費比率も減少していくと考えられる。</t>
    <rPh sb="241" eb="243">
      <t>レイワ</t>
    </rPh>
    <rPh sb="243" eb="245">
      <t>ガンネン</t>
    </rPh>
    <rPh sb="245" eb="246">
      <t>ド</t>
    </rPh>
    <rPh sb="248" eb="250">
      <t>ショウライ</t>
    </rPh>
    <rPh sb="250" eb="252">
      <t>フタン</t>
    </rPh>
    <rPh sb="252" eb="254">
      <t>ヒリツ</t>
    </rPh>
    <rPh sb="255" eb="257">
      <t>サンテイ</t>
    </rPh>
    <rPh sb="261" eb="263">
      <t>ジュウトウ</t>
    </rPh>
    <rPh sb="263" eb="265">
      <t>カノウ</t>
    </rPh>
    <rPh sb="265" eb="267">
      <t>キキン</t>
    </rPh>
    <rPh sb="268" eb="269">
      <t>ゾウ</t>
    </rPh>
    <rPh sb="278" eb="280">
      <t>オオハバ</t>
    </rPh>
    <rPh sb="281" eb="283">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</si>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</sst>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07B5-4D6E-BE7A-1113462664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44546</c:v>
                </c:pt>
                <c:pt idx="1">
                  <c:v>40653</c:v>
                </c:pt>
                <c:pt idx="2">
                  <c:v>43288</c:v>
                </c:pt>
                <c:pt idx="3">
                  <c:v>56503</c:v>
                </c:pt>
                <c:pt idx="4">
                  <c:v>47555</c:v>
                </c:pt>
              </c:numCache>
            </c:numRef>
          </c:val>
          <c:smooth val="0"/>
          <c:extLst xmlns:c16r2="http://schemas.microsoft.com/office/drawing/2015/06/chart">
            <c:ext xmlns:c16="http://schemas.microsoft.com/office/drawing/2014/chart" uri="{C3380CC4-5D6E-409C-BE32-E72D297353CC}">
              <c16:uniqueId val="{00000001-07B5-4D6E-BE7A-1113462664CE}"/>
            </c:ext>
          </c:extLst>
        </c:ser>
        <c:dLbls>
          <c:showLegendKey val="0"/>
          <c:showVal val="0"/>
          <c:showCatName val="0"/>
          <c:showSerName val="0"/>
          <c:showPercent val="0"/>
          <c:showBubbleSize val="0"/>
        </c:dLbls>
        <c:marker val="1"/>
        <c:smooth val="0"/>
        <c:axId val="526252680"/>
        <c:axId val="526256600"/>
      </c:lineChart>
      <c:catAx>
        <c:axId val="526252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6256600"/>
        <c:crosses val="autoZero"/>
        <c:auto val="1"/>
        <c:lblAlgn val="ctr"/>
        <c:lblOffset val="100"/>
        <c:tickLblSkip val="1"/>
        <c:tickMarkSkip val="1"/>
        <c:noMultiLvlLbl val="0"/>
      </c:catAx>
      <c:valAx>
        <c:axId val="5262566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6252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3.62</c:v>
                </c:pt>
                <c:pt idx="1">
                  <c:v>2.2400000000000002</c:v>
                </c:pt>
                <c:pt idx="2">
                  <c:v>0.31</c:v>
                </c:pt>
                <c:pt idx="3">
                  <c:v>2.2200000000000002</c:v>
                </c:pt>
                <c:pt idx="4">
                  <c:v>2.97</c:v>
                </c:pt>
              </c:numCache>
            </c:numRef>
          </c:val>
          <c:extLst xmlns:c16r2="http://schemas.microsoft.com/office/drawing/2015/06/chart">
            <c:ext xmlns:c16="http://schemas.microsoft.com/office/drawing/2014/chart" uri="{C3380CC4-5D6E-409C-BE32-E72D297353CC}">
              <c16:uniqueId val="{00000000-7CA8-41E8-B18B-55732E586F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14.06</c:v>
                </c:pt>
                <c:pt idx="1">
                  <c:v>15.56</c:v>
                </c:pt>
                <c:pt idx="2">
                  <c:v>16.52</c:v>
                </c:pt>
                <c:pt idx="3">
                  <c:v>16.66</c:v>
                </c:pt>
                <c:pt idx="4">
                  <c:v>16.98</c:v>
                </c:pt>
              </c:numCache>
            </c:numRef>
          </c:val>
          <c:extLst xmlns:c16r2="http://schemas.microsoft.com/office/drawing/2015/06/chart">
            <c:ext xmlns:c16="http://schemas.microsoft.com/office/drawing/2014/chart" uri="{C3380CC4-5D6E-409C-BE32-E72D297353CC}">
              <c16:uniqueId val="{00000001-7CA8-41E8-B18B-55732E586F7C}"/>
            </c:ext>
          </c:extLst>
        </c:ser>
        <c:dLbls>
          <c:showLegendKey val="0"/>
          <c:showVal val="0"/>
          <c:showCatName val="0"/>
          <c:showSerName val="0"/>
          <c:showPercent val="0"/>
          <c:showBubbleSize val="0"/>
        </c:dLbls>
        <c:gapWidth val="250"/>
        <c:overlap val="100"/>
        <c:axId val="526259344"/>
        <c:axId val="526251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1.47</c:v>
                </c:pt>
                <c:pt idx="1">
                  <c:v>-1.29</c:v>
                </c:pt>
                <c:pt idx="2">
                  <c:v>-1.86</c:v>
                </c:pt>
                <c:pt idx="3">
                  <c:v>1.9</c:v>
                </c:pt>
                <c:pt idx="4">
                  <c:v>0.92</c:v>
                </c:pt>
              </c:numCache>
            </c:numRef>
          </c:val>
          <c:smooth val="0"/>
          <c:extLst xmlns:c16r2="http://schemas.microsoft.com/office/drawing/2015/06/chart">
            <c:ext xmlns:c16="http://schemas.microsoft.com/office/drawing/2014/chart" uri="{C3380CC4-5D6E-409C-BE32-E72D297353CC}">
              <c16:uniqueId val="{00000002-7CA8-41E8-B18B-55732E586F7C}"/>
            </c:ext>
          </c:extLst>
        </c:ser>
        <c:dLbls>
          <c:showLegendKey val="0"/>
          <c:showVal val="0"/>
          <c:showCatName val="0"/>
          <c:showSerName val="0"/>
          <c:showPercent val="0"/>
          <c:showBubbleSize val="0"/>
        </c:dLbls>
        <c:marker val="1"/>
        <c:smooth val="0"/>
        <c:axId val="526259344"/>
        <c:axId val="526251504"/>
      </c:lineChart>
      <c:catAx>
        <c:axId val="52625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6251504"/>
        <c:crosses val="autoZero"/>
        <c:auto val="1"/>
        <c:lblAlgn val="ctr"/>
        <c:lblOffset val="100"/>
        <c:tickLblSkip val="1"/>
        <c:tickMarkSkip val="1"/>
        <c:noMultiLvlLbl val="0"/>
      </c:catAx>
      <c:valAx>
        <c:axId val="52625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25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8EC-4529-A3F9-FBEB264C82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8EC-4529-A3F9-FBEB264C82B7}"/>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8EC-4529-A3F9-FBEB264C82B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0.19</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8EC-4529-A3F9-FBEB264C82B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0.71</c:v>
                </c:pt>
                <c:pt idx="2">
                  <c:v>#N/A</c:v>
                </c:pt>
                <c:pt idx="3">
                  <c:v>1.18</c:v>
                </c:pt>
                <c:pt idx="4">
                  <c:v>#N/A</c:v>
                </c:pt>
                <c:pt idx="5">
                  <c:v>0.94</c:v>
                </c:pt>
                <c:pt idx="6">
                  <c:v>#N/A</c:v>
                </c:pt>
                <c:pt idx="7">
                  <c:v>0.05</c:v>
                </c:pt>
                <c:pt idx="8">
                  <c:v>#N/A</c:v>
                </c:pt>
                <c:pt idx="9">
                  <c:v>0.36</c:v>
                </c:pt>
              </c:numCache>
            </c:numRef>
          </c:val>
          <c:extLst xmlns:c16r2="http://schemas.microsoft.com/office/drawing/2015/06/chart">
            <c:ext xmlns:c16="http://schemas.microsoft.com/office/drawing/2014/chart" uri="{C3380CC4-5D6E-409C-BE32-E72D297353CC}">
              <c16:uniqueId val="{00000004-28EC-4529-A3F9-FBEB264C82B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0.76</c:v>
                </c:pt>
                <c:pt idx="2">
                  <c:v>#N/A</c:v>
                </c:pt>
                <c:pt idx="3">
                  <c:v>0.97</c:v>
                </c:pt>
                <c:pt idx="4">
                  <c:v>#N/A</c:v>
                </c:pt>
                <c:pt idx="5">
                  <c:v>0.89</c:v>
                </c:pt>
                <c:pt idx="6">
                  <c:v>#N/A</c:v>
                </c:pt>
                <c:pt idx="7">
                  <c:v>0.88</c:v>
                </c:pt>
                <c:pt idx="8">
                  <c:v>#N/A</c:v>
                </c:pt>
                <c:pt idx="9">
                  <c:v>0.7</c:v>
                </c:pt>
              </c:numCache>
            </c:numRef>
          </c:val>
          <c:extLst xmlns:c16r2="http://schemas.microsoft.com/office/drawing/2015/06/chart">
            <c:ext xmlns:c16="http://schemas.microsoft.com/office/drawing/2014/chart" uri="{C3380CC4-5D6E-409C-BE32-E72D297353CC}">
              <c16:uniqueId val="{00000005-28EC-4529-A3F9-FBEB264C82B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3.61</c:v>
                </c:pt>
                <c:pt idx="2">
                  <c:v>#N/A</c:v>
                </c:pt>
                <c:pt idx="3">
                  <c:v>2.23</c:v>
                </c:pt>
                <c:pt idx="4">
                  <c:v>#N/A</c:v>
                </c:pt>
                <c:pt idx="5">
                  <c:v>0.31</c:v>
                </c:pt>
                <c:pt idx="6">
                  <c:v>#N/A</c:v>
                </c:pt>
                <c:pt idx="7">
                  <c:v>2.21</c:v>
                </c:pt>
                <c:pt idx="8">
                  <c:v>#N/A</c:v>
                </c:pt>
                <c:pt idx="9">
                  <c:v>2.96</c:v>
                </c:pt>
              </c:numCache>
            </c:numRef>
          </c:val>
          <c:extLst xmlns:c16r2="http://schemas.microsoft.com/office/drawing/2015/06/chart">
            <c:ext xmlns:c16="http://schemas.microsoft.com/office/drawing/2014/chart" uri="{C3380CC4-5D6E-409C-BE32-E72D297353CC}">
              <c16:uniqueId val="{00000006-28EC-4529-A3F9-FBEB264C82B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8.6999999999999993</c:v>
                </c:pt>
                <c:pt idx="2">
                  <c:v>#N/A</c:v>
                </c:pt>
                <c:pt idx="3">
                  <c:v>7.14</c:v>
                </c:pt>
                <c:pt idx="4">
                  <c:v>#N/A</c:v>
                </c:pt>
                <c:pt idx="5">
                  <c:v>5.86</c:v>
                </c:pt>
                <c:pt idx="6">
                  <c:v>#N/A</c:v>
                </c:pt>
                <c:pt idx="7">
                  <c:v>6.11</c:v>
                </c:pt>
                <c:pt idx="8">
                  <c:v>#N/A</c:v>
                </c:pt>
                <c:pt idx="9">
                  <c:v>6.42</c:v>
                </c:pt>
              </c:numCache>
            </c:numRef>
          </c:val>
          <c:extLst xmlns:c16r2="http://schemas.microsoft.com/office/drawing/2015/06/chart">
            <c:ext xmlns:c16="http://schemas.microsoft.com/office/drawing/2014/chart" uri="{C3380CC4-5D6E-409C-BE32-E72D297353CC}">
              <c16:uniqueId val="{00000007-28EC-4529-A3F9-FBEB264C82B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8.83</c:v>
                </c:pt>
                <c:pt idx="2">
                  <c:v>#N/A</c:v>
                </c:pt>
                <c:pt idx="3">
                  <c:v>8.4600000000000009</c:v>
                </c:pt>
                <c:pt idx="4">
                  <c:v>#N/A</c:v>
                </c:pt>
                <c:pt idx="5">
                  <c:v>7.76</c:v>
                </c:pt>
                <c:pt idx="6">
                  <c:v>#N/A</c:v>
                </c:pt>
                <c:pt idx="7">
                  <c:v>8.5</c:v>
                </c:pt>
                <c:pt idx="8">
                  <c:v>#N/A</c:v>
                </c:pt>
                <c:pt idx="9">
                  <c:v>7.43</c:v>
                </c:pt>
              </c:numCache>
            </c:numRef>
          </c:val>
          <c:extLst xmlns:c16r2="http://schemas.microsoft.com/office/drawing/2015/06/chart">
            <c:ext xmlns:c16="http://schemas.microsoft.com/office/drawing/2014/chart" uri="{C3380CC4-5D6E-409C-BE32-E72D297353CC}">
              <c16:uniqueId val="{00000008-28EC-4529-A3F9-FBEB264C82B7}"/>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10.16</c:v>
                </c:pt>
                <c:pt idx="2">
                  <c:v>#N/A</c:v>
                </c:pt>
                <c:pt idx="3">
                  <c:v>11.46</c:v>
                </c:pt>
                <c:pt idx="4">
                  <c:v>#N/A</c:v>
                </c:pt>
                <c:pt idx="5">
                  <c:v>12.31</c:v>
                </c:pt>
                <c:pt idx="6">
                  <c:v>#N/A</c:v>
                </c:pt>
                <c:pt idx="7">
                  <c:v>12.01</c:v>
                </c:pt>
                <c:pt idx="8">
                  <c:v>#N/A</c:v>
                </c:pt>
                <c:pt idx="9">
                  <c:v>11.78</c:v>
                </c:pt>
              </c:numCache>
            </c:numRef>
          </c:val>
          <c:extLst xmlns:c16r2="http://schemas.microsoft.com/office/drawing/2015/06/chart">
            <c:ext xmlns:c16="http://schemas.microsoft.com/office/drawing/2014/chart" uri="{C3380CC4-5D6E-409C-BE32-E72D297353CC}">
              <c16:uniqueId val="{00000009-28EC-4529-A3F9-FBEB264C82B7}"/>
            </c:ext>
          </c:extLst>
        </c:ser>
        <c:dLbls>
          <c:showLegendKey val="0"/>
          <c:showVal val="0"/>
          <c:showCatName val="0"/>
          <c:showSerName val="0"/>
          <c:showPercent val="0"/>
          <c:showBubbleSize val="0"/>
        </c:dLbls>
        <c:gapWidth val="150"/>
        <c:overlap val="100"/>
        <c:axId val="526253072"/>
        <c:axId val="526257776"/>
      </c:barChart>
      <c:catAx>
        <c:axId val="52625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257776"/>
        <c:crosses val="autoZero"/>
        <c:auto val="1"/>
        <c:lblAlgn val="ctr"/>
        <c:lblOffset val="100"/>
        <c:tickLblSkip val="1"/>
        <c:tickMarkSkip val="1"/>
        <c:noMultiLvlLbl val="0"/>
      </c:catAx>
      <c:valAx>
        <c:axId val="52625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253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3164</c:v>
                </c:pt>
                <c:pt idx="5">
                  <c:v>3069</c:v>
                </c:pt>
                <c:pt idx="8">
                  <c:v>3074</c:v>
                </c:pt>
                <c:pt idx="11">
                  <c:v>2949</c:v>
                </c:pt>
                <c:pt idx="14">
                  <c:v>2931</c:v>
                </c:pt>
              </c:numCache>
            </c:numRef>
          </c:val>
          <c:extLst xmlns:c16r2="http://schemas.microsoft.com/office/drawing/2015/06/chart">
            <c:ext xmlns:c16="http://schemas.microsoft.com/office/drawing/2014/chart" uri="{C3380CC4-5D6E-409C-BE32-E72D297353CC}">
              <c16:uniqueId val="{00000000-3700-4788-A7B1-60871AE4A5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700-4788-A7B1-60871AE4A5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178</c:v>
                </c:pt>
                <c:pt idx="3">
                  <c:v>236</c:v>
                </c:pt>
                <c:pt idx="6">
                  <c:v>219</c:v>
                </c:pt>
                <c:pt idx="9">
                  <c:v>206</c:v>
                </c:pt>
                <c:pt idx="12">
                  <c:v>195</c:v>
                </c:pt>
              </c:numCache>
            </c:numRef>
          </c:val>
          <c:extLst xmlns:c16r2="http://schemas.microsoft.com/office/drawing/2015/06/chart">
            <c:ext xmlns:c16="http://schemas.microsoft.com/office/drawing/2014/chart" uri="{C3380CC4-5D6E-409C-BE32-E72D297353CC}">
              <c16:uniqueId val="{00000002-3700-4788-A7B1-60871AE4A5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c:v>
                </c:pt>
                <c:pt idx="3">
                  <c:v>45</c:v>
                </c:pt>
                <c:pt idx="6">
                  <c:v>43</c:v>
                </c:pt>
                <c:pt idx="9">
                  <c:v>46</c:v>
                </c:pt>
                <c:pt idx="12">
                  <c:v>48</c:v>
                </c:pt>
              </c:numCache>
            </c:numRef>
          </c:val>
          <c:extLst xmlns:c16r2="http://schemas.microsoft.com/office/drawing/2015/06/chart">
            <c:ext xmlns:c16="http://schemas.microsoft.com/office/drawing/2014/chart" uri="{C3380CC4-5D6E-409C-BE32-E72D297353CC}">
              <c16:uniqueId val="{00000003-3700-4788-A7B1-60871AE4A5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1060</c:v>
                </c:pt>
                <c:pt idx="3">
                  <c:v>1032</c:v>
                </c:pt>
                <c:pt idx="6">
                  <c:v>981</c:v>
                </c:pt>
                <c:pt idx="9">
                  <c:v>942</c:v>
                </c:pt>
                <c:pt idx="12">
                  <c:v>931</c:v>
                </c:pt>
              </c:numCache>
            </c:numRef>
          </c:val>
          <c:extLst xmlns:c16r2="http://schemas.microsoft.com/office/drawing/2015/06/chart">
            <c:ext xmlns:c16="http://schemas.microsoft.com/office/drawing/2014/chart" uri="{C3380CC4-5D6E-409C-BE32-E72D297353CC}">
              <c16:uniqueId val="{00000004-3700-4788-A7B1-60871AE4A5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50</c:v>
                </c:pt>
                <c:pt idx="3">
                  <c:v>33</c:v>
                </c:pt>
                <c:pt idx="6">
                  <c:v>17</c:v>
                </c:pt>
                <c:pt idx="9">
                  <c:v>0</c:v>
                </c:pt>
                <c:pt idx="12">
                  <c:v>0</c:v>
                </c:pt>
              </c:numCache>
            </c:numRef>
          </c:val>
          <c:extLst xmlns:c16r2="http://schemas.microsoft.com/office/drawing/2015/06/chart">
            <c:ext xmlns:c16="http://schemas.microsoft.com/office/drawing/2014/chart" uri="{C3380CC4-5D6E-409C-BE32-E72D297353CC}">
              <c16:uniqueId val="{00000005-3700-4788-A7B1-60871AE4A5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700-4788-A7B1-60871AE4A5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3686</c:v>
                </c:pt>
                <c:pt idx="3">
                  <c:v>3554</c:v>
                </c:pt>
                <c:pt idx="6">
                  <c:v>3488</c:v>
                </c:pt>
                <c:pt idx="9">
                  <c:v>3477</c:v>
                </c:pt>
                <c:pt idx="12">
                  <c:v>3414</c:v>
                </c:pt>
              </c:numCache>
            </c:numRef>
          </c:val>
          <c:extLst xmlns:c16r2="http://schemas.microsoft.com/office/drawing/2015/06/chart">
            <c:ext xmlns:c16="http://schemas.microsoft.com/office/drawing/2014/chart" uri="{C3380CC4-5D6E-409C-BE32-E72D297353CC}">
              <c16:uniqueId val="{00000007-3700-4788-A7B1-60871AE4A509}"/>
            </c:ext>
          </c:extLst>
        </c:ser>
        <c:dLbls>
          <c:showLegendKey val="0"/>
          <c:showVal val="0"/>
          <c:showCatName val="0"/>
          <c:showSerName val="0"/>
          <c:showPercent val="0"/>
          <c:showBubbleSize val="0"/>
        </c:dLbls>
        <c:gapWidth val="100"/>
        <c:overlap val="100"/>
        <c:axId val="526252288"/>
        <c:axId val="526253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1822</c:v>
                </c:pt>
                <c:pt idx="2">
                  <c:v>#N/A</c:v>
                </c:pt>
                <c:pt idx="3">
                  <c:v>#N/A</c:v>
                </c:pt>
                <c:pt idx="4">
                  <c:v>1831</c:v>
                </c:pt>
                <c:pt idx="5">
                  <c:v>#N/A</c:v>
                </c:pt>
                <c:pt idx="6">
                  <c:v>#N/A</c:v>
                </c:pt>
                <c:pt idx="7">
                  <c:v>1674</c:v>
                </c:pt>
                <c:pt idx="8">
                  <c:v>#N/A</c:v>
                </c:pt>
                <c:pt idx="9">
                  <c:v>#N/A</c:v>
                </c:pt>
                <c:pt idx="10">
                  <c:v>1722</c:v>
                </c:pt>
                <c:pt idx="11">
                  <c:v>#N/A</c:v>
                </c:pt>
                <c:pt idx="12">
                  <c:v>#N/A</c:v>
                </c:pt>
                <c:pt idx="13">
                  <c:v>1657</c:v>
                </c:pt>
                <c:pt idx="14">
                  <c:v>#N/A</c:v>
                </c:pt>
              </c:numCache>
            </c:numRef>
          </c:val>
          <c:smooth val="0"/>
          <c:extLst xmlns:c16r2="http://schemas.microsoft.com/office/drawing/2015/06/chart">
            <c:ext xmlns:c16="http://schemas.microsoft.com/office/drawing/2014/chart" uri="{C3380CC4-5D6E-409C-BE32-E72D297353CC}">
              <c16:uniqueId val="{00000008-3700-4788-A7B1-60871AE4A509}"/>
            </c:ext>
          </c:extLst>
        </c:ser>
        <c:dLbls>
          <c:showLegendKey val="0"/>
          <c:showVal val="0"/>
          <c:showCatName val="0"/>
          <c:showSerName val="0"/>
          <c:showPercent val="0"/>
          <c:showBubbleSize val="0"/>
        </c:dLbls>
        <c:marker val="1"/>
        <c:smooth val="0"/>
        <c:axId val="526252288"/>
        <c:axId val="526253856"/>
      </c:lineChart>
      <c:catAx>
        <c:axId val="52625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253856"/>
        <c:crosses val="autoZero"/>
        <c:auto val="1"/>
        <c:lblAlgn val="ctr"/>
        <c:lblOffset val="100"/>
        <c:tickLblSkip val="1"/>
        <c:tickMarkSkip val="1"/>
        <c:noMultiLvlLbl val="0"/>
      </c:catAx>
      <c:valAx>
        <c:axId val="52625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25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29695</c:v>
                </c:pt>
                <c:pt idx="5">
                  <c:v>29249</c:v>
                </c:pt>
                <c:pt idx="8">
                  <c:v>28709</c:v>
                </c:pt>
                <c:pt idx="11">
                  <c:v>28425</c:v>
                </c:pt>
                <c:pt idx="14">
                  <c:v>28500</c:v>
                </c:pt>
              </c:numCache>
            </c:numRef>
          </c:val>
          <c:extLst xmlns:c16r2="http://schemas.microsoft.com/office/drawing/2015/06/chart">
            <c:ext xmlns:c16="http://schemas.microsoft.com/office/drawing/2014/chart" uri="{C3380CC4-5D6E-409C-BE32-E72D297353CC}">
              <c16:uniqueId val="{00000000-8607-4354-A082-42B229F6F3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2960</c:v>
                </c:pt>
                <c:pt idx="5">
                  <c:v>2989</c:v>
                </c:pt>
                <c:pt idx="8">
                  <c:v>2720</c:v>
                </c:pt>
                <c:pt idx="11">
                  <c:v>2389</c:v>
                </c:pt>
                <c:pt idx="14">
                  <c:v>2196</c:v>
                </c:pt>
              </c:numCache>
            </c:numRef>
          </c:val>
          <c:extLst xmlns:c16r2="http://schemas.microsoft.com/office/drawing/2015/06/chart">
            <c:ext xmlns:c16="http://schemas.microsoft.com/office/drawing/2014/chart" uri="{C3380CC4-5D6E-409C-BE32-E72D297353CC}">
              <c16:uniqueId val="{00000001-8607-4354-A082-42B229F6F3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8338</c:v>
                </c:pt>
                <c:pt idx="5">
                  <c:v>9251</c:v>
                </c:pt>
                <c:pt idx="8">
                  <c:v>10292</c:v>
                </c:pt>
                <c:pt idx="11">
                  <c:v>9993</c:v>
                </c:pt>
                <c:pt idx="14">
                  <c:v>12586</c:v>
                </c:pt>
              </c:numCache>
            </c:numRef>
          </c:val>
          <c:extLst xmlns:c16r2="http://schemas.microsoft.com/office/drawing/2015/06/chart">
            <c:ext xmlns:c16="http://schemas.microsoft.com/office/drawing/2014/chart" uri="{C3380CC4-5D6E-409C-BE32-E72D297353CC}">
              <c16:uniqueId val="{00000002-8607-4354-A082-42B229F6F3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607-4354-A082-42B229F6F3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607-4354-A082-42B229F6F3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33</c:v>
                </c:pt>
                <c:pt idx="3">
                  <c:v>28</c:v>
                </c:pt>
                <c:pt idx="6">
                  <c:v>16</c:v>
                </c:pt>
                <c:pt idx="9">
                  <c:v>13</c:v>
                </c:pt>
                <c:pt idx="12">
                  <c:v>12</c:v>
                </c:pt>
              </c:numCache>
            </c:numRef>
          </c:val>
          <c:extLst xmlns:c16r2="http://schemas.microsoft.com/office/drawing/2015/06/chart">
            <c:ext xmlns:c16="http://schemas.microsoft.com/office/drawing/2014/chart" uri="{C3380CC4-5D6E-409C-BE32-E72D297353CC}">
              <c16:uniqueId val="{00000005-8607-4354-A082-42B229F6F3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5401</c:v>
                </c:pt>
                <c:pt idx="3">
                  <c:v>5336</c:v>
                </c:pt>
                <c:pt idx="6">
                  <c:v>5221</c:v>
                </c:pt>
                <c:pt idx="9">
                  <c:v>5024</c:v>
                </c:pt>
                <c:pt idx="12">
                  <c:v>4588</c:v>
                </c:pt>
              </c:numCache>
            </c:numRef>
          </c:val>
          <c:extLst xmlns:c16r2="http://schemas.microsoft.com/office/drawing/2015/06/chart">
            <c:ext xmlns:c16="http://schemas.microsoft.com/office/drawing/2014/chart" uri="{C3380CC4-5D6E-409C-BE32-E72D297353CC}">
              <c16:uniqueId val="{00000006-8607-4354-A082-42B229F6F3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8607-4354-A082-42B229F6F3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10499</c:v>
                </c:pt>
                <c:pt idx="3">
                  <c:v>9967</c:v>
                </c:pt>
                <c:pt idx="6">
                  <c:v>9586</c:v>
                </c:pt>
                <c:pt idx="9">
                  <c:v>9530</c:v>
                </c:pt>
                <c:pt idx="12">
                  <c:v>9280</c:v>
                </c:pt>
              </c:numCache>
            </c:numRef>
          </c:val>
          <c:extLst xmlns:c16r2="http://schemas.microsoft.com/office/drawing/2015/06/chart">
            <c:ext xmlns:c16="http://schemas.microsoft.com/office/drawing/2014/chart" uri="{C3380CC4-5D6E-409C-BE32-E72D297353CC}">
              <c16:uniqueId val="{00000008-8607-4354-A082-42B229F6F3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1444</c:v>
                </c:pt>
                <c:pt idx="3">
                  <c:v>1889</c:v>
                </c:pt>
                <c:pt idx="6">
                  <c:v>1960</c:v>
                </c:pt>
                <c:pt idx="9">
                  <c:v>1761</c:v>
                </c:pt>
                <c:pt idx="12">
                  <c:v>1572</c:v>
                </c:pt>
              </c:numCache>
            </c:numRef>
          </c:val>
          <c:extLst xmlns:c16r2="http://schemas.microsoft.com/office/drawing/2015/06/chart">
            <c:ext xmlns:c16="http://schemas.microsoft.com/office/drawing/2014/chart" uri="{C3380CC4-5D6E-409C-BE32-E72D297353CC}">
              <c16:uniqueId val="{00000009-8607-4354-A082-42B229F6F3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38505</c:v>
                </c:pt>
                <c:pt idx="3">
                  <c:v>37601</c:v>
                </c:pt>
                <c:pt idx="6">
                  <c:v>36821</c:v>
                </c:pt>
                <c:pt idx="9">
                  <c:v>36164</c:v>
                </c:pt>
                <c:pt idx="12">
                  <c:v>35756</c:v>
                </c:pt>
              </c:numCache>
            </c:numRef>
          </c:val>
          <c:extLst xmlns:c16r2="http://schemas.microsoft.com/office/drawing/2015/06/chart">
            <c:ext xmlns:c16="http://schemas.microsoft.com/office/drawing/2014/chart" uri="{C3380CC4-5D6E-409C-BE32-E72D297353CC}">
              <c16:uniqueId val="{0000000A-8607-4354-A082-42B229F6F3BC}"/>
            </c:ext>
          </c:extLst>
        </c:ser>
        <c:dLbls>
          <c:showLegendKey val="0"/>
          <c:showVal val="0"/>
          <c:showCatName val="0"/>
          <c:showSerName val="0"/>
          <c:showPercent val="0"/>
          <c:showBubbleSize val="0"/>
        </c:dLbls>
        <c:gapWidth val="100"/>
        <c:overlap val="100"/>
        <c:axId val="526250720"/>
        <c:axId val="526260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14888</c:v>
                </c:pt>
                <c:pt idx="2">
                  <c:v>#N/A</c:v>
                </c:pt>
                <c:pt idx="3">
                  <c:v>#N/A</c:v>
                </c:pt>
                <c:pt idx="4">
                  <c:v>13333</c:v>
                </c:pt>
                <c:pt idx="5">
                  <c:v>#N/A</c:v>
                </c:pt>
                <c:pt idx="6">
                  <c:v>#N/A</c:v>
                </c:pt>
                <c:pt idx="7">
                  <c:v>11881</c:v>
                </c:pt>
                <c:pt idx="8">
                  <c:v>#N/A</c:v>
                </c:pt>
                <c:pt idx="9">
                  <c:v>#N/A</c:v>
                </c:pt>
                <c:pt idx="10">
                  <c:v>11684</c:v>
                </c:pt>
                <c:pt idx="11">
                  <c:v>#N/A</c:v>
                </c:pt>
                <c:pt idx="12">
                  <c:v>#N/A</c:v>
                </c:pt>
                <c:pt idx="13">
                  <c:v>7926</c:v>
                </c:pt>
                <c:pt idx="14">
                  <c:v>#N/A</c:v>
                </c:pt>
              </c:numCache>
            </c:numRef>
          </c:val>
          <c:smooth val="0"/>
          <c:extLst xmlns:c16r2="http://schemas.microsoft.com/office/drawing/2015/06/chart">
            <c:ext xmlns:c16="http://schemas.microsoft.com/office/drawing/2014/chart" uri="{C3380CC4-5D6E-409C-BE32-E72D297353CC}">
              <c16:uniqueId val="{0000000B-8607-4354-A082-42B229F6F3BC}"/>
            </c:ext>
          </c:extLst>
        </c:ser>
        <c:dLbls>
          <c:showLegendKey val="0"/>
          <c:showVal val="0"/>
          <c:showCatName val="0"/>
          <c:showSerName val="0"/>
          <c:showPercent val="0"/>
          <c:showBubbleSize val="0"/>
        </c:dLbls>
        <c:marker val="1"/>
        <c:smooth val="0"/>
        <c:axId val="526250720"/>
        <c:axId val="526260912"/>
      </c:lineChart>
      <c:catAx>
        <c:axId val="52625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6260912"/>
        <c:crosses val="autoZero"/>
        <c:auto val="1"/>
        <c:lblAlgn val="ctr"/>
        <c:lblOffset val="100"/>
        <c:tickLblSkip val="1"/>
        <c:tickMarkSkip val="1"/>
        <c:noMultiLvlLbl val="0"/>
      </c:catAx>
      <c:valAx>
        <c:axId val="526260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25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3590</c:v>
                </c:pt>
                <c:pt idx="1">
                  <c:v>3590</c:v>
                </c:pt>
                <c:pt idx="2">
                  <c:v>3957</c:v>
                </c:pt>
              </c:numCache>
            </c:numRef>
          </c:val>
          <c:extLst xmlns:c16r2="http://schemas.microsoft.com/office/drawing/2015/06/chart">
            <c:ext xmlns:c16="http://schemas.microsoft.com/office/drawing/2014/chart" uri="{C3380CC4-5D6E-409C-BE32-E72D297353CC}">
              <c16:uniqueId val="{00000000-4FA8-46F8-A522-7587D16CD1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488</c:v>
                </c:pt>
                <c:pt idx="1">
                  <c:v>806</c:v>
                </c:pt>
                <c:pt idx="2">
                  <c:v>1170</c:v>
                </c:pt>
              </c:numCache>
            </c:numRef>
          </c:val>
          <c:extLst xmlns:c16r2="http://schemas.microsoft.com/office/drawing/2015/06/chart">
            <c:ext xmlns:c16="http://schemas.microsoft.com/office/drawing/2014/chart" uri="{C3380CC4-5D6E-409C-BE32-E72D297353CC}">
              <c16:uniqueId val="{00000001-4FA8-46F8-A522-7587D16CD1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5685</c:v>
                </c:pt>
                <c:pt idx="1">
                  <c:v>4878</c:v>
                </c:pt>
                <c:pt idx="2">
                  <c:v>8065</c:v>
                </c:pt>
              </c:numCache>
            </c:numRef>
          </c:val>
          <c:extLst xmlns:c16r2="http://schemas.microsoft.com/office/drawing/2015/06/chart">
            <c:ext xmlns:c16="http://schemas.microsoft.com/office/drawing/2014/chart" uri="{C3380CC4-5D6E-409C-BE32-E72D297353CC}">
              <c16:uniqueId val="{00000002-4FA8-46F8-A522-7587D16CD118}"/>
            </c:ext>
          </c:extLst>
        </c:ser>
        <c:dLbls>
          <c:showLegendKey val="0"/>
          <c:showVal val="0"/>
          <c:showCatName val="0"/>
          <c:showSerName val="0"/>
          <c:showPercent val="0"/>
          <c:showBubbleSize val="0"/>
        </c:dLbls>
        <c:gapWidth val="120"/>
        <c:overlap val="100"/>
        <c:axId val="526257384"/>
        <c:axId val="526261304"/>
      </c:barChart>
      <c:catAx>
        <c:axId val="526257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6261304"/>
        <c:crosses val="autoZero"/>
        <c:auto val="1"/>
        <c:lblAlgn val="ctr"/>
        <c:lblOffset val="100"/>
        <c:tickLblSkip val="1"/>
        <c:tickMarkSkip val="1"/>
        <c:noMultiLvlLbl val="0"/>
      </c:catAx>
      <c:valAx>
        <c:axId val="526261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6257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507-4B1C-925B-5979D082FFBB}"/>
                </c:ext>
                <c:ext xmlns:c15="http://schemas.microsoft.com/office/drawing/2012/chart" uri="{CE6537A1-D6FC-4f65-9D91-7224C49458BB}">
                  <c15:layout/>
                  <c15:dlblFieldTable>
                    <c15:dlblFTEntry>
                      <c15:txfldGUID>{A4A7C7C1-250C-47CE-841F-C882DE68AAC5}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507-4B1C-925B-5979D082FFBB}"/>
                </c:ext>
                <c:ext xmlns:c15="http://schemas.microsoft.com/office/drawing/2012/chart" uri="{CE6537A1-D6FC-4f65-9D91-7224C49458BB}">
                  <c15:dlblFieldTable>
                    <c15:dlblFTEntry>
                      <c15:txfldGUID>{2437477A-FF37-4B60-B4A2-E4B75F0C7F20}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507-4B1C-925B-5979D082FFBB}"/>
                </c:ext>
                <c:ext xmlns:c15="http://schemas.microsoft.com/office/drawing/2012/chart" uri="{CE6537A1-D6FC-4f65-9D91-7224C49458BB}">
                  <c15:dlblFieldTable>
                    <c15:dlblFTEntry>
                      <c15:txfldGUID>{6DFCD9C0-98E7-4E7C-AA98-FE91658FF157}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507-4B1C-925B-5979D082FFBB}"/>
                </c:ext>
                <c:ext xmlns:c15="http://schemas.microsoft.com/office/drawing/2012/chart" uri="{CE6537A1-D6FC-4f65-9D91-7224C49458BB}">
                  <c15:dlblFieldTable>
                    <c15:dlblFTEntry>
                      <c15:txfldGUID>{71B64606-31CD-4600-A3FF-0F501A780E7D}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507-4B1C-925B-5979D082FFBB}"/>
                </c:ext>
                <c:ext xmlns:c15="http://schemas.microsoft.com/office/drawing/2012/chart" uri="{CE6537A1-D6FC-4f65-9D91-7224C49458BB}">
                  <c15:dlblFieldTable>
                    <c15:dlblFTEntry>
                      <c15:txfldGUID>{64FE5454-8244-4742-B52B-A6A8526B53A4}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507-4B1C-925B-5979D082FFBB}"/>
                </c:ext>
                <c:ext xmlns:c15="http://schemas.microsoft.com/office/drawing/2012/chart" uri="{CE6537A1-D6FC-4f65-9D91-7224C49458BB}">
                  <c15:layout/>
                  <c15:dlblFieldTable>
                    <c15:dlblFTEntry>
                      <c15:txfldGUID>{96F5D43A-64D4-4895-86D6-1278C690AFD5}</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3.507558617178879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507-4B1C-925B-5979D082FFBB}"/>
                </c:ext>
                <c:ext xmlns:c15="http://schemas.microsoft.com/office/drawing/2012/chart" uri="{CE6537A1-D6FC-4f65-9D91-7224C49458BB}">
                  <c15:layout/>
                  <c15:dlblFieldTable>
                    <c15:dlblFTEntry>
                      <c15:txfldGUID>{3B7CEA72-E99F-4E2C-8101-ACA57B9F69BA}</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2.9214814767355813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507-4B1C-925B-5979D082FFBB}"/>
                </c:ext>
                <c:ext xmlns:c15="http://schemas.microsoft.com/office/drawing/2012/chart" uri="{CE6537A1-D6FC-4f65-9D91-7224C49458BB}">
                  <c15:layout/>
                  <c15:dlblFieldTable>
                    <c15:dlblFTEntry>
                      <c15:txfldGUID>{4677C146-C463-4F97-9F95-B66933A186BF}</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507-4B1C-925B-5979D082FFBB}"/>
                </c:ext>
                <c:ext xmlns:c15="http://schemas.microsoft.com/office/drawing/2012/chart" uri="{CE6537A1-D6FC-4f65-9D91-7224C49458BB}">
                  <c15:layout/>
                  <c15:dlblFieldTable>
                    <c15:dlblFTEntry>
                      <c15:txfldGUID>{5A73DB76-B168-4274-A0AD-8995E456FFC8}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67.2</c:v>
                </c:pt>
                <c:pt idx="16">
                  <c:v>68.900000000000006</c:v>
                </c:pt>
                <c:pt idx="24">
                  <c:v>69.3</c:v>
                </c:pt>
                <c:pt idx="32">
                  <c:v>70.5</c:v>
                </c:pt>
              </c:numCache>
            </c:numRef>
          </c:xVal>
          <c:yVal>
            <c:numRef>
              <c:f>公会計指標分析・財政指標組合せ分析表!$BP$51:$DC$51</c:f>
              <c:numCache>
                <c:formatCode>#,##0.0;"▲ "#,##0.0</c:formatCode>
                <c:ptCount val="40"/>
                <c:pt idx="0">
                  <c:v>82.1</c:v>
                </c:pt>
                <c:pt idx="8">
                  <c:v>71.5</c:v>
                </c:pt>
                <c:pt idx="16">
                  <c:v>61.7</c:v>
                </c:pt>
                <c:pt idx="24">
                  <c:v>61.2</c:v>
                </c:pt>
                <c:pt idx="32">
                  <c:v>37.9</c:v>
                </c:pt>
              </c:numCache>
            </c:numRef>
          </c:yVal>
          <c:smooth val="0"/>
          <c:extLst xmlns:c16r2="http://schemas.microsoft.com/office/drawing/2015/06/chart">
            <c:ext xmlns:c16="http://schemas.microsoft.com/office/drawing/2014/chart" uri="{C3380CC4-5D6E-409C-BE32-E72D297353CC}">
              <c16:uniqueId val="{00000009-3507-4B1C-925B-5979D082FF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507-4B1C-925B-5979D082FFBB}"/>
                </c:ext>
                <c:ext xmlns:c15="http://schemas.microsoft.com/office/drawing/2012/chart" uri="{CE6537A1-D6FC-4f65-9D91-7224C49458BB}">
                  <c15:layout/>
                  <c15:dlblFieldTable>
                    <c15:dlblFTEntry>
                      <c15:txfldGUID>{B16BB6B2-8435-43C3-8C88-40D0C9D57A0A}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507-4B1C-925B-5979D082FFBB}"/>
                </c:ext>
                <c:ext xmlns:c15="http://schemas.microsoft.com/office/drawing/2012/chart" uri="{CE6537A1-D6FC-4f65-9D91-7224C49458BB}">
                  <c15:dlblFieldTable>
                    <c15:dlblFTEntry>
                      <c15:txfldGUID>{43442125-6B84-4097-A23B-E452C556322A}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507-4B1C-925B-5979D082FFBB}"/>
                </c:ext>
                <c:ext xmlns:c15="http://schemas.microsoft.com/office/drawing/2012/chart" uri="{CE6537A1-D6FC-4f65-9D91-7224C49458BB}">
                  <c15:dlblFieldTable>
                    <c15:dlblFTEntry>
                      <c15:txfldGUID>{B53E0AD2-6543-4EB2-9C5B-08F6AFC49CE4}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507-4B1C-925B-5979D082FFBB}"/>
                </c:ext>
                <c:ext xmlns:c15="http://schemas.microsoft.com/office/drawing/2012/chart" uri="{CE6537A1-D6FC-4f65-9D91-7224C49458BB}">
                  <c15:dlblFieldTable>
                    <c15:dlblFTEntry>
                      <c15:txfldGUID>{50138377-C3CB-4D97-B404-38C263A99F14}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507-4B1C-925B-5979D082FFBB}"/>
                </c:ext>
                <c:ext xmlns:c15="http://schemas.microsoft.com/office/drawing/2012/chart" uri="{CE6537A1-D6FC-4f65-9D91-7224C49458BB}">
                  <c15:dlblFieldTable>
                    <c15:dlblFTEntry>
                      <c15:txfldGUID>{0A39D0D5-9850-437F-8D57-17454EB33156}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507-4B1C-925B-5979D082FFBB}"/>
                </c:ext>
                <c:ext xmlns:c15="http://schemas.microsoft.com/office/drawing/2012/chart" uri="{CE6537A1-D6FC-4f65-9D91-7224C49458BB}">
                  <c15:layout/>
                  <c15:dlblFieldTable>
                    <c15:dlblFTEntry>
                      <c15:txfldGUID>{1F6B8F6C-6EAA-4EFB-886E-E42B8EFCB836}</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507-4B1C-925B-5979D082FFBB}"/>
                </c:ext>
                <c:ext xmlns:c15="http://schemas.microsoft.com/office/drawing/2012/chart" uri="{CE6537A1-D6FC-4f65-9D91-7224C49458BB}">
                  <c15:layout/>
                  <c15:dlblFieldTable>
                    <c15:dlblFTEntry>
                      <c15:txfldGUID>{5E36677D-490C-4E05-A257-94580C9DF96B}</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507-4B1C-925B-5979D082FFBB}"/>
                </c:ext>
                <c:ext xmlns:c15="http://schemas.microsoft.com/office/drawing/2012/chart" uri="{CE6537A1-D6FC-4f65-9D91-7224C49458BB}">
                  <c15:layout/>
                  <c15:dlblFieldTable>
                    <c15:dlblFTEntry>
                      <c15:txfldGUID>{806DBFF0-4555-464E-B0CD-3DDC565080B5}</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507-4B1C-925B-5979D082FFBB}"/>
                </c:ext>
                <c:ext xmlns:c15="http://schemas.microsoft.com/office/drawing/2012/chart" uri="{CE6537A1-D6FC-4f65-9D91-7224C49458BB}">
                  <c15:layout/>
                  <c15:dlblFieldTable>
                    <c15:dlblFTEntry>
                      <c15:txfldGUID>{CCE38C2F-1CBC-451C-8531-2612FF4FE0EA}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3507-4B1C-925B-5979D082FFBB}"/>
            </c:ext>
          </c:extLst>
        </c:ser>
        <c:dLbls>
          <c:showLegendKey val="0"/>
          <c:showVal val="1"/>
          <c:showCatName val="0"/>
          <c:showSerName val="0"/>
          <c:showPercent val="0"/>
          <c:showBubbleSize val="0"/>
        </c:dLbls>
        <c:axId val="526260520"/>
        <c:axId val="408082448"/>
      </c:scatterChart>
      <c:valAx>
        <c:axId val="526260520"/>
        <c:scaling>
          <c:orientation val="minMax"/>
          <c:max val="72"/>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082448"/>
        <c:crosses val="autoZero"/>
        <c:crossBetween val="midCat"/>
      </c:valAx>
      <c:valAx>
        <c:axId val="408082448"/>
        <c:scaling>
          <c:orientation val="minMax"/>
          <c:max val="93"/>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6260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567-44CA-9779-66563663BEF5}"/>
                </c:ext>
                <c:ext xmlns:c15="http://schemas.microsoft.com/office/drawing/2012/chart" uri="{CE6537A1-D6FC-4f65-9D91-7224C49458BB}">
                  <c15:layout/>
                  <c15:dlblFieldTable>
                    <c15:dlblFTEntry>
                      <c15:txfldGUID>{DF2C1542-DA15-42A8-B097-37B92983AC7A}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67-44CA-9779-66563663BEF5}"/>
                </c:ext>
                <c:ext xmlns:c15="http://schemas.microsoft.com/office/drawing/2012/chart" uri="{CE6537A1-D6FC-4f65-9D91-7224C49458BB}">
                  <c15:dlblFieldTable>
                    <c15:dlblFTEntry>
                      <c15:txfldGUID>{2BA022FD-1464-46A3-B9DA-C0E4C00BB9A8}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567-44CA-9779-66563663BEF5}"/>
                </c:ext>
                <c:ext xmlns:c15="http://schemas.microsoft.com/office/drawing/2012/chart" uri="{CE6537A1-D6FC-4f65-9D91-7224C49458BB}">
                  <c15:dlblFieldTable>
                    <c15:dlblFTEntry>
                      <c15:txfldGUID>{C44403DD-8953-4D56-B550-7886C9B1BBD4}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567-44CA-9779-66563663BEF5}"/>
                </c:ext>
                <c:ext xmlns:c15="http://schemas.microsoft.com/office/drawing/2012/chart" uri="{CE6537A1-D6FC-4f65-9D91-7224C49458BB}">
                  <c15:dlblFieldTable>
                    <c15:dlblFTEntry>
                      <c15:txfldGUID>{FD2CBA7F-F281-4DEE-B9CE-9B40F831DC75}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567-44CA-9779-66563663BEF5}"/>
                </c:ext>
                <c:ext xmlns:c15="http://schemas.microsoft.com/office/drawing/2012/chart" uri="{CE6537A1-D6FC-4f65-9D91-7224C49458BB}">
                  <c15:dlblFieldTable>
                    <c15:dlblFTEntry>
                      <c15:txfldGUID>{3377DECD-E6E8-4753-986B-EB3CFAC54075}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567-44CA-9779-66563663BEF5}"/>
                </c:ext>
                <c:ext xmlns:c15="http://schemas.microsoft.com/office/drawing/2012/chart" uri="{CE6537A1-D6FC-4f65-9D91-7224C49458BB}">
                  <c15:layout/>
                  <c15:dlblFieldTable>
                    <c15:dlblFTEntry>
                      <c15:txfldGUID>{907392AF-D589-4235-8484-356A4B6AAA3D}</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567-44CA-9779-66563663BEF5}"/>
                </c:ext>
                <c:ext xmlns:c15="http://schemas.microsoft.com/office/drawing/2012/chart" uri="{CE6537A1-D6FC-4f65-9D91-7224C49458BB}">
                  <c15:layout/>
                  <c15:dlblFieldTable>
                    <c15:dlblFTEntry>
                      <c15:txfldGUID>{2629E6CE-76AF-4F3D-9997-9A9CEF17CA9B}</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567-44CA-9779-66563663BEF5}"/>
                </c:ext>
                <c:ext xmlns:c15="http://schemas.microsoft.com/office/drawing/2012/chart" uri="{CE6537A1-D6FC-4f65-9D91-7224C49458BB}">
                  <c15:layout/>
                  <c15:dlblFieldTable>
                    <c15:dlblFTEntry>
                      <c15:txfldGUID>{AD2B2A6D-6C25-41F9-878C-0A67E845B58B}</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567-44CA-9779-66563663BEF5}"/>
                </c:ext>
                <c:ext xmlns:c15="http://schemas.microsoft.com/office/drawing/2012/chart" uri="{CE6537A1-D6FC-4f65-9D91-7224C49458BB}">
                  <c15:layout/>
                  <c15:dlblFieldTable>
                    <c15:dlblFTEntry>
                      <c15:txfldGUID>{772BAFF9-9AE7-4643-A19A-399FA0ADC463}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9.9</c:v>
                </c:pt>
                <c:pt idx="16">
                  <c:v>9.5</c:v>
                </c:pt>
                <c:pt idx="24">
                  <c:v>9.1</c:v>
                </c:pt>
                <c:pt idx="32">
                  <c:v>8.5</c:v>
                </c:pt>
              </c:numCache>
            </c:numRef>
          </c:xVal>
          <c:yVal>
            <c:numRef>
              <c:f>公会計指標分析・財政指標組合せ分析表!$BP$73:$DC$73</c:f>
              <c:numCache>
                <c:formatCode>#,##0.0;"▲ "#,##0.0</c:formatCode>
                <c:ptCount val="40"/>
                <c:pt idx="0">
                  <c:v>82.1</c:v>
                </c:pt>
                <c:pt idx="8">
                  <c:v>71.5</c:v>
                </c:pt>
                <c:pt idx="16">
                  <c:v>61.7</c:v>
                </c:pt>
                <c:pt idx="24">
                  <c:v>61.2</c:v>
                </c:pt>
                <c:pt idx="32">
                  <c:v>37.9</c:v>
                </c:pt>
              </c:numCache>
            </c:numRef>
          </c:yVal>
          <c:smooth val="0"/>
          <c:extLst xmlns:c16r2="http://schemas.microsoft.com/office/drawing/2015/06/chart">
            <c:ext xmlns:c16="http://schemas.microsoft.com/office/drawing/2014/chart" uri="{C3380CC4-5D6E-409C-BE32-E72D297353CC}">
              <c16:uniqueId val="{00000009-6567-44CA-9779-66563663BE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325347021200376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567-44CA-9779-66563663BEF5}"/>
                </c:ext>
                <c:ext xmlns:c15="http://schemas.microsoft.com/office/drawing/2012/chart" uri="{CE6537A1-D6FC-4f65-9D91-7224C49458BB}">
                  <c15:layout/>
                  <c15:dlblFieldTable>
                    <c15:dlblFTEntry>
                      <c15:txfldGUID>{9BCAA4A9-CDFD-40C3-8EFD-FDE7D71F46F6}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567-44CA-9779-66563663BEF5}"/>
                </c:ext>
                <c:ext xmlns:c15="http://schemas.microsoft.com/office/drawing/2012/chart" uri="{CE6537A1-D6FC-4f65-9D91-7224C49458BB}">
                  <c15:dlblFieldTable>
                    <c15:dlblFTEntry>
                      <c15:txfldGUID>{78D6D7FF-DDFE-4656-92AC-1EB818654829}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567-44CA-9779-66563663BEF5}"/>
                </c:ext>
                <c:ext xmlns:c15="http://schemas.microsoft.com/office/drawing/2012/chart" uri="{CE6537A1-D6FC-4f65-9D91-7224C49458BB}">
                  <c15:dlblFieldTable>
                    <c15:dlblFTEntry>
                      <c15:txfldGUID>{B9DBA03A-FD43-45AC-9E5B-991D7F77A57E}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567-44CA-9779-66563663BEF5}"/>
                </c:ext>
                <c:ext xmlns:c15="http://schemas.microsoft.com/office/drawing/2012/chart" uri="{CE6537A1-D6FC-4f65-9D91-7224C49458BB}">
                  <c15:dlblFieldTable>
                    <c15:dlblFTEntry>
                      <c15:txfldGUID>{2747BAE3-FB73-47DE-8F66-C7DAE453E757}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567-44CA-9779-66563663BEF5}"/>
                </c:ext>
                <c:ext xmlns:c15="http://schemas.microsoft.com/office/drawing/2012/chart" uri="{CE6537A1-D6FC-4f65-9D91-7224C49458BB}">
                  <c15:dlblFieldTable>
                    <c15:dlblFTEntry>
                      <c15:txfldGUID>{EEACB786-07A9-440B-94EB-EC7365454D12}</c15:txfldGUID>
                      <c15:f>#REF!</c15:f>
                      <c15:dlblFieldTableCache>
                        <c:ptCount val="1"/>
                        <c:pt idx="0">
                          <c:v>#REF!</c:v>
                        </c:pt>
                      </c15:dlblFieldTableCache>
                    </c15:dlblFTEntry>
                  </c15:dlblFieldTable>
                  <c15:showDataLabelsRange val="0"/>
                </c:ext>
              </c:extLst>
            </c:dLbl>
            <c:dLbl>
              <c:idx val="8"/>
              <c:layout>
                <c:manualLayout>
                  <c:x val="-3.5070636217020959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567-44CA-9779-66563663BEF5}"/>
                </c:ext>
                <c:ext xmlns:c15="http://schemas.microsoft.com/office/drawing/2012/chart" uri="{CE6537A1-D6FC-4f65-9D91-7224C49458BB}">
                  <c15:layout/>
                  <c15:dlblFieldTable>
                    <c15:dlblFTEntry>
                      <c15:txfldGUID>{C8A4BF40-15F7-4826-A454-4CB1BCA34161}</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567-44CA-9779-66563663BEF5}"/>
                </c:ext>
                <c:ext xmlns:c15="http://schemas.microsoft.com/office/drawing/2012/chart" uri="{CE6537A1-D6FC-4f65-9D91-7224C49458BB}">
                  <c15:layout/>
                  <c15:dlblFieldTable>
                    <c15:dlblFTEntry>
                      <c15:txfldGUID>{7D4C350E-448F-46F0-B79C-F115C2B7ED5B}</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2.8261522574182817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567-44CA-9779-66563663BEF5}"/>
                </c:ext>
                <c:ext xmlns:c15="http://schemas.microsoft.com/office/drawing/2012/chart" uri="{CE6537A1-D6FC-4f65-9D91-7224C49458BB}">
                  <c15:layout/>
                  <c15:dlblFieldTable>
                    <c15:dlblFTEntry>
                      <c15:txfldGUID>{8E0628AF-5B1D-44D7-B184-7F714E7187BD}</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50068117700034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567-44CA-9779-66563663BEF5}"/>
                </c:ext>
                <c:ext xmlns:c15="http://schemas.microsoft.com/office/drawing/2012/chart" uri="{CE6537A1-D6FC-4f65-9D91-7224C49458BB}">
                  <c15:layout/>
                  <c15:dlblFieldTable>
                    <c15:dlblFTEntry>
                      <c15:txfldGUID>{0D75033B-E3B6-4ED7-A461-9B1059236F3E}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6567-44CA-9779-66563663BEF5}"/>
            </c:ext>
          </c:extLst>
        </c:ser>
        <c:dLbls>
          <c:showLegendKey val="0"/>
          <c:showVal val="1"/>
          <c:showCatName val="0"/>
          <c:showSerName val="0"/>
          <c:showPercent val="0"/>
          <c:showBubbleSize val="0"/>
        </c:dLbls>
        <c:axId val="408083624"/>
        <c:axId val="408078136"/>
      </c:scatterChart>
      <c:valAx>
        <c:axId val="408083624"/>
        <c:scaling>
          <c:orientation val="minMax"/>
          <c:max val="10.199999999999999"/>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078136"/>
        <c:crosses val="autoZero"/>
        <c:crossBetween val="midCat"/>
      </c:valAx>
      <c:valAx>
        <c:axId val="408078136"/>
        <c:scaling>
          <c:orientation val="minMax"/>
          <c:max val="93"/>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0836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か年平均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％であり、近年は減少傾向にある。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要因としては、第三セクター等改革推進債の償還に伴い、平成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年度は元利償還金が増加したものの、「財政標準化計画」に基づき新規地方債の発行抑制を図るなどにより、平成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年から元利償還金全体が減少傾向にあることによるものである。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今後も更なる公債費圧縮に向け、「財政標準化計画」に基づき地方債発行の抑制を図り、公債費の増嵩による財政圧迫の予防に努める。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年度末以降、実績なしとなっている。</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年度は、千歳市土地開発公社解散に伴う第三セクター等改革推進債の借入による地方債現在高の増加等により将来負担比率は増加した。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令和元年度は、財政標準化計画に基づいて地方債発行の抑制に努めたことなどにより地方債現在高は減少傾向にあるほか、充当可能基金が増加したことなどにより、将来負担比率は減少している。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今後も、引き続き普通建設事業費の総額抑制による地方債発行の抑制を図るとともに、地方債残高の早期解消に努め、充当可能基金の運用の適正化などにより将来の負担軽減に努める。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北海道千歳市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法人市民税の増収等により財政調整基金に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367,608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千円、未利用普通財産に係る市有地売払収入等を公共施設整備基金に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151,562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千円積み立てたほか、公立千歳科学技術大学施設整備基金を新たに設置したことなどにより、基金全体として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景気後退などの不測の支出や減収に対応するための財政調整基金をはじめ、安定した行政サービスを継続して提供できる財政体質の構築を図るため、その他の基金についても一定額を確保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・職員退職手当基金：退職者集中期（令和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年度）においては、退職者数の変動により、年度によって退職手当の支出額に著しい差が生じることから、一般財源の負担軽減を図るための対応として一定額を積み立てる。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・公共施設整備基金：公共施設等の更新・大規模修繕等を計画的に実施するための対応として一定額を積み立てる。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・公立千歳科学技術大学施設整備基金：公立千歳科学技術大学の施設、設備及び備品の整備に要する資金とするため基金を設置したことによる皆増。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・心のふるさと千歳基金：寄附額の増加による増。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・職員退職手当基金：積立金残高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億円を標準とした基金の維持。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・公共施設整備基金：概ね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億円を標準化の目標として、未利用普通財産の売払収入や決算剰余金の一部等を積み立て、令和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年度の供用開始を予定する道央廃棄物処理組合焼却施設建設費等に対応できる水準を維持。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景気の動向により法人市民税の増収等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災害や景気後退などの不測の支出や減収に対応するため一定額を積立しておく必要があり、標準財政規模の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％の水準である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億円を維持し、仮に決算において一般財源の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％程度の収支不足が生じても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年間の維持が可能な水準を確保することとしている。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土地売払収入等を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363,652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年度に発行した第三セクター等改革推進債の償還等に充当することとしている。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97,552
96,751
594.50
47,322,947
46,571,825
691,162
23,309,465
35,756,472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当市における公共施設等総合管理計画策定時の平成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年度末時点では、大規模改修の目安となる建築後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年を経過した建築物が全体の</a:t>
          </a:r>
          <a:r>
            <a:rPr kumimoji="1" lang="en-US" altLang="ja-JP" sz="1100">
              <a:latin typeface="ＭＳ Ｐゴシック" panose="020B0600070205080204" pitchFamily="50" charset="-128"/>
              <a:ea typeface="ＭＳ Ｐゴシック" panose="020B0600070205080204" pitchFamily="50" charset="-128"/>
            </a:rPr>
            <a:t>52.9</a:t>
          </a:r>
          <a:r>
            <a:rPr kumimoji="1" lang="ja-JP" altLang="en-US" sz="1100">
              <a:latin typeface="ＭＳ Ｐゴシック" panose="020B0600070205080204" pitchFamily="50" charset="-128"/>
              <a:ea typeface="ＭＳ Ｐゴシック" panose="020B0600070205080204" pitchFamily="50" charset="-128"/>
            </a:rPr>
            <a:t>％に上るため、有形固定資産減価償却率は類似団体より高い水準にあると考えられる。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同計画では、今後、大規模改修や更新は、令和</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年及び令和</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年頃にピークを迎えることを見込んでいることから、その前に、予防保全による長寿命化を図り、ライフサイクルコストの縮減等の対策を行うこととしている。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30389</xdr:rowOff>
    </xdr:from>
    <xdr:to>
      <xdr:col>23</xdr:col>
      <xdr:colOff>136525</xdr:colOff>
      <xdr:row>33</xdr:row>
      <xdr:rowOff>131989</xdr:rowOff>
    </xdr:to>
    <xdr:sp macro="" textlink="">
      <xdr:nvSpPr>
        <xdr:cNvPr id="83" name="楕円 82"/>
        <xdr:cNvSpPr/>
      </xdr:nvSpPr>
      <xdr:spPr>
        <a:xfrm>
          <a:off x="4711700" y="6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8816</xdr:rowOff>
    </xdr:from>
    <xdr:ext cx="405111" cy="259045"/>
    <xdr:sp macro="" textlink="">
      <xdr:nvSpPr>
        <xdr:cNvPr id="84" name="有形固定資産減価償却率該当値テキスト"/>
        <xdr:cNvSpPr txBox="1"/>
      </xdr:nvSpPr>
      <xdr:spPr>
        <a:xfrm>
          <a:off x="4813300"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164828</xdr:rowOff>
    </xdr:from>
    <xdr:to>
      <xdr:col>19</xdr:col>
      <xdr:colOff>187325</xdr:colOff>
      <xdr:row>33</xdr:row>
      <xdr:rowOff>94978</xdr:rowOff>
    </xdr:to>
    <xdr:sp macro="" textlink="">
      <xdr:nvSpPr>
        <xdr:cNvPr id="85" name="楕円 84"/>
        <xdr:cNvSpPr/>
      </xdr:nvSpPr>
      <xdr:spPr>
        <a:xfrm>
          <a:off x="4000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44178</xdr:rowOff>
    </xdr:from>
    <xdr:to>
      <xdr:col>23</xdr:col>
      <xdr:colOff>85725</xdr:colOff>
      <xdr:row>33</xdr:row>
      <xdr:rowOff>81190</xdr:rowOff>
    </xdr:to>
    <xdr:cxnSp macro="">
      <xdr:nvCxnSpPr>
        <xdr:cNvPr id="86" name="直線コネクタ 85"/>
        <xdr:cNvCxnSpPr/>
      </xdr:nvCxnSpPr>
      <xdr:spPr>
        <a:xfrm>
          <a:off x="4051300" y="6473553"/>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152491</xdr:rowOff>
    </xdr:from>
    <xdr:to>
      <xdr:col>15</xdr:col>
      <xdr:colOff>187325</xdr:colOff>
      <xdr:row>33</xdr:row>
      <xdr:rowOff>82641</xdr:rowOff>
    </xdr:to>
    <xdr:sp macro="" textlink="">
      <xdr:nvSpPr>
        <xdr:cNvPr id="87" name="楕円 86"/>
        <xdr:cNvSpPr/>
      </xdr:nvSpPr>
      <xdr:spPr>
        <a:xfrm>
          <a:off x="3238500" y="64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31841</xdr:rowOff>
    </xdr:from>
    <xdr:to>
      <xdr:col>19</xdr:col>
      <xdr:colOff>136525</xdr:colOff>
      <xdr:row>33</xdr:row>
      <xdr:rowOff>44178</xdr:rowOff>
    </xdr:to>
    <xdr:cxnSp macro="">
      <xdr:nvCxnSpPr>
        <xdr:cNvPr id="88" name="直線コネクタ 87"/>
        <xdr:cNvCxnSpPr/>
      </xdr:nvCxnSpPr>
      <xdr:spPr>
        <a:xfrm>
          <a:off x="3289300" y="646121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100058</xdr:rowOff>
    </xdr:from>
    <xdr:to>
      <xdr:col>11</xdr:col>
      <xdr:colOff>187325</xdr:colOff>
      <xdr:row>33</xdr:row>
      <xdr:rowOff>30208</xdr:rowOff>
    </xdr:to>
    <xdr:sp macro="" textlink="">
      <xdr:nvSpPr>
        <xdr:cNvPr id="89" name="楕円 88"/>
        <xdr:cNvSpPr/>
      </xdr:nvSpPr>
      <xdr:spPr>
        <a:xfrm>
          <a:off x="2476500" y="63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150858</xdr:rowOff>
    </xdr:from>
    <xdr:to>
      <xdr:col>15</xdr:col>
      <xdr:colOff>136525</xdr:colOff>
      <xdr:row>33</xdr:row>
      <xdr:rowOff>31841</xdr:rowOff>
    </xdr:to>
    <xdr:cxnSp macro="">
      <xdr:nvCxnSpPr>
        <xdr:cNvPr id="90" name="直線コネクタ 89"/>
        <xdr:cNvCxnSpPr/>
      </xdr:nvCxnSpPr>
      <xdr:spPr>
        <a:xfrm>
          <a:off x="2527300" y="640878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38372</xdr:rowOff>
    </xdr:from>
    <xdr:to>
      <xdr:col>7</xdr:col>
      <xdr:colOff>187325</xdr:colOff>
      <xdr:row>32</xdr:row>
      <xdr:rowOff>139972</xdr:rowOff>
    </xdr:to>
    <xdr:sp macro="" textlink="">
      <xdr:nvSpPr>
        <xdr:cNvPr id="91" name="楕円 90"/>
        <xdr:cNvSpPr/>
      </xdr:nvSpPr>
      <xdr:spPr>
        <a:xfrm>
          <a:off x="1714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89172</xdr:rowOff>
    </xdr:from>
    <xdr:to>
      <xdr:col>11</xdr:col>
      <xdr:colOff>136525</xdr:colOff>
      <xdr:row>32</xdr:row>
      <xdr:rowOff>150858</xdr:rowOff>
    </xdr:to>
    <xdr:cxnSp macro="">
      <xdr:nvCxnSpPr>
        <xdr:cNvPr id="92" name="直線コネクタ 91"/>
        <xdr:cNvCxnSpPr/>
      </xdr:nvCxnSpPr>
      <xdr:spPr>
        <a:xfrm>
          <a:off x="1765300" y="6347097"/>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4"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5"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86105</xdr:rowOff>
    </xdr:from>
    <xdr:ext cx="405111" cy="259045"/>
    <xdr:sp macro="" textlink="">
      <xdr:nvSpPr>
        <xdr:cNvPr id="97" name="n_1mainValue有形固定資産減価償却率"/>
        <xdr:cNvSpPr txBox="1"/>
      </xdr:nvSpPr>
      <xdr:spPr>
        <a:xfrm>
          <a:off x="3836044" y="6515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73768</xdr:rowOff>
    </xdr:from>
    <xdr:ext cx="405111" cy="259045"/>
    <xdr:sp macro="" textlink="">
      <xdr:nvSpPr>
        <xdr:cNvPr id="98" name="n_2mainValue有形固定資産減価償却率"/>
        <xdr:cNvSpPr txBox="1"/>
      </xdr:nvSpPr>
      <xdr:spPr>
        <a:xfrm>
          <a:off x="3086744" y="65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21335</xdr:rowOff>
    </xdr:from>
    <xdr:ext cx="405111" cy="259045"/>
    <xdr:sp macro="" textlink="">
      <xdr:nvSpPr>
        <xdr:cNvPr id="99" name="n_3mainValue有形固定資産減価償却率"/>
        <xdr:cNvSpPr txBox="1"/>
      </xdr:nvSpPr>
      <xdr:spPr>
        <a:xfrm>
          <a:off x="2324744" y="645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131099</xdr:rowOff>
    </xdr:from>
    <xdr:ext cx="405111" cy="259045"/>
    <xdr:sp macro="" textlink="">
      <xdr:nvSpPr>
        <xdr:cNvPr id="100" name="n_4mainValue有形固定資産減価償却率"/>
        <xdr:cNvSpPr txBox="1"/>
      </xdr:nvSpPr>
      <xdr:spPr>
        <a:xfrm>
          <a:off x="1562744" y="63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債務償還比率は類似団体平均</a:t>
          </a:r>
          <a:r>
            <a:rPr kumimoji="1" lang="ja-JP" altLang="en-US" sz="1100">
              <a:solidFill>
                <a:schemeClr val="dk1"/>
              </a:solidFill>
              <a:effectLst/>
              <a:latin typeface="+mn-lt"/>
              <a:ea typeface="+mn-ea"/>
              <a:cs typeface="+mn-cs"/>
            </a:rPr>
            <a:t>を下回って</a:t>
          </a:r>
          <a:r>
            <a:rPr kumimoji="1" lang="ja-JP" altLang="ja-JP" sz="1100">
              <a:solidFill>
                <a:schemeClr val="dk1"/>
              </a:solidFill>
              <a:effectLst/>
              <a:latin typeface="+mn-lt"/>
              <a:ea typeface="+mn-ea"/>
              <a:cs typeface="+mn-cs"/>
            </a:rPr>
            <a:t>いる。</a:t>
          </a:r>
          <a:endParaRPr lang="ja-JP" altLang="ja-JP">
            <a:effectLst/>
          </a:endParaRPr>
        </a:p>
        <a:p>
          <a:r>
            <a:rPr kumimoji="1" lang="ja-JP" altLang="ja-JP" sz="1100">
              <a:solidFill>
                <a:schemeClr val="dk1"/>
              </a:solidFill>
              <a:effectLst/>
              <a:latin typeface="+mn-lt"/>
              <a:ea typeface="+mn-ea"/>
              <a:cs typeface="+mn-cs"/>
            </a:rPr>
            <a:t>　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千歳市土地開発公社解散に伴い、第三セクター等改革推進債を借り入れたことにより、地方債の現在高が大幅に増加したものの、その後は財政標準化計画による地方債の発行額抑制に努めたことなどにより、将来負担額を着実に減少させてきたことが要因と考えられる。</a:t>
          </a:r>
          <a:endParaRPr lang="ja-JP" altLang="ja-JP">
            <a:effectLst/>
          </a:endParaRPr>
        </a:p>
        <a:p>
          <a:r>
            <a:rPr kumimoji="1" lang="ja-JP" altLang="ja-JP" sz="1100">
              <a:solidFill>
                <a:schemeClr val="dk1"/>
              </a:solidFill>
              <a:effectLst/>
              <a:latin typeface="+mn-lt"/>
              <a:ea typeface="+mn-ea"/>
              <a:cs typeface="+mn-cs"/>
            </a:rPr>
            <a:t>　今後も将来負担額の抑制と業務収支の改善等に努めていく。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9" name="直線コネクタ 12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1" name="直線コネクタ 13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34"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5" name="フローチャート: 判断 13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6" name="フローチャート: 判断 13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7" name="フローチャート: 判断 13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8" name="フローチャート: 判断 13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9" name="フローチャート: 判断 138"/>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132574</xdr:rowOff>
    </xdr:from>
    <xdr:to>
      <xdr:col>76</xdr:col>
      <xdr:colOff>73025</xdr:colOff>
      <xdr:row>30</xdr:row>
      <xdr:rowOff>62724</xdr:rowOff>
    </xdr:to>
    <xdr:sp macro="" textlink="">
      <xdr:nvSpPr>
        <xdr:cNvPr id="145" name="楕円 144"/>
        <xdr:cNvSpPr/>
      </xdr:nvSpPr>
      <xdr:spPr>
        <a:xfrm>
          <a:off x="14744700" y="587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155451</xdr:rowOff>
    </xdr:from>
    <xdr:ext cx="469744" cy="259045"/>
    <xdr:sp macro="" textlink="">
      <xdr:nvSpPr>
        <xdr:cNvPr id="146" name="債務償還比率該当値テキスト"/>
        <xdr:cNvSpPr txBox="1"/>
      </xdr:nvSpPr>
      <xdr:spPr>
        <a:xfrm>
          <a:off x="14846300" y="572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121489</xdr:rowOff>
    </xdr:from>
    <xdr:to>
      <xdr:col>72</xdr:col>
      <xdr:colOff>123825</xdr:colOff>
      <xdr:row>31</xdr:row>
      <xdr:rowOff>51639</xdr:rowOff>
    </xdr:to>
    <xdr:sp macro="" textlink="">
      <xdr:nvSpPr>
        <xdr:cNvPr id="147" name="楕円 146"/>
        <xdr:cNvSpPr/>
      </xdr:nvSpPr>
      <xdr:spPr>
        <a:xfrm>
          <a:off x="14033500" y="603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11924</xdr:rowOff>
    </xdr:from>
    <xdr:to>
      <xdr:col>76</xdr:col>
      <xdr:colOff>22225</xdr:colOff>
      <xdr:row>31</xdr:row>
      <xdr:rowOff>839</xdr:rowOff>
    </xdr:to>
    <xdr:cxnSp macro="">
      <xdr:nvCxnSpPr>
        <xdr:cNvPr id="148" name="直線コネクタ 147"/>
        <xdr:cNvCxnSpPr/>
      </xdr:nvCxnSpPr>
      <xdr:spPr>
        <a:xfrm flipV="1">
          <a:off x="14084300" y="5926949"/>
          <a:ext cx="711200" cy="16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169827</xdr:rowOff>
    </xdr:from>
    <xdr:to>
      <xdr:col>68</xdr:col>
      <xdr:colOff>123825</xdr:colOff>
      <xdr:row>31</xdr:row>
      <xdr:rowOff>99977</xdr:rowOff>
    </xdr:to>
    <xdr:sp macro="" textlink="">
      <xdr:nvSpPr>
        <xdr:cNvPr id="149" name="楕円 148"/>
        <xdr:cNvSpPr/>
      </xdr:nvSpPr>
      <xdr:spPr>
        <a:xfrm>
          <a:off x="13271500" y="608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839</xdr:rowOff>
    </xdr:from>
    <xdr:to>
      <xdr:col>72</xdr:col>
      <xdr:colOff>73025</xdr:colOff>
      <xdr:row>31</xdr:row>
      <xdr:rowOff>49177</xdr:rowOff>
    </xdr:to>
    <xdr:cxnSp macro="">
      <xdr:nvCxnSpPr>
        <xdr:cNvPr id="150" name="直線コネクタ 149"/>
        <xdr:cNvCxnSpPr/>
      </xdr:nvCxnSpPr>
      <xdr:spPr>
        <a:xfrm flipV="1">
          <a:off x="13322300" y="6087314"/>
          <a:ext cx="762000" cy="4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168508</xdr:rowOff>
    </xdr:from>
    <xdr:to>
      <xdr:col>64</xdr:col>
      <xdr:colOff>123825</xdr:colOff>
      <xdr:row>31</xdr:row>
      <xdr:rowOff>98658</xdr:rowOff>
    </xdr:to>
    <xdr:sp macro="" textlink="">
      <xdr:nvSpPr>
        <xdr:cNvPr id="151" name="楕円 150"/>
        <xdr:cNvSpPr/>
      </xdr:nvSpPr>
      <xdr:spPr>
        <a:xfrm>
          <a:off x="12509500" y="608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47858</xdr:rowOff>
    </xdr:from>
    <xdr:to>
      <xdr:col>68</xdr:col>
      <xdr:colOff>73025</xdr:colOff>
      <xdr:row>31</xdr:row>
      <xdr:rowOff>49177</xdr:rowOff>
    </xdr:to>
    <xdr:cxnSp macro="">
      <xdr:nvCxnSpPr>
        <xdr:cNvPr id="152" name="直線コネクタ 151"/>
        <xdr:cNvCxnSpPr/>
      </xdr:nvCxnSpPr>
      <xdr:spPr>
        <a:xfrm>
          <a:off x="12560300" y="6134333"/>
          <a:ext cx="762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155434</xdr:rowOff>
    </xdr:from>
    <xdr:to>
      <xdr:col>60</xdr:col>
      <xdr:colOff>123825</xdr:colOff>
      <xdr:row>31</xdr:row>
      <xdr:rowOff>85584</xdr:rowOff>
    </xdr:to>
    <xdr:sp macro="" textlink="">
      <xdr:nvSpPr>
        <xdr:cNvPr id="153" name="楕円 152"/>
        <xdr:cNvSpPr/>
      </xdr:nvSpPr>
      <xdr:spPr>
        <a:xfrm>
          <a:off x="11747500" y="607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34784</xdr:rowOff>
    </xdr:from>
    <xdr:to>
      <xdr:col>64</xdr:col>
      <xdr:colOff>73025</xdr:colOff>
      <xdr:row>31</xdr:row>
      <xdr:rowOff>47858</xdr:rowOff>
    </xdr:to>
    <xdr:cxnSp macro="">
      <xdr:nvCxnSpPr>
        <xdr:cNvPr id="154" name="直線コネクタ 153"/>
        <xdr:cNvCxnSpPr/>
      </xdr:nvCxnSpPr>
      <xdr:spPr>
        <a:xfrm>
          <a:off x="11798300" y="6121259"/>
          <a:ext cx="762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5" name="n_1aveValue債務償還比率"/>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6" name="n_2aveValue債務償還比率"/>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57"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8" name="n_4aveValue債務償還比率"/>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42766</xdr:rowOff>
    </xdr:from>
    <xdr:ext cx="469744" cy="259045"/>
    <xdr:sp macro="" textlink="">
      <xdr:nvSpPr>
        <xdr:cNvPr id="159" name="n_1mainValue債務償還比率"/>
        <xdr:cNvSpPr txBox="1"/>
      </xdr:nvSpPr>
      <xdr:spPr>
        <a:xfrm>
          <a:off x="13836727" y="61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91104</xdr:rowOff>
    </xdr:from>
    <xdr:ext cx="469744" cy="259045"/>
    <xdr:sp macro="" textlink="">
      <xdr:nvSpPr>
        <xdr:cNvPr id="160" name="n_2mainValue債務償還比率"/>
        <xdr:cNvSpPr txBox="1"/>
      </xdr:nvSpPr>
      <xdr:spPr>
        <a:xfrm>
          <a:off x="13087427" y="617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115185</xdr:rowOff>
    </xdr:from>
    <xdr:ext cx="469744" cy="259045"/>
    <xdr:sp macro="" textlink="">
      <xdr:nvSpPr>
        <xdr:cNvPr id="161" name="n_3mainValue債務償還比率"/>
        <xdr:cNvSpPr txBox="1"/>
      </xdr:nvSpPr>
      <xdr:spPr>
        <a:xfrm>
          <a:off x="12325427" y="585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76711</xdr:rowOff>
    </xdr:from>
    <xdr:ext cx="469744" cy="259045"/>
    <xdr:sp macro="" textlink="">
      <xdr:nvSpPr>
        <xdr:cNvPr id="162" name="n_4mainValue債務償還比率"/>
        <xdr:cNvSpPr txBox="1"/>
      </xdr:nvSpPr>
      <xdr:spPr>
        <a:xfrm>
          <a:off x="11563427" y="616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97,552
96,751
594.50
47,322,947
46,571,825
691,162
23,309,465
35,756,472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157662</xdr:rowOff>
    </xdr:from>
    <xdr:to>
      <xdr:col>24</xdr:col>
      <xdr:colOff>114300</xdr:colOff>
      <xdr:row>40</xdr:row>
      <xdr:rowOff>87812</xdr:rowOff>
    </xdr:to>
    <xdr:sp macro="" textlink="">
      <xdr:nvSpPr>
        <xdr:cNvPr id="74" name="楕円 73"/>
        <xdr:cNvSpPr/>
      </xdr:nvSpPr>
      <xdr:spPr>
        <a:xfrm>
          <a:off x="4584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136089</xdr:rowOff>
    </xdr:from>
    <xdr:ext cx="405111" cy="259045"/>
    <xdr:sp macro="" textlink="">
      <xdr:nvSpPr>
        <xdr:cNvPr id="75" name="【道路】&#10;有形固定資産減価償却率該当値テキスト"/>
        <xdr:cNvSpPr txBox="1"/>
      </xdr:nvSpPr>
      <xdr:spPr>
        <a:xfrm>
          <a:off x="4673600"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156028</xdr:rowOff>
    </xdr:from>
    <xdr:to>
      <xdr:col>20</xdr:col>
      <xdr:colOff>38100</xdr:colOff>
      <xdr:row>40</xdr:row>
      <xdr:rowOff>86178</xdr:rowOff>
    </xdr:to>
    <xdr:sp macro="" textlink="">
      <xdr:nvSpPr>
        <xdr:cNvPr id="76" name="楕円 75"/>
        <xdr:cNvSpPr/>
      </xdr:nvSpPr>
      <xdr:spPr>
        <a:xfrm>
          <a:off x="3746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35378</xdr:rowOff>
    </xdr:from>
    <xdr:to>
      <xdr:col>24</xdr:col>
      <xdr:colOff>63500</xdr:colOff>
      <xdr:row>40</xdr:row>
      <xdr:rowOff>37012</xdr:rowOff>
    </xdr:to>
    <xdr:cxnSp macro="">
      <xdr:nvCxnSpPr>
        <xdr:cNvPr id="77" name="直線コネクタ 76"/>
        <xdr:cNvCxnSpPr/>
      </xdr:nvCxnSpPr>
      <xdr:spPr>
        <a:xfrm>
          <a:off x="3797300" y="689337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139700</xdr:rowOff>
    </xdr:from>
    <xdr:to>
      <xdr:col>15</xdr:col>
      <xdr:colOff>101600</xdr:colOff>
      <xdr:row>40</xdr:row>
      <xdr:rowOff>69850</xdr:rowOff>
    </xdr:to>
    <xdr:sp macro="" textlink="">
      <xdr:nvSpPr>
        <xdr:cNvPr id="78" name="楕円 77"/>
        <xdr:cNvSpPr/>
      </xdr:nvSpPr>
      <xdr:spPr>
        <a:xfrm>
          <a:off x="2857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19050</xdr:rowOff>
    </xdr:from>
    <xdr:to>
      <xdr:col>19</xdr:col>
      <xdr:colOff>177800</xdr:colOff>
      <xdr:row>40</xdr:row>
      <xdr:rowOff>35378</xdr:rowOff>
    </xdr:to>
    <xdr:cxnSp macro="">
      <xdr:nvCxnSpPr>
        <xdr:cNvPr id="79" name="直線コネクタ 78"/>
        <xdr:cNvCxnSpPr/>
      </xdr:nvCxnSpPr>
      <xdr:spPr>
        <a:xfrm>
          <a:off x="2908300" y="687705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115207</xdr:rowOff>
    </xdr:from>
    <xdr:to>
      <xdr:col>10</xdr:col>
      <xdr:colOff>165100</xdr:colOff>
      <xdr:row>40</xdr:row>
      <xdr:rowOff>45357</xdr:rowOff>
    </xdr:to>
    <xdr:sp macro="" textlink="">
      <xdr:nvSpPr>
        <xdr:cNvPr id="80" name="楕円 79"/>
        <xdr:cNvSpPr/>
      </xdr:nvSpPr>
      <xdr:spPr>
        <a:xfrm>
          <a:off x="1968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166007</xdr:rowOff>
    </xdr:from>
    <xdr:to>
      <xdr:col>15</xdr:col>
      <xdr:colOff>50800</xdr:colOff>
      <xdr:row>40</xdr:row>
      <xdr:rowOff>19050</xdr:rowOff>
    </xdr:to>
    <xdr:cxnSp macro="">
      <xdr:nvCxnSpPr>
        <xdr:cNvPr id="81" name="直線コネクタ 80"/>
        <xdr:cNvCxnSpPr/>
      </xdr:nvCxnSpPr>
      <xdr:spPr>
        <a:xfrm>
          <a:off x="2019300" y="68525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66222</xdr:rowOff>
    </xdr:from>
    <xdr:to>
      <xdr:col>6</xdr:col>
      <xdr:colOff>38100</xdr:colOff>
      <xdr:row>39</xdr:row>
      <xdr:rowOff>167822</xdr:rowOff>
    </xdr:to>
    <xdr:sp macro="" textlink="">
      <xdr:nvSpPr>
        <xdr:cNvPr id="82" name="楕円 81"/>
        <xdr:cNvSpPr/>
      </xdr:nvSpPr>
      <xdr:spPr>
        <a:xfrm>
          <a:off x="1079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117022</xdr:rowOff>
    </xdr:from>
    <xdr:to>
      <xdr:col>10</xdr:col>
      <xdr:colOff>114300</xdr:colOff>
      <xdr:row>39</xdr:row>
      <xdr:rowOff>166007</xdr:rowOff>
    </xdr:to>
    <xdr:cxnSp macro="">
      <xdr:nvCxnSpPr>
        <xdr:cNvPr id="83" name="直線コネクタ 82"/>
        <xdr:cNvCxnSpPr/>
      </xdr:nvCxnSpPr>
      <xdr:spPr>
        <a:xfrm>
          <a:off x="1130300" y="6803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77305</xdr:rowOff>
    </xdr:from>
    <xdr:ext cx="405111" cy="259045"/>
    <xdr:sp macro="" textlink="">
      <xdr:nvSpPr>
        <xdr:cNvPr id="88" name="n_1mainValue【道路】&#10;有形固定資産減価償却率"/>
        <xdr:cNvSpPr txBox="1"/>
      </xdr:nvSpPr>
      <xdr:spPr>
        <a:xfrm>
          <a:off x="35820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60977</xdr:rowOff>
    </xdr:from>
    <xdr:ext cx="405111" cy="259045"/>
    <xdr:sp macro="" textlink="">
      <xdr:nvSpPr>
        <xdr:cNvPr id="89" name="n_2mainValue【道路】&#10;有形固定資産減価償却率"/>
        <xdr:cNvSpPr txBox="1"/>
      </xdr:nvSpPr>
      <xdr:spPr>
        <a:xfrm>
          <a:off x="2705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36484</xdr:rowOff>
    </xdr:from>
    <xdr:ext cx="405111" cy="259045"/>
    <xdr:sp macro="" textlink="">
      <xdr:nvSpPr>
        <xdr:cNvPr id="90" name="n_3mainValue【道路】&#10;有形固定資産減価償却率"/>
        <xdr:cNvSpPr txBox="1"/>
      </xdr:nvSpPr>
      <xdr:spPr>
        <a:xfrm>
          <a:off x="18167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158949</xdr:rowOff>
    </xdr:from>
    <xdr:ext cx="405111" cy="259045"/>
    <xdr:sp macro="" textlink="">
      <xdr:nvSpPr>
        <xdr:cNvPr id="91" name="n_4mainValue【道路】&#10;有形固定資産減価償却率"/>
        <xdr:cNvSpPr txBox="1"/>
      </xdr:nvSpPr>
      <xdr:spPr>
        <a:xfrm>
          <a:off x="927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38697</xdr:rowOff>
    </xdr:from>
    <xdr:to>
      <xdr:col>55</xdr:col>
      <xdr:colOff>50800</xdr:colOff>
      <xdr:row>40</xdr:row>
      <xdr:rowOff>140297</xdr:rowOff>
    </xdr:to>
    <xdr:sp macro="" textlink="">
      <xdr:nvSpPr>
        <xdr:cNvPr id="131" name="楕円 130"/>
        <xdr:cNvSpPr/>
      </xdr:nvSpPr>
      <xdr:spPr>
        <a:xfrm>
          <a:off x="10426700" y="68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17124</xdr:rowOff>
    </xdr:from>
    <xdr:ext cx="469744" cy="259045"/>
    <xdr:sp macro="" textlink="">
      <xdr:nvSpPr>
        <xdr:cNvPr id="132" name="【道路】&#10;一人当たり延長該当値テキスト"/>
        <xdr:cNvSpPr txBox="1"/>
      </xdr:nvSpPr>
      <xdr:spPr>
        <a:xfrm>
          <a:off x="10515600" y="687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37287</xdr:rowOff>
    </xdr:from>
    <xdr:to>
      <xdr:col>50</xdr:col>
      <xdr:colOff>165100</xdr:colOff>
      <xdr:row>40</xdr:row>
      <xdr:rowOff>138887</xdr:rowOff>
    </xdr:to>
    <xdr:sp macro="" textlink="">
      <xdr:nvSpPr>
        <xdr:cNvPr id="133" name="楕円 132"/>
        <xdr:cNvSpPr/>
      </xdr:nvSpPr>
      <xdr:spPr>
        <a:xfrm>
          <a:off x="9588500" y="68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88087</xdr:rowOff>
    </xdr:from>
    <xdr:to>
      <xdr:col>55</xdr:col>
      <xdr:colOff>0</xdr:colOff>
      <xdr:row>40</xdr:row>
      <xdr:rowOff>89497</xdr:rowOff>
    </xdr:to>
    <xdr:cxnSp macro="">
      <xdr:nvCxnSpPr>
        <xdr:cNvPr id="134" name="直線コネクタ 133"/>
        <xdr:cNvCxnSpPr/>
      </xdr:nvCxnSpPr>
      <xdr:spPr>
        <a:xfrm>
          <a:off x="9639300" y="6946087"/>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36602</xdr:rowOff>
    </xdr:from>
    <xdr:to>
      <xdr:col>46</xdr:col>
      <xdr:colOff>38100</xdr:colOff>
      <xdr:row>40</xdr:row>
      <xdr:rowOff>138202</xdr:rowOff>
    </xdr:to>
    <xdr:sp macro="" textlink="">
      <xdr:nvSpPr>
        <xdr:cNvPr id="135" name="楕円 134"/>
        <xdr:cNvSpPr/>
      </xdr:nvSpPr>
      <xdr:spPr>
        <a:xfrm>
          <a:off x="8699500" y="68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87402</xdr:rowOff>
    </xdr:from>
    <xdr:to>
      <xdr:col>50</xdr:col>
      <xdr:colOff>114300</xdr:colOff>
      <xdr:row>40</xdr:row>
      <xdr:rowOff>88087</xdr:rowOff>
    </xdr:to>
    <xdr:cxnSp macro="">
      <xdr:nvCxnSpPr>
        <xdr:cNvPr id="136" name="直線コネクタ 135"/>
        <xdr:cNvCxnSpPr/>
      </xdr:nvCxnSpPr>
      <xdr:spPr>
        <a:xfrm>
          <a:off x="8750300" y="694540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35496</xdr:rowOff>
    </xdr:from>
    <xdr:to>
      <xdr:col>41</xdr:col>
      <xdr:colOff>101600</xdr:colOff>
      <xdr:row>40</xdr:row>
      <xdr:rowOff>137096</xdr:rowOff>
    </xdr:to>
    <xdr:sp macro="" textlink="">
      <xdr:nvSpPr>
        <xdr:cNvPr id="137" name="楕円 136"/>
        <xdr:cNvSpPr/>
      </xdr:nvSpPr>
      <xdr:spPr>
        <a:xfrm>
          <a:off x="7810500" y="689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86296</xdr:rowOff>
    </xdr:from>
    <xdr:to>
      <xdr:col>45</xdr:col>
      <xdr:colOff>177800</xdr:colOff>
      <xdr:row>40</xdr:row>
      <xdr:rowOff>87402</xdr:rowOff>
    </xdr:to>
    <xdr:cxnSp macro="">
      <xdr:nvCxnSpPr>
        <xdr:cNvPr id="138" name="直線コネクタ 137"/>
        <xdr:cNvCxnSpPr/>
      </xdr:nvCxnSpPr>
      <xdr:spPr>
        <a:xfrm>
          <a:off x="7861300" y="6944296"/>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34163</xdr:rowOff>
    </xdr:from>
    <xdr:to>
      <xdr:col>36</xdr:col>
      <xdr:colOff>165100</xdr:colOff>
      <xdr:row>40</xdr:row>
      <xdr:rowOff>135763</xdr:rowOff>
    </xdr:to>
    <xdr:sp macro="" textlink="">
      <xdr:nvSpPr>
        <xdr:cNvPr id="139" name="楕円 138"/>
        <xdr:cNvSpPr/>
      </xdr:nvSpPr>
      <xdr:spPr>
        <a:xfrm>
          <a:off x="6921500" y="68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84963</xdr:rowOff>
    </xdr:from>
    <xdr:to>
      <xdr:col>41</xdr:col>
      <xdr:colOff>50800</xdr:colOff>
      <xdr:row>40</xdr:row>
      <xdr:rowOff>86296</xdr:rowOff>
    </xdr:to>
    <xdr:cxnSp macro="">
      <xdr:nvCxnSpPr>
        <xdr:cNvPr id="140" name="直線コネクタ 139"/>
        <xdr:cNvCxnSpPr/>
      </xdr:nvCxnSpPr>
      <xdr:spPr>
        <a:xfrm>
          <a:off x="6972300" y="6942963"/>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41" name="n_1aveValue【道路】&#10;一人当たり延長"/>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44" name="n_4aveValue【道路】&#10;一人当たり延長"/>
        <xdr:cNvSpPr txBox="1"/>
      </xdr:nvSpPr>
      <xdr:spPr>
        <a:xfrm>
          <a:off x="6737427"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155414</xdr:rowOff>
    </xdr:from>
    <xdr:ext cx="469744" cy="259045"/>
    <xdr:sp macro="" textlink="">
      <xdr:nvSpPr>
        <xdr:cNvPr id="145" name="n_1mainValue【道路】&#10;一人当たり延長"/>
        <xdr:cNvSpPr txBox="1"/>
      </xdr:nvSpPr>
      <xdr:spPr>
        <a:xfrm>
          <a:off x="9391727" y="667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129329</xdr:rowOff>
    </xdr:from>
    <xdr:ext cx="469744" cy="259045"/>
    <xdr:sp macro="" textlink="">
      <xdr:nvSpPr>
        <xdr:cNvPr id="146" name="n_2mainValue【道路】&#10;一人当たり延長"/>
        <xdr:cNvSpPr txBox="1"/>
      </xdr:nvSpPr>
      <xdr:spPr>
        <a:xfrm>
          <a:off x="8515427" y="698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128223</xdr:rowOff>
    </xdr:from>
    <xdr:ext cx="469744" cy="259045"/>
    <xdr:sp macro="" textlink="">
      <xdr:nvSpPr>
        <xdr:cNvPr id="147" name="n_3mainValue【道路】&#10;一人当たり延長"/>
        <xdr:cNvSpPr txBox="1"/>
      </xdr:nvSpPr>
      <xdr:spPr>
        <a:xfrm>
          <a:off x="7626427" y="698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152290</xdr:rowOff>
    </xdr:from>
    <xdr:ext cx="469744" cy="259045"/>
    <xdr:sp macro="" textlink="">
      <xdr:nvSpPr>
        <xdr:cNvPr id="148" name="n_4mainValue【道路】&#10;一人当たり延長"/>
        <xdr:cNvSpPr txBox="1"/>
      </xdr:nvSpPr>
      <xdr:spPr>
        <a:xfrm>
          <a:off x="6737427" y="66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37374</xdr:rowOff>
    </xdr:from>
    <xdr:to>
      <xdr:col>24</xdr:col>
      <xdr:colOff>114300</xdr:colOff>
      <xdr:row>60</xdr:row>
      <xdr:rowOff>138974</xdr:rowOff>
    </xdr:to>
    <xdr:sp macro="" textlink="">
      <xdr:nvSpPr>
        <xdr:cNvPr id="190" name="楕円 189"/>
        <xdr:cNvSpPr/>
      </xdr:nvSpPr>
      <xdr:spPr>
        <a:xfrm>
          <a:off x="4584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60251</xdr:rowOff>
    </xdr:from>
    <xdr:ext cx="405111" cy="259045"/>
    <xdr:sp macro="" textlink="">
      <xdr:nvSpPr>
        <xdr:cNvPr id="191" name="【橋りょう・トンネル】&#10;有形固定資産減価償却率該当値テキスト"/>
        <xdr:cNvSpPr txBox="1"/>
      </xdr:nvSpPr>
      <xdr:spPr>
        <a:xfrm>
          <a:off x="4673600" y="1017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xdr:rowOff>
    </xdr:from>
    <xdr:to>
      <xdr:col>20</xdr:col>
      <xdr:colOff>38100</xdr:colOff>
      <xdr:row>60</xdr:row>
      <xdr:rowOff>117747</xdr:rowOff>
    </xdr:to>
    <xdr:sp macro="" textlink="">
      <xdr:nvSpPr>
        <xdr:cNvPr id="192" name="楕円 191"/>
        <xdr:cNvSpPr/>
      </xdr:nvSpPr>
      <xdr:spPr>
        <a:xfrm>
          <a:off x="3746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66947</xdr:rowOff>
    </xdr:from>
    <xdr:to>
      <xdr:col>24</xdr:col>
      <xdr:colOff>63500</xdr:colOff>
      <xdr:row>60</xdr:row>
      <xdr:rowOff>88174</xdr:rowOff>
    </xdr:to>
    <xdr:cxnSp macro="">
      <xdr:nvCxnSpPr>
        <xdr:cNvPr id="193" name="直線コネクタ 192"/>
        <xdr:cNvCxnSpPr/>
      </xdr:nvCxnSpPr>
      <xdr:spPr>
        <a:xfrm>
          <a:off x="3797300" y="1035394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164737</xdr:rowOff>
    </xdr:from>
    <xdr:to>
      <xdr:col>15</xdr:col>
      <xdr:colOff>101600</xdr:colOff>
      <xdr:row>60</xdr:row>
      <xdr:rowOff>94887</xdr:rowOff>
    </xdr:to>
    <xdr:sp macro="" textlink="">
      <xdr:nvSpPr>
        <xdr:cNvPr id="194" name="楕円 193"/>
        <xdr:cNvSpPr/>
      </xdr:nvSpPr>
      <xdr:spPr>
        <a:xfrm>
          <a:off x="2857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44087</xdr:rowOff>
    </xdr:from>
    <xdr:to>
      <xdr:col>19</xdr:col>
      <xdr:colOff>177800</xdr:colOff>
      <xdr:row>60</xdr:row>
      <xdr:rowOff>66947</xdr:rowOff>
    </xdr:to>
    <xdr:cxnSp macro="">
      <xdr:nvCxnSpPr>
        <xdr:cNvPr id="195" name="直線コネクタ 194"/>
        <xdr:cNvCxnSpPr/>
      </xdr:nvCxnSpPr>
      <xdr:spPr>
        <a:xfrm>
          <a:off x="2908300" y="1033108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96" name="楕円 195"/>
        <xdr:cNvSpPr/>
      </xdr:nvSpPr>
      <xdr:spPr>
        <a:xfrm>
          <a:off x="1968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16328</xdr:rowOff>
    </xdr:from>
    <xdr:to>
      <xdr:col>15</xdr:col>
      <xdr:colOff>50800</xdr:colOff>
      <xdr:row>60</xdr:row>
      <xdr:rowOff>44087</xdr:rowOff>
    </xdr:to>
    <xdr:cxnSp macro="">
      <xdr:nvCxnSpPr>
        <xdr:cNvPr id="197" name="直線コネクタ 196"/>
        <xdr:cNvCxnSpPr/>
      </xdr:nvCxnSpPr>
      <xdr:spPr>
        <a:xfrm>
          <a:off x="2019300" y="103033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133713</xdr:rowOff>
    </xdr:from>
    <xdr:to>
      <xdr:col>6</xdr:col>
      <xdr:colOff>38100</xdr:colOff>
      <xdr:row>60</xdr:row>
      <xdr:rowOff>63863</xdr:rowOff>
    </xdr:to>
    <xdr:sp macro="" textlink="">
      <xdr:nvSpPr>
        <xdr:cNvPr id="198" name="楕円 197"/>
        <xdr:cNvSpPr/>
      </xdr:nvSpPr>
      <xdr:spPr>
        <a:xfrm>
          <a:off x="1079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13063</xdr:rowOff>
    </xdr:from>
    <xdr:to>
      <xdr:col>10</xdr:col>
      <xdr:colOff>114300</xdr:colOff>
      <xdr:row>60</xdr:row>
      <xdr:rowOff>16328</xdr:rowOff>
    </xdr:to>
    <xdr:cxnSp macro="">
      <xdr:nvCxnSpPr>
        <xdr:cNvPr id="199" name="直線コネクタ 198"/>
        <xdr:cNvCxnSpPr/>
      </xdr:nvCxnSpPr>
      <xdr:spPr>
        <a:xfrm>
          <a:off x="1130300" y="103000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3"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134274</xdr:rowOff>
    </xdr:from>
    <xdr:ext cx="405111" cy="259045"/>
    <xdr:sp macro="" textlink="">
      <xdr:nvSpPr>
        <xdr:cNvPr id="204" name="n_1mainValue【橋りょう・トンネル】&#10;有形固定資産減価償却率"/>
        <xdr:cNvSpPr txBox="1"/>
      </xdr:nvSpPr>
      <xdr:spPr>
        <a:xfrm>
          <a:off x="35820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111414</xdr:rowOff>
    </xdr:from>
    <xdr:ext cx="405111" cy="259045"/>
    <xdr:sp macro="" textlink="">
      <xdr:nvSpPr>
        <xdr:cNvPr id="205" name="n_2mainValue【橋りょう・トンネル】&#10;有形固定資産減価償却率"/>
        <xdr:cNvSpPr txBox="1"/>
      </xdr:nvSpPr>
      <xdr:spPr>
        <a:xfrm>
          <a:off x="2705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6" name="n_3main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54990</xdr:rowOff>
    </xdr:from>
    <xdr:ext cx="405111" cy="259045"/>
    <xdr:sp macro="" textlink="">
      <xdr:nvSpPr>
        <xdr:cNvPr id="207" name="n_4mainValue【橋りょう・トンネル】&#10;有形固定資産減価償却率"/>
        <xdr:cNvSpPr txBox="1"/>
      </xdr:nvSpPr>
      <xdr:spPr>
        <a:xfrm>
          <a:off x="927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36"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159237</xdr:rowOff>
    </xdr:from>
    <xdr:to>
      <xdr:col>55</xdr:col>
      <xdr:colOff>50800</xdr:colOff>
      <xdr:row>63</xdr:row>
      <xdr:rowOff>89387</xdr:rowOff>
    </xdr:to>
    <xdr:sp macro="" textlink="">
      <xdr:nvSpPr>
        <xdr:cNvPr id="247" name="楕円 246"/>
        <xdr:cNvSpPr/>
      </xdr:nvSpPr>
      <xdr:spPr>
        <a:xfrm>
          <a:off x="10426700" y="1078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10664</xdr:rowOff>
    </xdr:from>
    <xdr:ext cx="599010" cy="259045"/>
    <xdr:sp macro="" textlink="">
      <xdr:nvSpPr>
        <xdr:cNvPr id="248" name="【橋りょう・トンネル】&#10;一人当たり有形固定資産（償却資産）額該当値テキスト"/>
        <xdr:cNvSpPr txBox="1"/>
      </xdr:nvSpPr>
      <xdr:spPr>
        <a:xfrm>
          <a:off x="10515600" y="1064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160016</xdr:rowOff>
    </xdr:from>
    <xdr:to>
      <xdr:col>50</xdr:col>
      <xdr:colOff>165100</xdr:colOff>
      <xdr:row>63</xdr:row>
      <xdr:rowOff>90166</xdr:rowOff>
    </xdr:to>
    <xdr:sp macro="" textlink="">
      <xdr:nvSpPr>
        <xdr:cNvPr id="249" name="楕円 248"/>
        <xdr:cNvSpPr/>
      </xdr:nvSpPr>
      <xdr:spPr>
        <a:xfrm>
          <a:off x="9588500" y="107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38587</xdr:rowOff>
    </xdr:from>
    <xdr:to>
      <xdr:col>55</xdr:col>
      <xdr:colOff>0</xdr:colOff>
      <xdr:row>63</xdr:row>
      <xdr:rowOff>39366</xdr:rowOff>
    </xdr:to>
    <xdr:cxnSp macro="">
      <xdr:nvCxnSpPr>
        <xdr:cNvPr id="250" name="直線コネクタ 249"/>
        <xdr:cNvCxnSpPr/>
      </xdr:nvCxnSpPr>
      <xdr:spPr>
        <a:xfrm flipV="1">
          <a:off x="9639300" y="10839937"/>
          <a:ext cx="8382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160803</xdr:rowOff>
    </xdr:from>
    <xdr:to>
      <xdr:col>46</xdr:col>
      <xdr:colOff>38100</xdr:colOff>
      <xdr:row>63</xdr:row>
      <xdr:rowOff>90953</xdr:rowOff>
    </xdr:to>
    <xdr:sp macro="" textlink="">
      <xdr:nvSpPr>
        <xdr:cNvPr id="251" name="楕円 250"/>
        <xdr:cNvSpPr/>
      </xdr:nvSpPr>
      <xdr:spPr>
        <a:xfrm>
          <a:off x="8699500" y="107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39366</xdr:rowOff>
    </xdr:from>
    <xdr:to>
      <xdr:col>50</xdr:col>
      <xdr:colOff>114300</xdr:colOff>
      <xdr:row>63</xdr:row>
      <xdr:rowOff>40153</xdr:rowOff>
    </xdr:to>
    <xdr:cxnSp macro="">
      <xdr:nvCxnSpPr>
        <xdr:cNvPr id="252" name="直線コネクタ 251"/>
        <xdr:cNvCxnSpPr/>
      </xdr:nvCxnSpPr>
      <xdr:spPr>
        <a:xfrm flipV="1">
          <a:off x="8750300" y="10840716"/>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159078</xdr:rowOff>
    </xdr:from>
    <xdr:to>
      <xdr:col>41</xdr:col>
      <xdr:colOff>101600</xdr:colOff>
      <xdr:row>63</xdr:row>
      <xdr:rowOff>89228</xdr:rowOff>
    </xdr:to>
    <xdr:sp macro="" textlink="">
      <xdr:nvSpPr>
        <xdr:cNvPr id="253" name="楕円 252"/>
        <xdr:cNvSpPr/>
      </xdr:nvSpPr>
      <xdr:spPr>
        <a:xfrm>
          <a:off x="7810500" y="107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38428</xdr:rowOff>
    </xdr:from>
    <xdr:to>
      <xdr:col>45</xdr:col>
      <xdr:colOff>177800</xdr:colOff>
      <xdr:row>63</xdr:row>
      <xdr:rowOff>40153</xdr:rowOff>
    </xdr:to>
    <xdr:cxnSp macro="">
      <xdr:nvCxnSpPr>
        <xdr:cNvPr id="254" name="直線コネクタ 253"/>
        <xdr:cNvCxnSpPr/>
      </xdr:nvCxnSpPr>
      <xdr:spPr>
        <a:xfrm>
          <a:off x="7861300" y="10839778"/>
          <a:ext cx="889000" cy="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162380</xdr:rowOff>
    </xdr:from>
    <xdr:to>
      <xdr:col>36</xdr:col>
      <xdr:colOff>165100</xdr:colOff>
      <xdr:row>63</xdr:row>
      <xdr:rowOff>92530</xdr:rowOff>
    </xdr:to>
    <xdr:sp macro="" textlink="">
      <xdr:nvSpPr>
        <xdr:cNvPr id="255" name="楕円 254"/>
        <xdr:cNvSpPr/>
      </xdr:nvSpPr>
      <xdr:spPr>
        <a:xfrm>
          <a:off x="6921500" y="1079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38428</xdr:rowOff>
    </xdr:from>
    <xdr:to>
      <xdr:col>41</xdr:col>
      <xdr:colOff>50800</xdr:colOff>
      <xdr:row>63</xdr:row>
      <xdr:rowOff>41730</xdr:rowOff>
    </xdr:to>
    <xdr:cxnSp macro="">
      <xdr:nvCxnSpPr>
        <xdr:cNvPr id="256" name="直線コネクタ 255"/>
        <xdr:cNvCxnSpPr/>
      </xdr:nvCxnSpPr>
      <xdr:spPr>
        <a:xfrm flipV="1">
          <a:off x="6972300" y="10839778"/>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57" name="n_1aveValue【橋りょう・トンネル】&#10;一人当たり有形固定資産（償却資産）額"/>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58" name="n_2aveValue【橋りょう・トンネル】&#10;一人当たり有形固定資産（償却資産）額"/>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59" name="n_3aveValue【橋りょう・トンネル】&#10;一人当たり有形固定資産（償却資産）額"/>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146838</xdr:rowOff>
    </xdr:from>
    <xdr:ext cx="599010" cy="259045"/>
    <xdr:sp macro="" textlink="">
      <xdr:nvSpPr>
        <xdr:cNvPr id="260" name="n_4aveValue【橋りょう・トンネル】&#10;一人当たり有形固定資産（償却資産）額"/>
        <xdr:cNvSpPr txBox="1"/>
      </xdr:nvSpPr>
      <xdr:spPr>
        <a:xfrm>
          <a:off x="6672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106693</xdr:rowOff>
    </xdr:from>
    <xdr:ext cx="599010" cy="259045"/>
    <xdr:sp macro="" textlink="">
      <xdr:nvSpPr>
        <xdr:cNvPr id="261" name="n_1mainValue【橋りょう・トンネル】&#10;一人当たり有形固定資産（償却資産）額"/>
        <xdr:cNvSpPr txBox="1"/>
      </xdr:nvSpPr>
      <xdr:spPr>
        <a:xfrm>
          <a:off x="9327095" y="1056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107480</xdr:rowOff>
    </xdr:from>
    <xdr:ext cx="599010" cy="259045"/>
    <xdr:sp macro="" textlink="">
      <xdr:nvSpPr>
        <xdr:cNvPr id="262" name="n_2mainValue【橋りょう・トンネル】&#10;一人当たり有形固定資産（償却資産）額"/>
        <xdr:cNvSpPr txBox="1"/>
      </xdr:nvSpPr>
      <xdr:spPr>
        <a:xfrm>
          <a:off x="8450795" y="1056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105755</xdr:rowOff>
    </xdr:from>
    <xdr:ext cx="599010" cy="259045"/>
    <xdr:sp macro="" textlink="">
      <xdr:nvSpPr>
        <xdr:cNvPr id="263" name="n_3mainValue【橋りょう・トンネル】&#10;一人当たり有形固定資産（償却資産）額"/>
        <xdr:cNvSpPr txBox="1"/>
      </xdr:nvSpPr>
      <xdr:spPr>
        <a:xfrm>
          <a:off x="7561795" y="1056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109057</xdr:rowOff>
    </xdr:from>
    <xdr:ext cx="599010" cy="259045"/>
    <xdr:sp macro="" textlink="">
      <xdr:nvSpPr>
        <xdr:cNvPr id="264" name="n_4mainValue【橋りょう・トンネル】&#10;一人当たり有形固定資産（償却資産）額"/>
        <xdr:cNvSpPr txBox="1"/>
      </xdr:nvSpPr>
      <xdr:spPr>
        <a:xfrm>
          <a:off x="6672795" y="1056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94"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120650</xdr:rowOff>
    </xdr:from>
    <xdr:to>
      <xdr:col>24</xdr:col>
      <xdr:colOff>114300</xdr:colOff>
      <xdr:row>81</xdr:row>
      <xdr:rowOff>50800</xdr:rowOff>
    </xdr:to>
    <xdr:sp macro="" textlink="">
      <xdr:nvSpPr>
        <xdr:cNvPr id="305" name="楕円 304"/>
        <xdr:cNvSpPr/>
      </xdr:nvSpPr>
      <xdr:spPr>
        <a:xfrm>
          <a:off x="4584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143527</xdr:rowOff>
    </xdr:from>
    <xdr:ext cx="405111" cy="259045"/>
    <xdr:sp macro="" textlink="">
      <xdr:nvSpPr>
        <xdr:cNvPr id="306" name="【公営住宅】&#10;有形固定資産減価償却率該当値テキスト"/>
        <xdr:cNvSpPr txBox="1"/>
      </xdr:nvSpPr>
      <xdr:spPr>
        <a:xfrm>
          <a:off x="4673600"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111125</xdr:rowOff>
    </xdr:from>
    <xdr:to>
      <xdr:col>20</xdr:col>
      <xdr:colOff>38100</xdr:colOff>
      <xdr:row>81</xdr:row>
      <xdr:rowOff>41275</xdr:rowOff>
    </xdr:to>
    <xdr:sp macro="" textlink="">
      <xdr:nvSpPr>
        <xdr:cNvPr id="307" name="楕円 306"/>
        <xdr:cNvSpPr/>
      </xdr:nvSpPr>
      <xdr:spPr>
        <a:xfrm>
          <a:off x="3746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161925</xdr:rowOff>
    </xdr:from>
    <xdr:to>
      <xdr:col>24</xdr:col>
      <xdr:colOff>63500</xdr:colOff>
      <xdr:row>81</xdr:row>
      <xdr:rowOff>0</xdr:rowOff>
    </xdr:to>
    <xdr:cxnSp macro="">
      <xdr:nvCxnSpPr>
        <xdr:cNvPr id="308" name="直線コネクタ 307"/>
        <xdr:cNvCxnSpPr/>
      </xdr:nvCxnSpPr>
      <xdr:spPr>
        <a:xfrm>
          <a:off x="3797300" y="138779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109220</xdr:rowOff>
    </xdr:from>
    <xdr:to>
      <xdr:col>15</xdr:col>
      <xdr:colOff>101600</xdr:colOff>
      <xdr:row>81</xdr:row>
      <xdr:rowOff>39370</xdr:rowOff>
    </xdr:to>
    <xdr:sp macro="" textlink="">
      <xdr:nvSpPr>
        <xdr:cNvPr id="309" name="楕円 308"/>
        <xdr:cNvSpPr/>
      </xdr:nvSpPr>
      <xdr:spPr>
        <a:xfrm>
          <a:off x="2857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80</xdr:row>
      <xdr:rowOff>161925</xdr:rowOff>
    </xdr:to>
    <xdr:cxnSp macro="">
      <xdr:nvCxnSpPr>
        <xdr:cNvPr id="310" name="直線コネクタ 309"/>
        <xdr:cNvCxnSpPr/>
      </xdr:nvCxnSpPr>
      <xdr:spPr>
        <a:xfrm>
          <a:off x="2908300" y="138760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92075</xdr:rowOff>
    </xdr:from>
    <xdr:to>
      <xdr:col>10</xdr:col>
      <xdr:colOff>165100</xdr:colOff>
      <xdr:row>81</xdr:row>
      <xdr:rowOff>22225</xdr:rowOff>
    </xdr:to>
    <xdr:sp macro="" textlink="">
      <xdr:nvSpPr>
        <xdr:cNvPr id="311" name="楕円 310"/>
        <xdr:cNvSpPr/>
      </xdr:nvSpPr>
      <xdr:spPr>
        <a:xfrm>
          <a:off x="1968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142875</xdr:rowOff>
    </xdr:from>
    <xdr:to>
      <xdr:col>15</xdr:col>
      <xdr:colOff>50800</xdr:colOff>
      <xdr:row>80</xdr:row>
      <xdr:rowOff>160020</xdr:rowOff>
    </xdr:to>
    <xdr:cxnSp macro="">
      <xdr:nvCxnSpPr>
        <xdr:cNvPr id="312" name="直線コネクタ 311"/>
        <xdr:cNvCxnSpPr/>
      </xdr:nvCxnSpPr>
      <xdr:spPr>
        <a:xfrm>
          <a:off x="2019300" y="138588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313" name="楕円 312"/>
        <xdr:cNvSpPr/>
      </xdr:nvSpPr>
      <xdr:spPr>
        <a:xfrm>
          <a:off x="107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142875</xdr:rowOff>
    </xdr:from>
    <xdr:to>
      <xdr:col>10</xdr:col>
      <xdr:colOff>114300</xdr:colOff>
      <xdr:row>81</xdr:row>
      <xdr:rowOff>129539</xdr:rowOff>
    </xdr:to>
    <xdr:cxnSp macro="">
      <xdr:nvCxnSpPr>
        <xdr:cNvPr id="314" name="直線コネクタ 313"/>
        <xdr:cNvCxnSpPr/>
      </xdr:nvCxnSpPr>
      <xdr:spPr>
        <a:xfrm flipV="1">
          <a:off x="1130300" y="13858875"/>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6"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17"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8" name="n_4aveValue【公営住宅】&#10;有形固定資産減価償却率"/>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57802</xdr:rowOff>
    </xdr:from>
    <xdr:ext cx="405111" cy="259045"/>
    <xdr:sp macro="" textlink="">
      <xdr:nvSpPr>
        <xdr:cNvPr id="319" name="n_1mainValue【公営住宅】&#10;有形固定資産減価償却率"/>
        <xdr:cNvSpPr txBox="1"/>
      </xdr:nvSpPr>
      <xdr:spPr>
        <a:xfrm>
          <a:off x="35820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55897</xdr:rowOff>
    </xdr:from>
    <xdr:ext cx="405111" cy="259045"/>
    <xdr:sp macro="" textlink="">
      <xdr:nvSpPr>
        <xdr:cNvPr id="320" name="n_2mainValue【公営住宅】&#10;有形固定資産減価償却率"/>
        <xdr:cNvSpPr txBox="1"/>
      </xdr:nvSpPr>
      <xdr:spPr>
        <a:xfrm>
          <a:off x="2705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38752</xdr:rowOff>
    </xdr:from>
    <xdr:ext cx="405111" cy="259045"/>
    <xdr:sp macro="" textlink="">
      <xdr:nvSpPr>
        <xdr:cNvPr id="321" name="n_3mainValue【公営住宅】&#10;有形固定資産減価償却率"/>
        <xdr:cNvSpPr txBox="1"/>
      </xdr:nvSpPr>
      <xdr:spPr>
        <a:xfrm>
          <a:off x="1816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22" name="n_4mainValue【公営住宅】&#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51" name="【公営住宅】&#10;一人当たり面積平均値テキスト"/>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154178</xdr:rowOff>
    </xdr:from>
    <xdr:to>
      <xdr:col>55</xdr:col>
      <xdr:colOff>50800</xdr:colOff>
      <xdr:row>79</xdr:row>
      <xdr:rowOff>84328</xdr:rowOff>
    </xdr:to>
    <xdr:sp macro="" textlink="">
      <xdr:nvSpPr>
        <xdr:cNvPr id="362" name="楕円 361"/>
        <xdr:cNvSpPr/>
      </xdr:nvSpPr>
      <xdr:spPr>
        <a:xfrm>
          <a:off x="104267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107205</xdr:rowOff>
    </xdr:from>
    <xdr:ext cx="469744" cy="259045"/>
    <xdr:sp macro="" textlink="">
      <xdr:nvSpPr>
        <xdr:cNvPr id="363" name="【公営住宅】&#10;一人当たり面積該当値テキスト"/>
        <xdr:cNvSpPr txBox="1"/>
      </xdr:nvSpPr>
      <xdr:spPr>
        <a:xfrm>
          <a:off x="10515600" y="1348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76454</xdr:rowOff>
    </xdr:from>
    <xdr:to>
      <xdr:col>50</xdr:col>
      <xdr:colOff>165100</xdr:colOff>
      <xdr:row>79</xdr:row>
      <xdr:rowOff>6604</xdr:rowOff>
    </xdr:to>
    <xdr:sp macro="" textlink="">
      <xdr:nvSpPr>
        <xdr:cNvPr id="364" name="楕円 363"/>
        <xdr:cNvSpPr/>
      </xdr:nvSpPr>
      <xdr:spPr>
        <a:xfrm>
          <a:off x="9588500" y="13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127254</xdr:rowOff>
    </xdr:from>
    <xdr:to>
      <xdr:col>55</xdr:col>
      <xdr:colOff>0</xdr:colOff>
      <xdr:row>79</xdr:row>
      <xdr:rowOff>33528</xdr:rowOff>
    </xdr:to>
    <xdr:cxnSp macro="">
      <xdr:nvCxnSpPr>
        <xdr:cNvPr id="365" name="直線コネクタ 364"/>
        <xdr:cNvCxnSpPr/>
      </xdr:nvCxnSpPr>
      <xdr:spPr>
        <a:xfrm>
          <a:off x="9639300" y="1350035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73406</xdr:rowOff>
    </xdr:from>
    <xdr:to>
      <xdr:col>46</xdr:col>
      <xdr:colOff>38100</xdr:colOff>
      <xdr:row>79</xdr:row>
      <xdr:rowOff>3556</xdr:rowOff>
    </xdr:to>
    <xdr:sp macro="" textlink="">
      <xdr:nvSpPr>
        <xdr:cNvPr id="366" name="楕円 365"/>
        <xdr:cNvSpPr/>
      </xdr:nvSpPr>
      <xdr:spPr>
        <a:xfrm>
          <a:off x="8699500" y="134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124206</xdr:rowOff>
    </xdr:from>
    <xdr:to>
      <xdr:col>50</xdr:col>
      <xdr:colOff>114300</xdr:colOff>
      <xdr:row>78</xdr:row>
      <xdr:rowOff>127254</xdr:rowOff>
    </xdr:to>
    <xdr:cxnSp macro="">
      <xdr:nvCxnSpPr>
        <xdr:cNvPr id="367" name="直線コネクタ 366"/>
        <xdr:cNvCxnSpPr/>
      </xdr:nvCxnSpPr>
      <xdr:spPr>
        <a:xfrm>
          <a:off x="8750300" y="1349730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19304</xdr:rowOff>
    </xdr:from>
    <xdr:to>
      <xdr:col>41</xdr:col>
      <xdr:colOff>101600</xdr:colOff>
      <xdr:row>78</xdr:row>
      <xdr:rowOff>120904</xdr:rowOff>
    </xdr:to>
    <xdr:sp macro="" textlink="">
      <xdr:nvSpPr>
        <xdr:cNvPr id="368" name="楕円 367"/>
        <xdr:cNvSpPr/>
      </xdr:nvSpPr>
      <xdr:spPr>
        <a:xfrm>
          <a:off x="78105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70104</xdr:rowOff>
    </xdr:from>
    <xdr:to>
      <xdr:col>45</xdr:col>
      <xdr:colOff>177800</xdr:colOff>
      <xdr:row>78</xdr:row>
      <xdr:rowOff>124206</xdr:rowOff>
    </xdr:to>
    <xdr:cxnSp macro="">
      <xdr:nvCxnSpPr>
        <xdr:cNvPr id="369" name="直線コネクタ 368"/>
        <xdr:cNvCxnSpPr/>
      </xdr:nvCxnSpPr>
      <xdr:spPr>
        <a:xfrm>
          <a:off x="7861300" y="13443204"/>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65024</xdr:rowOff>
    </xdr:from>
    <xdr:to>
      <xdr:col>36</xdr:col>
      <xdr:colOff>165100</xdr:colOff>
      <xdr:row>78</xdr:row>
      <xdr:rowOff>166624</xdr:rowOff>
    </xdr:to>
    <xdr:sp macro="" textlink="">
      <xdr:nvSpPr>
        <xdr:cNvPr id="370" name="楕円 369"/>
        <xdr:cNvSpPr/>
      </xdr:nvSpPr>
      <xdr:spPr>
        <a:xfrm>
          <a:off x="6921500" y="134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70104</xdr:rowOff>
    </xdr:from>
    <xdr:to>
      <xdr:col>41</xdr:col>
      <xdr:colOff>50800</xdr:colOff>
      <xdr:row>78</xdr:row>
      <xdr:rowOff>115824</xdr:rowOff>
    </xdr:to>
    <xdr:cxnSp macro="">
      <xdr:nvCxnSpPr>
        <xdr:cNvPr id="371" name="直線コネクタ 370"/>
        <xdr:cNvCxnSpPr/>
      </xdr:nvCxnSpPr>
      <xdr:spPr>
        <a:xfrm flipV="1">
          <a:off x="6972300" y="13443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372" name="n_1aveValue【公営住宅】&#10;一人当たり面積"/>
        <xdr:cNvSpPr txBox="1"/>
      </xdr:nvSpPr>
      <xdr:spPr>
        <a:xfrm>
          <a:off x="9391727"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73" name="n_2aveValue【公営住宅】&#10;一人当たり面積"/>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115079</xdr:rowOff>
    </xdr:from>
    <xdr:ext cx="469744" cy="259045"/>
    <xdr:sp macro="" textlink="">
      <xdr:nvSpPr>
        <xdr:cNvPr id="374" name="n_3aveValue【公営住宅】&#10;一人当たり面積"/>
        <xdr:cNvSpPr txBox="1"/>
      </xdr:nvSpPr>
      <xdr:spPr>
        <a:xfrm>
          <a:off x="7626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101364</xdr:rowOff>
    </xdr:from>
    <xdr:ext cx="469744" cy="259045"/>
    <xdr:sp macro="" textlink="">
      <xdr:nvSpPr>
        <xdr:cNvPr id="375" name="n_4aveValue【公営住宅】&#10;一人当たり面積"/>
        <xdr:cNvSpPr txBox="1"/>
      </xdr:nvSpPr>
      <xdr:spPr>
        <a:xfrm>
          <a:off x="6737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23131</xdr:rowOff>
    </xdr:from>
    <xdr:ext cx="469744" cy="259045"/>
    <xdr:sp macro="" textlink="">
      <xdr:nvSpPr>
        <xdr:cNvPr id="376" name="n_1mainValue【公営住宅】&#10;一人当たり面積"/>
        <xdr:cNvSpPr txBox="1"/>
      </xdr:nvSpPr>
      <xdr:spPr>
        <a:xfrm>
          <a:off x="9391727" y="1322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20083</xdr:rowOff>
    </xdr:from>
    <xdr:ext cx="469744" cy="259045"/>
    <xdr:sp macro="" textlink="">
      <xdr:nvSpPr>
        <xdr:cNvPr id="377" name="n_2mainValue【公営住宅】&#10;一人当たり面積"/>
        <xdr:cNvSpPr txBox="1"/>
      </xdr:nvSpPr>
      <xdr:spPr>
        <a:xfrm>
          <a:off x="8515427" y="1322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137431</xdr:rowOff>
    </xdr:from>
    <xdr:ext cx="469744" cy="259045"/>
    <xdr:sp macro="" textlink="">
      <xdr:nvSpPr>
        <xdr:cNvPr id="378" name="n_3mainValue【公営住宅】&#10;一人当たり面積"/>
        <xdr:cNvSpPr txBox="1"/>
      </xdr:nvSpPr>
      <xdr:spPr>
        <a:xfrm>
          <a:off x="7626427" y="1316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11701</xdr:rowOff>
    </xdr:from>
    <xdr:ext cx="469744" cy="259045"/>
    <xdr:sp macro="" textlink="">
      <xdr:nvSpPr>
        <xdr:cNvPr id="379" name="n_4mainValue【公営住宅】&#10;一人当たり面積"/>
        <xdr:cNvSpPr txBox="1"/>
      </xdr:nvSpPr>
      <xdr:spPr>
        <a:xfrm>
          <a:off x="6737427" y="132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26"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33565</xdr:rowOff>
    </xdr:from>
    <xdr:to>
      <xdr:col>85</xdr:col>
      <xdr:colOff>177800</xdr:colOff>
      <xdr:row>39</xdr:row>
      <xdr:rowOff>135165</xdr:rowOff>
    </xdr:to>
    <xdr:sp macro="" textlink="">
      <xdr:nvSpPr>
        <xdr:cNvPr id="437" name="楕円 436"/>
        <xdr:cNvSpPr/>
      </xdr:nvSpPr>
      <xdr:spPr>
        <a:xfrm>
          <a:off x="16268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11992</xdr:rowOff>
    </xdr:from>
    <xdr:ext cx="405111" cy="259045"/>
    <xdr:sp macro="" textlink="">
      <xdr:nvSpPr>
        <xdr:cNvPr id="438" name="【認定こども園・幼稚園・保育所】&#10;有形固定資産減価償却率該当値テキスト"/>
        <xdr:cNvSpPr txBox="1"/>
      </xdr:nvSpPr>
      <xdr:spPr>
        <a:xfrm>
          <a:off x="16357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18869</xdr:rowOff>
    </xdr:from>
    <xdr:to>
      <xdr:col>81</xdr:col>
      <xdr:colOff>101600</xdr:colOff>
      <xdr:row>39</xdr:row>
      <xdr:rowOff>120469</xdr:rowOff>
    </xdr:to>
    <xdr:sp macro="" textlink="">
      <xdr:nvSpPr>
        <xdr:cNvPr id="439" name="楕円 438"/>
        <xdr:cNvSpPr/>
      </xdr:nvSpPr>
      <xdr:spPr>
        <a:xfrm>
          <a:off x="15430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69669</xdr:rowOff>
    </xdr:from>
    <xdr:to>
      <xdr:col>85</xdr:col>
      <xdr:colOff>127000</xdr:colOff>
      <xdr:row>39</xdr:row>
      <xdr:rowOff>84365</xdr:rowOff>
    </xdr:to>
    <xdr:cxnSp macro="">
      <xdr:nvCxnSpPr>
        <xdr:cNvPr id="440" name="直線コネクタ 439"/>
        <xdr:cNvCxnSpPr/>
      </xdr:nvCxnSpPr>
      <xdr:spPr>
        <a:xfrm>
          <a:off x="15481300" y="6756219"/>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441" name="楕円 440"/>
        <xdr:cNvSpPr/>
      </xdr:nvSpPr>
      <xdr:spPr>
        <a:xfrm>
          <a:off x="14541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50074</xdr:rowOff>
    </xdr:from>
    <xdr:to>
      <xdr:col>81</xdr:col>
      <xdr:colOff>50800</xdr:colOff>
      <xdr:row>39</xdr:row>
      <xdr:rowOff>69669</xdr:rowOff>
    </xdr:to>
    <xdr:cxnSp macro="">
      <xdr:nvCxnSpPr>
        <xdr:cNvPr id="442" name="直線コネクタ 441"/>
        <xdr:cNvCxnSpPr/>
      </xdr:nvCxnSpPr>
      <xdr:spPr>
        <a:xfrm>
          <a:off x="14592300" y="67366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30299</xdr:rowOff>
    </xdr:from>
    <xdr:to>
      <xdr:col>72</xdr:col>
      <xdr:colOff>38100</xdr:colOff>
      <xdr:row>40</xdr:row>
      <xdr:rowOff>131899</xdr:rowOff>
    </xdr:to>
    <xdr:sp macro="" textlink="">
      <xdr:nvSpPr>
        <xdr:cNvPr id="443" name="楕円 442"/>
        <xdr:cNvSpPr/>
      </xdr:nvSpPr>
      <xdr:spPr>
        <a:xfrm>
          <a:off x="13652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50074</xdr:rowOff>
    </xdr:from>
    <xdr:to>
      <xdr:col>76</xdr:col>
      <xdr:colOff>114300</xdr:colOff>
      <xdr:row>40</xdr:row>
      <xdr:rowOff>81099</xdr:rowOff>
    </xdr:to>
    <xdr:cxnSp macro="">
      <xdr:nvCxnSpPr>
        <xdr:cNvPr id="444" name="直線コネクタ 443"/>
        <xdr:cNvCxnSpPr/>
      </xdr:nvCxnSpPr>
      <xdr:spPr>
        <a:xfrm flipV="1">
          <a:off x="13703300" y="6736624"/>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54791</xdr:rowOff>
    </xdr:from>
    <xdr:to>
      <xdr:col>67</xdr:col>
      <xdr:colOff>101600</xdr:colOff>
      <xdr:row>40</xdr:row>
      <xdr:rowOff>156391</xdr:rowOff>
    </xdr:to>
    <xdr:sp macro="" textlink="">
      <xdr:nvSpPr>
        <xdr:cNvPr id="445" name="楕円 444"/>
        <xdr:cNvSpPr/>
      </xdr:nvSpPr>
      <xdr:spPr>
        <a:xfrm>
          <a:off x="12763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81099</xdr:rowOff>
    </xdr:from>
    <xdr:to>
      <xdr:col>71</xdr:col>
      <xdr:colOff>177800</xdr:colOff>
      <xdr:row>40</xdr:row>
      <xdr:rowOff>105591</xdr:rowOff>
    </xdr:to>
    <xdr:cxnSp macro="">
      <xdr:nvCxnSpPr>
        <xdr:cNvPr id="446" name="直線コネクタ 445"/>
        <xdr:cNvCxnSpPr/>
      </xdr:nvCxnSpPr>
      <xdr:spPr>
        <a:xfrm flipV="1">
          <a:off x="12814300" y="69390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47"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48"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49"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50"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111596</xdr:rowOff>
    </xdr:from>
    <xdr:ext cx="405111" cy="259045"/>
    <xdr:sp macro="" textlink="">
      <xdr:nvSpPr>
        <xdr:cNvPr id="451" name="n_1mainValue【認定こども園・幼稚園・保育所】&#10;有形固定資産減価償却率"/>
        <xdr:cNvSpPr txBox="1"/>
      </xdr:nvSpPr>
      <xdr:spPr>
        <a:xfrm>
          <a:off x="152660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452" name="n_2mainValue【認定こども園・幼稚園・保育所】&#10;有形固定資産減価償却率"/>
        <xdr:cNvSpPr txBox="1"/>
      </xdr:nvSpPr>
      <xdr:spPr>
        <a:xfrm>
          <a:off x="14389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123026</xdr:rowOff>
    </xdr:from>
    <xdr:ext cx="405111" cy="259045"/>
    <xdr:sp macro="" textlink="">
      <xdr:nvSpPr>
        <xdr:cNvPr id="453" name="n_3mainValue【認定こども園・幼稚園・保育所】&#10;有形固定資産減価償却率"/>
        <xdr:cNvSpPr txBox="1"/>
      </xdr:nvSpPr>
      <xdr:spPr>
        <a:xfrm>
          <a:off x="135007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147518</xdr:rowOff>
    </xdr:from>
    <xdr:ext cx="405111" cy="259045"/>
    <xdr:sp macro="" textlink="">
      <xdr:nvSpPr>
        <xdr:cNvPr id="454" name="n_4mainValue【認定こども園・幼稚園・保育所】&#10;有形固定資産減価償却率"/>
        <xdr:cNvSpPr txBox="1"/>
      </xdr:nvSpPr>
      <xdr:spPr>
        <a:xfrm>
          <a:off x="12611744"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1"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6" name="フローチャート: 判断 485"/>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80264</xdr:rowOff>
    </xdr:from>
    <xdr:to>
      <xdr:col>116</xdr:col>
      <xdr:colOff>114300</xdr:colOff>
      <xdr:row>41</xdr:row>
      <xdr:rowOff>10414</xdr:rowOff>
    </xdr:to>
    <xdr:sp macro="" textlink="">
      <xdr:nvSpPr>
        <xdr:cNvPr id="492" name="楕円 491"/>
        <xdr:cNvSpPr/>
      </xdr:nvSpPr>
      <xdr:spPr>
        <a:xfrm>
          <a:off x="22110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58691</xdr:rowOff>
    </xdr:from>
    <xdr:ext cx="469744" cy="259045"/>
    <xdr:sp macro="" textlink="">
      <xdr:nvSpPr>
        <xdr:cNvPr id="493" name="【認定こども園・幼稚園・保育所】&#10;一人当たり面積該当値テキスト"/>
        <xdr:cNvSpPr txBox="1"/>
      </xdr:nvSpPr>
      <xdr:spPr>
        <a:xfrm>
          <a:off x="22199600"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80264</xdr:rowOff>
    </xdr:from>
    <xdr:to>
      <xdr:col>112</xdr:col>
      <xdr:colOff>38100</xdr:colOff>
      <xdr:row>41</xdr:row>
      <xdr:rowOff>10414</xdr:rowOff>
    </xdr:to>
    <xdr:sp macro="" textlink="">
      <xdr:nvSpPr>
        <xdr:cNvPr id="494" name="楕円 493"/>
        <xdr:cNvSpPr/>
      </xdr:nvSpPr>
      <xdr:spPr>
        <a:xfrm>
          <a:off x="21272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131064</xdr:rowOff>
    </xdr:from>
    <xdr:to>
      <xdr:col>116</xdr:col>
      <xdr:colOff>63500</xdr:colOff>
      <xdr:row>40</xdr:row>
      <xdr:rowOff>131064</xdr:rowOff>
    </xdr:to>
    <xdr:cxnSp macro="">
      <xdr:nvCxnSpPr>
        <xdr:cNvPr id="495" name="直線コネクタ 494"/>
        <xdr:cNvCxnSpPr/>
      </xdr:nvCxnSpPr>
      <xdr:spPr>
        <a:xfrm>
          <a:off x="21323300" y="698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80264</xdr:rowOff>
    </xdr:from>
    <xdr:to>
      <xdr:col>107</xdr:col>
      <xdr:colOff>101600</xdr:colOff>
      <xdr:row>41</xdr:row>
      <xdr:rowOff>10414</xdr:rowOff>
    </xdr:to>
    <xdr:sp macro="" textlink="">
      <xdr:nvSpPr>
        <xdr:cNvPr id="496" name="楕円 495"/>
        <xdr:cNvSpPr/>
      </xdr:nvSpPr>
      <xdr:spPr>
        <a:xfrm>
          <a:off x="20383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131064</xdr:rowOff>
    </xdr:from>
    <xdr:to>
      <xdr:col>111</xdr:col>
      <xdr:colOff>177800</xdr:colOff>
      <xdr:row>40</xdr:row>
      <xdr:rowOff>131064</xdr:rowOff>
    </xdr:to>
    <xdr:cxnSp macro="">
      <xdr:nvCxnSpPr>
        <xdr:cNvPr id="497" name="直線コネクタ 496"/>
        <xdr:cNvCxnSpPr/>
      </xdr:nvCxnSpPr>
      <xdr:spPr>
        <a:xfrm>
          <a:off x="20434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498" name="楕円 497"/>
        <xdr:cNvSpPr/>
      </xdr:nvSpPr>
      <xdr:spPr>
        <a:xfrm>
          <a:off x="19494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131064</xdr:rowOff>
    </xdr:from>
    <xdr:to>
      <xdr:col>107</xdr:col>
      <xdr:colOff>50800</xdr:colOff>
      <xdr:row>40</xdr:row>
      <xdr:rowOff>131064</xdr:rowOff>
    </xdr:to>
    <xdr:cxnSp macro="">
      <xdr:nvCxnSpPr>
        <xdr:cNvPr id="499" name="直線コネクタ 498"/>
        <xdr:cNvCxnSpPr/>
      </xdr:nvCxnSpPr>
      <xdr:spPr>
        <a:xfrm>
          <a:off x="19545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80264</xdr:rowOff>
    </xdr:from>
    <xdr:to>
      <xdr:col>98</xdr:col>
      <xdr:colOff>38100</xdr:colOff>
      <xdr:row>41</xdr:row>
      <xdr:rowOff>10414</xdr:rowOff>
    </xdr:to>
    <xdr:sp macro="" textlink="">
      <xdr:nvSpPr>
        <xdr:cNvPr id="500" name="楕円 499"/>
        <xdr:cNvSpPr/>
      </xdr:nvSpPr>
      <xdr:spPr>
        <a:xfrm>
          <a:off x="18605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131064</xdr:rowOff>
    </xdr:from>
    <xdr:to>
      <xdr:col>102</xdr:col>
      <xdr:colOff>114300</xdr:colOff>
      <xdr:row>40</xdr:row>
      <xdr:rowOff>131064</xdr:rowOff>
    </xdr:to>
    <xdr:cxnSp macro="">
      <xdr:nvCxnSpPr>
        <xdr:cNvPr id="501" name="直線コネクタ 500"/>
        <xdr:cNvCxnSpPr/>
      </xdr:nvCxnSpPr>
      <xdr:spPr>
        <a:xfrm>
          <a:off x="18656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0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503"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04"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505"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1541</xdr:rowOff>
    </xdr:from>
    <xdr:ext cx="469744" cy="259045"/>
    <xdr:sp macro="" textlink="">
      <xdr:nvSpPr>
        <xdr:cNvPr id="506" name="n_1mainValue【認定こども園・幼稚園・保育所】&#10;一人当たり面積"/>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1541</xdr:rowOff>
    </xdr:from>
    <xdr:ext cx="469744" cy="259045"/>
    <xdr:sp macro="" textlink="">
      <xdr:nvSpPr>
        <xdr:cNvPr id="507" name="n_2mainValue【認定こども園・幼稚園・保育所】&#10;一人当たり面積"/>
        <xdr:cNvSpPr txBox="1"/>
      </xdr:nvSpPr>
      <xdr:spPr>
        <a:xfrm>
          <a:off x="20199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1541</xdr:rowOff>
    </xdr:from>
    <xdr:ext cx="469744" cy="259045"/>
    <xdr:sp macro="" textlink="">
      <xdr:nvSpPr>
        <xdr:cNvPr id="508" name="n_3mainValue【認定こども園・幼稚園・保育所】&#10;一人当たり面積"/>
        <xdr:cNvSpPr txBox="1"/>
      </xdr:nvSpPr>
      <xdr:spPr>
        <a:xfrm>
          <a:off x="19310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1541</xdr:rowOff>
    </xdr:from>
    <xdr:ext cx="469744" cy="259045"/>
    <xdr:sp macro="" textlink="">
      <xdr:nvSpPr>
        <xdr:cNvPr id="509" name="n_4mainValue【認定こども園・幼稚園・保育所】&#10;一人当たり面積"/>
        <xdr:cNvSpPr txBox="1"/>
      </xdr:nvSpPr>
      <xdr:spPr>
        <a:xfrm>
          <a:off x="18421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37"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2" name="フローチャート: 判断 54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15494</xdr:rowOff>
    </xdr:from>
    <xdr:to>
      <xdr:col>85</xdr:col>
      <xdr:colOff>177800</xdr:colOff>
      <xdr:row>61</xdr:row>
      <xdr:rowOff>117094</xdr:rowOff>
    </xdr:to>
    <xdr:sp macro="" textlink="">
      <xdr:nvSpPr>
        <xdr:cNvPr id="548" name="楕円 547"/>
        <xdr:cNvSpPr/>
      </xdr:nvSpPr>
      <xdr:spPr>
        <a:xfrm>
          <a:off x="162687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165371</xdr:rowOff>
    </xdr:from>
    <xdr:ext cx="405111" cy="259045"/>
    <xdr:sp macro="" textlink="">
      <xdr:nvSpPr>
        <xdr:cNvPr id="549" name="【学校施設】&#10;有形固定資産減価償却率該当値テキスト"/>
        <xdr:cNvSpPr txBox="1"/>
      </xdr:nvSpPr>
      <xdr:spPr>
        <a:xfrm>
          <a:off x="16357600" y="1045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161798</xdr:rowOff>
    </xdr:from>
    <xdr:to>
      <xdr:col>81</xdr:col>
      <xdr:colOff>101600</xdr:colOff>
      <xdr:row>61</xdr:row>
      <xdr:rowOff>91948</xdr:rowOff>
    </xdr:to>
    <xdr:sp macro="" textlink="">
      <xdr:nvSpPr>
        <xdr:cNvPr id="550" name="楕円 549"/>
        <xdr:cNvSpPr/>
      </xdr:nvSpPr>
      <xdr:spPr>
        <a:xfrm>
          <a:off x="154305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41148</xdr:rowOff>
    </xdr:from>
    <xdr:to>
      <xdr:col>85</xdr:col>
      <xdr:colOff>127000</xdr:colOff>
      <xdr:row>61</xdr:row>
      <xdr:rowOff>66294</xdr:rowOff>
    </xdr:to>
    <xdr:cxnSp macro="">
      <xdr:nvCxnSpPr>
        <xdr:cNvPr id="551" name="直線コネクタ 550"/>
        <xdr:cNvCxnSpPr/>
      </xdr:nvCxnSpPr>
      <xdr:spPr>
        <a:xfrm>
          <a:off x="15481300" y="1049959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148082</xdr:rowOff>
    </xdr:from>
    <xdr:to>
      <xdr:col>76</xdr:col>
      <xdr:colOff>165100</xdr:colOff>
      <xdr:row>61</xdr:row>
      <xdr:rowOff>78232</xdr:rowOff>
    </xdr:to>
    <xdr:sp macro="" textlink="">
      <xdr:nvSpPr>
        <xdr:cNvPr id="552" name="楕円 551"/>
        <xdr:cNvSpPr/>
      </xdr:nvSpPr>
      <xdr:spPr>
        <a:xfrm>
          <a:off x="14541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27432</xdr:rowOff>
    </xdr:from>
    <xdr:to>
      <xdr:col>81</xdr:col>
      <xdr:colOff>50800</xdr:colOff>
      <xdr:row>61</xdr:row>
      <xdr:rowOff>41148</xdr:rowOff>
    </xdr:to>
    <xdr:cxnSp macro="">
      <xdr:nvCxnSpPr>
        <xdr:cNvPr id="553" name="直線コネクタ 552"/>
        <xdr:cNvCxnSpPr/>
      </xdr:nvCxnSpPr>
      <xdr:spPr>
        <a:xfrm>
          <a:off x="14592300" y="104858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102362</xdr:rowOff>
    </xdr:from>
    <xdr:to>
      <xdr:col>72</xdr:col>
      <xdr:colOff>38100</xdr:colOff>
      <xdr:row>61</xdr:row>
      <xdr:rowOff>32512</xdr:rowOff>
    </xdr:to>
    <xdr:sp macro="" textlink="">
      <xdr:nvSpPr>
        <xdr:cNvPr id="554" name="楕円 553"/>
        <xdr:cNvSpPr/>
      </xdr:nvSpPr>
      <xdr:spPr>
        <a:xfrm>
          <a:off x="136525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153162</xdr:rowOff>
    </xdr:from>
    <xdr:to>
      <xdr:col>76</xdr:col>
      <xdr:colOff>114300</xdr:colOff>
      <xdr:row>61</xdr:row>
      <xdr:rowOff>27432</xdr:rowOff>
    </xdr:to>
    <xdr:cxnSp macro="">
      <xdr:nvCxnSpPr>
        <xdr:cNvPr id="555" name="直線コネクタ 554"/>
        <xdr:cNvCxnSpPr/>
      </xdr:nvCxnSpPr>
      <xdr:spPr>
        <a:xfrm>
          <a:off x="13703300" y="1044016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40640</xdr:rowOff>
    </xdr:from>
    <xdr:to>
      <xdr:col>67</xdr:col>
      <xdr:colOff>101600</xdr:colOff>
      <xdr:row>59</xdr:row>
      <xdr:rowOff>142240</xdr:rowOff>
    </xdr:to>
    <xdr:sp macro="" textlink="">
      <xdr:nvSpPr>
        <xdr:cNvPr id="556" name="楕円 555"/>
        <xdr:cNvSpPr/>
      </xdr:nvSpPr>
      <xdr:spPr>
        <a:xfrm>
          <a:off x="12763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91440</xdr:rowOff>
    </xdr:from>
    <xdr:to>
      <xdr:col>71</xdr:col>
      <xdr:colOff>177800</xdr:colOff>
      <xdr:row>60</xdr:row>
      <xdr:rowOff>153162</xdr:rowOff>
    </xdr:to>
    <xdr:cxnSp macro="">
      <xdr:nvCxnSpPr>
        <xdr:cNvPr id="557" name="直線コネクタ 556"/>
        <xdr:cNvCxnSpPr/>
      </xdr:nvCxnSpPr>
      <xdr:spPr>
        <a:xfrm>
          <a:off x="12814300" y="1020699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58"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59"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60"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61"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83075</xdr:rowOff>
    </xdr:from>
    <xdr:ext cx="405111" cy="259045"/>
    <xdr:sp macro="" textlink="">
      <xdr:nvSpPr>
        <xdr:cNvPr id="562" name="n_1mainValue【学校施設】&#10;有形固定資産減価償却率"/>
        <xdr:cNvSpPr txBox="1"/>
      </xdr:nvSpPr>
      <xdr:spPr>
        <a:xfrm>
          <a:off x="15266044" y="1054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69359</xdr:rowOff>
    </xdr:from>
    <xdr:ext cx="405111" cy="259045"/>
    <xdr:sp macro="" textlink="">
      <xdr:nvSpPr>
        <xdr:cNvPr id="563" name="n_2mainValue【学校施設】&#10;有形固定資産減価償却率"/>
        <xdr:cNvSpPr txBox="1"/>
      </xdr:nvSpPr>
      <xdr:spPr>
        <a:xfrm>
          <a:off x="143897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23639</xdr:rowOff>
    </xdr:from>
    <xdr:ext cx="405111" cy="259045"/>
    <xdr:sp macro="" textlink="">
      <xdr:nvSpPr>
        <xdr:cNvPr id="564" name="n_3mainValue【学校施設】&#10;有形固定資産減価償却率"/>
        <xdr:cNvSpPr txBox="1"/>
      </xdr:nvSpPr>
      <xdr:spPr>
        <a:xfrm>
          <a:off x="13500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133367</xdr:rowOff>
    </xdr:from>
    <xdr:ext cx="405111" cy="259045"/>
    <xdr:sp macro="" textlink="">
      <xdr:nvSpPr>
        <xdr:cNvPr id="565" name="n_4mainValue【学校施設】&#10;有形固定資産減価償却率"/>
        <xdr:cNvSpPr txBox="1"/>
      </xdr:nvSpPr>
      <xdr:spPr>
        <a:xfrm>
          <a:off x="12611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4"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9" name="フローチャート: 判断 598"/>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93980</xdr:rowOff>
    </xdr:from>
    <xdr:to>
      <xdr:col>116</xdr:col>
      <xdr:colOff>114300</xdr:colOff>
      <xdr:row>63</xdr:row>
      <xdr:rowOff>24130</xdr:rowOff>
    </xdr:to>
    <xdr:sp macro="" textlink="">
      <xdr:nvSpPr>
        <xdr:cNvPr id="605" name="楕円 604"/>
        <xdr:cNvSpPr/>
      </xdr:nvSpPr>
      <xdr:spPr>
        <a:xfrm>
          <a:off x="22110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606" name="【学校施設】&#10;一人当たり面積該当値テキスト"/>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92456</xdr:rowOff>
    </xdr:from>
    <xdr:to>
      <xdr:col>112</xdr:col>
      <xdr:colOff>38100</xdr:colOff>
      <xdr:row>63</xdr:row>
      <xdr:rowOff>22606</xdr:rowOff>
    </xdr:to>
    <xdr:sp macro="" textlink="">
      <xdr:nvSpPr>
        <xdr:cNvPr id="607" name="楕円 606"/>
        <xdr:cNvSpPr/>
      </xdr:nvSpPr>
      <xdr:spPr>
        <a:xfrm>
          <a:off x="21272500" y="107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143256</xdr:rowOff>
    </xdr:from>
    <xdr:to>
      <xdr:col>116</xdr:col>
      <xdr:colOff>63500</xdr:colOff>
      <xdr:row>62</xdr:row>
      <xdr:rowOff>144780</xdr:rowOff>
    </xdr:to>
    <xdr:cxnSp macro="">
      <xdr:nvCxnSpPr>
        <xdr:cNvPr id="608" name="直線コネクタ 607"/>
        <xdr:cNvCxnSpPr/>
      </xdr:nvCxnSpPr>
      <xdr:spPr>
        <a:xfrm>
          <a:off x="21323300" y="1077315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91884</xdr:rowOff>
    </xdr:from>
    <xdr:to>
      <xdr:col>107</xdr:col>
      <xdr:colOff>101600</xdr:colOff>
      <xdr:row>63</xdr:row>
      <xdr:rowOff>22034</xdr:rowOff>
    </xdr:to>
    <xdr:sp macro="" textlink="">
      <xdr:nvSpPr>
        <xdr:cNvPr id="609" name="楕円 608"/>
        <xdr:cNvSpPr/>
      </xdr:nvSpPr>
      <xdr:spPr>
        <a:xfrm>
          <a:off x="20383500" y="107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142684</xdr:rowOff>
    </xdr:from>
    <xdr:to>
      <xdr:col>111</xdr:col>
      <xdr:colOff>177800</xdr:colOff>
      <xdr:row>62</xdr:row>
      <xdr:rowOff>143256</xdr:rowOff>
    </xdr:to>
    <xdr:cxnSp macro="">
      <xdr:nvCxnSpPr>
        <xdr:cNvPr id="610" name="直線コネクタ 609"/>
        <xdr:cNvCxnSpPr/>
      </xdr:nvCxnSpPr>
      <xdr:spPr>
        <a:xfrm>
          <a:off x="20434300" y="1077258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90551</xdr:rowOff>
    </xdr:from>
    <xdr:to>
      <xdr:col>102</xdr:col>
      <xdr:colOff>165100</xdr:colOff>
      <xdr:row>63</xdr:row>
      <xdr:rowOff>20701</xdr:rowOff>
    </xdr:to>
    <xdr:sp macro="" textlink="">
      <xdr:nvSpPr>
        <xdr:cNvPr id="611" name="楕円 610"/>
        <xdr:cNvSpPr/>
      </xdr:nvSpPr>
      <xdr:spPr>
        <a:xfrm>
          <a:off x="19494500" y="107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141351</xdr:rowOff>
    </xdr:from>
    <xdr:to>
      <xdr:col>107</xdr:col>
      <xdr:colOff>50800</xdr:colOff>
      <xdr:row>62</xdr:row>
      <xdr:rowOff>142684</xdr:rowOff>
    </xdr:to>
    <xdr:cxnSp macro="">
      <xdr:nvCxnSpPr>
        <xdr:cNvPr id="612" name="直線コネクタ 611"/>
        <xdr:cNvCxnSpPr/>
      </xdr:nvCxnSpPr>
      <xdr:spPr>
        <a:xfrm>
          <a:off x="19545300" y="10771251"/>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97028</xdr:rowOff>
    </xdr:from>
    <xdr:to>
      <xdr:col>98</xdr:col>
      <xdr:colOff>38100</xdr:colOff>
      <xdr:row>63</xdr:row>
      <xdr:rowOff>27178</xdr:rowOff>
    </xdr:to>
    <xdr:sp macro="" textlink="">
      <xdr:nvSpPr>
        <xdr:cNvPr id="613" name="楕円 612"/>
        <xdr:cNvSpPr/>
      </xdr:nvSpPr>
      <xdr:spPr>
        <a:xfrm>
          <a:off x="18605500" y="107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141351</xdr:rowOff>
    </xdr:from>
    <xdr:to>
      <xdr:col>102</xdr:col>
      <xdr:colOff>114300</xdr:colOff>
      <xdr:row>62</xdr:row>
      <xdr:rowOff>147828</xdr:rowOff>
    </xdr:to>
    <xdr:cxnSp macro="">
      <xdr:nvCxnSpPr>
        <xdr:cNvPr id="614" name="直線コネクタ 613"/>
        <xdr:cNvCxnSpPr/>
      </xdr:nvCxnSpPr>
      <xdr:spPr>
        <a:xfrm flipV="1">
          <a:off x="18656300" y="1077125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15"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6"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12590</xdr:rowOff>
    </xdr:from>
    <xdr:ext cx="469744" cy="259045"/>
    <xdr:sp macro="" textlink="">
      <xdr:nvSpPr>
        <xdr:cNvPr id="617" name="n_3aveValue【学校施設】&#10;一人当たり面積"/>
        <xdr:cNvSpPr txBox="1"/>
      </xdr:nvSpPr>
      <xdr:spPr>
        <a:xfrm>
          <a:off x="19310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18"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13733</xdr:rowOff>
    </xdr:from>
    <xdr:ext cx="469744" cy="259045"/>
    <xdr:sp macro="" textlink="">
      <xdr:nvSpPr>
        <xdr:cNvPr id="619" name="n_1mainValue【学校施設】&#10;一人当たり面積"/>
        <xdr:cNvSpPr txBox="1"/>
      </xdr:nvSpPr>
      <xdr:spPr>
        <a:xfrm>
          <a:off x="21075727" y="1081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13161</xdr:rowOff>
    </xdr:from>
    <xdr:ext cx="469744" cy="259045"/>
    <xdr:sp macro="" textlink="">
      <xdr:nvSpPr>
        <xdr:cNvPr id="620" name="n_2mainValue【学校施設】&#10;一人当たり面積"/>
        <xdr:cNvSpPr txBox="1"/>
      </xdr:nvSpPr>
      <xdr:spPr>
        <a:xfrm>
          <a:off x="20199427" y="1081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37228</xdr:rowOff>
    </xdr:from>
    <xdr:ext cx="469744" cy="259045"/>
    <xdr:sp macro="" textlink="">
      <xdr:nvSpPr>
        <xdr:cNvPr id="621" name="n_3mainValue【学校施設】&#10;一人当たり面積"/>
        <xdr:cNvSpPr txBox="1"/>
      </xdr:nvSpPr>
      <xdr:spPr>
        <a:xfrm>
          <a:off x="19310427" y="1049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18305</xdr:rowOff>
    </xdr:from>
    <xdr:ext cx="469744" cy="259045"/>
    <xdr:sp macro="" textlink="">
      <xdr:nvSpPr>
        <xdr:cNvPr id="622" name="n_4mainValue【学校施設】&#10;一人当たり面積"/>
        <xdr:cNvSpPr txBox="1"/>
      </xdr:nvSpPr>
      <xdr:spPr>
        <a:xfrm>
          <a:off x="18421427" y="1081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48" name="直線コネクタ 64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4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50" name="直線コネクタ 64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5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52" name="直線コネクタ 65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53" name="【児童館】&#10;有形固定資産減価償却率平均値テキスト"/>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54" name="フローチャート: 判断 65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55" name="フローチャート: 判断 65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56" name="フローチャート: 判断 65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57" name="フローチャート: 判断 65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58" name="フローチャート: 判断 657"/>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166914</xdr:rowOff>
    </xdr:from>
    <xdr:to>
      <xdr:col>85</xdr:col>
      <xdr:colOff>177800</xdr:colOff>
      <xdr:row>82</xdr:row>
      <xdr:rowOff>97064</xdr:rowOff>
    </xdr:to>
    <xdr:sp macro="" textlink="">
      <xdr:nvSpPr>
        <xdr:cNvPr id="664" name="楕円 663"/>
        <xdr:cNvSpPr/>
      </xdr:nvSpPr>
      <xdr:spPr>
        <a:xfrm>
          <a:off x="162687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18341</xdr:rowOff>
    </xdr:from>
    <xdr:ext cx="405111" cy="259045"/>
    <xdr:sp macro="" textlink="">
      <xdr:nvSpPr>
        <xdr:cNvPr id="665" name="【児童館】&#10;有形固定資産減価償却率該当値テキスト"/>
        <xdr:cNvSpPr txBox="1"/>
      </xdr:nvSpPr>
      <xdr:spPr>
        <a:xfrm>
          <a:off x="16357600" y="1390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114663</xdr:rowOff>
    </xdr:from>
    <xdr:to>
      <xdr:col>81</xdr:col>
      <xdr:colOff>101600</xdr:colOff>
      <xdr:row>82</xdr:row>
      <xdr:rowOff>44813</xdr:rowOff>
    </xdr:to>
    <xdr:sp macro="" textlink="">
      <xdr:nvSpPr>
        <xdr:cNvPr id="666" name="楕円 665"/>
        <xdr:cNvSpPr/>
      </xdr:nvSpPr>
      <xdr:spPr>
        <a:xfrm>
          <a:off x="15430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165463</xdr:rowOff>
    </xdr:from>
    <xdr:to>
      <xdr:col>85</xdr:col>
      <xdr:colOff>127000</xdr:colOff>
      <xdr:row>82</xdr:row>
      <xdr:rowOff>46264</xdr:rowOff>
    </xdr:to>
    <xdr:cxnSp macro="">
      <xdr:nvCxnSpPr>
        <xdr:cNvPr id="667" name="直線コネクタ 666"/>
        <xdr:cNvCxnSpPr/>
      </xdr:nvCxnSpPr>
      <xdr:spPr>
        <a:xfrm>
          <a:off x="15481300" y="1405291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64044</xdr:rowOff>
    </xdr:from>
    <xdr:to>
      <xdr:col>76</xdr:col>
      <xdr:colOff>165100</xdr:colOff>
      <xdr:row>81</xdr:row>
      <xdr:rowOff>165644</xdr:rowOff>
    </xdr:to>
    <xdr:sp macro="" textlink="">
      <xdr:nvSpPr>
        <xdr:cNvPr id="668" name="楕円 667"/>
        <xdr:cNvSpPr/>
      </xdr:nvSpPr>
      <xdr:spPr>
        <a:xfrm>
          <a:off x="14541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114844</xdr:rowOff>
    </xdr:from>
    <xdr:to>
      <xdr:col>81</xdr:col>
      <xdr:colOff>50800</xdr:colOff>
      <xdr:row>81</xdr:row>
      <xdr:rowOff>165463</xdr:rowOff>
    </xdr:to>
    <xdr:cxnSp macro="">
      <xdr:nvCxnSpPr>
        <xdr:cNvPr id="669" name="直線コネクタ 668"/>
        <xdr:cNvCxnSpPr/>
      </xdr:nvCxnSpPr>
      <xdr:spPr>
        <a:xfrm>
          <a:off x="14592300" y="1400229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145687</xdr:rowOff>
    </xdr:from>
    <xdr:to>
      <xdr:col>72</xdr:col>
      <xdr:colOff>38100</xdr:colOff>
      <xdr:row>81</xdr:row>
      <xdr:rowOff>75837</xdr:rowOff>
    </xdr:to>
    <xdr:sp macro="" textlink="">
      <xdr:nvSpPr>
        <xdr:cNvPr id="670" name="楕円 669"/>
        <xdr:cNvSpPr/>
      </xdr:nvSpPr>
      <xdr:spPr>
        <a:xfrm>
          <a:off x="13652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25037</xdr:rowOff>
    </xdr:from>
    <xdr:to>
      <xdr:col>76</xdr:col>
      <xdr:colOff>114300</xdr:colOff>
      <xdr:row>81</xdr:row>
      <xdr:rowOff>114844</xdr:rowOff>
    </xdr:to>
    <xdr:cxnSp macro="">
      <xdr:nvCxnSpPr>
        <xdr:cNvPr id="671" name="直線コネクタ 670"/>
        <xdr:cNvCxnSpPr/>
      </xdr:nvCxnSpPr>
      <xdr:spPr>
        <a:xfrm>
          <a:off x="13703300" y="13912487"/>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15058</xdr:rowOff>
    </xdr:from>
    <xdr:to>
      <xdr:col>67</xdr:col>
      <xdr:colOff>101600</xdr:colOff>
      <xdr:row>81</xdr:row>
      <xdr:rowOff>116658</xdr:rowOff>
    </xdr:to>
    <xdr:sp macro="" textlink="">
      <xdr:nvSpPr>
        <xdr:cNvPr id="672" name="楕円 671"/>
        <xdr:cNvSpPr/>
      </xdr:nvSpPr>
      <xdr:spPr>
        <a:xfrm>
          <a:off x="12763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25037</xdr:rowOff>
    </xdr:from>
    <xdr:to>
      <xdr:col>71</xdr:col>
      <xdr:colOff>177800</xdr:colOff>
      <xdr:row>81</xdr:row>
      <xdr:rowOff>65858</xdr:rowOff>
    </xdr:to>
    <xdr:cxnSp macro="">
      <xdr:nvCxnSpPr>
        <xdr:cNvPr id="673" name="直線コネクタ 672"/>
        <xdr:cNvCxnSpPr/>
      </xdr:nvCxnSpPr>
      <xdr:spPr>
        <a:xfrm flipV="1">
          <a:off x="12814300" y="1391248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74" name="n_1aveValue【児童館】&#10;有形固定資産減価償却率"/>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75" name="n_2aveValue【児童館】&#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76" name="n_3aveValue【児童館】&#10;有形固定資産減価償却率"/>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166569</xdr:rowOff>
    </xdr:from>
    <xdr:ext cx="405111" cy="259045"/>
    <xdr:sp macro="" textlink="">
      <xdr:nvSpPr>
        <xdr:cNvPr id="677" name="n_4aveValue【児童館】&#10;有形固定資産減価償却率"/>
        <xdr:cNvSpPr txBox="1"/>
      </xdr:nvSpPr>
      <xdr:spPr>
        <a:xfrm>
          <a:off x="12611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61340</xdr:rowOff>
    </xdr:from>
    <xdr:ext cx="405111" cy="259045"/>
    <xdr:sp macro="" textlink="">
      <xdr:nvSpPr>
        <xdr:cNvPr id="678" name="n_1mainValue【児童館】&#10;有形固定資産減価償却率"/>
        <xdr:cNvSpPr txBox="1"/>
      </xdr:nvSpPr>
      <xdr:spPr>
        <a:xfrm>
          <a:off x="152660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10721</xdr:rowOff>
    </xdr:from>
    <xdr:ext cx="405111" cy="259045"/>
    <xdr:sp macro="" textlink="">
      <xdr:nvSpPr>
        <xdr:cNvPr id="679" name="n_2mainValue【児童館】&#10;有形固定資産減価償却率"/>
        <xdr:cNvSpPr txBox="1"/>
      </xdr:nvSpPr>
      <xdr:spPr>
        <a:xfrm>
          <a:off x="14389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92364</xdr:rowOff>
    </xdr:from>
    <xdr:ext cx="405111" cy="259045"/>
    <xdr:sp macro="" textlink="">
      <xdr:nvSpPr>
        <xdr:cNvPr id="680" name="n_3mainValue【児童館】&#10;有形固定資産減価償却率"/>
        <xdr:cNvSpPr txBox="1"/>
      </xdr:nvSpPr>
      <xdr:spPr>
        <a:xfrm>
          <a:off x="13500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133185</xdr:rowOff>
    </xdr:from>
    <xdr:ext cx="405111" cy="259045"/>
    <xdr:sp macro="" textlink="">
      <xdr:nvSpPr>
        <xdr:cNvPr id="681" name="n_4mainValue【児童館】&#10;有形固定資産減価償却率"/>
        <xdr:cNvSpPr txBox="1"/>
      </xdr:nvSpPr>
      <xdr:spPr>
        <a:xfrm>
          <a:off x="12611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703" name="直線コネクタ 702"/>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5" name="直線コネクタ 70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6"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7" name="直線コネクタ 706"/>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08"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9" name="フローチャート: 判断 708"/>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10" name="フローチャート: 判断 709"/>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11" name="フローチャート: 判断 710"/>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12" name="フローチャート: 判断 71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13" name="フローチャート: 判断 712"/>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33020</xdr:rowOff>
    </xdr:from>
    <xdr:to>
      <xdr:col>116</xdr:col>
      <xdr:colOff>114300</xdr:colOff>
      <xdr:row>80</xdr:row>
      <xdr:rowOff>134620</xdr:rowOff>
    </xdr:to>
    <xdr:sp macro="" textlink="">
      <xdr:nvSpPr>
        <xdr:cNvPr id="719" name="楕円 718"/>
        <xdr:cNvSpPr/>
      </xdr:nvSpPr>
      <xdr:spPr>
        <a:xfrm>
          <a:off x="22110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55897</xdr:rowOff>
    </xdr:from>
    <xdr:ext cx="469744" cy="259045"/>
    <xdr:sp macro="" textlink="">
      <xdr:nvSpPr>
        <xdr:cNvPr id="720" name="【児童館】&#10;一人当たり面積該当値テキスト"/>
        <xdr:cNvSpPr txBox="1"/>
      </xdr:nvSpPr>
      <xdr:spPr>
        <a:xfrm>
          <a:off x="22199600" y="1360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78739</xdr:rowOff>
    </xdr:from>
    <xdr:to>
      <xdr:col>112</xdr:col>
      <xdr:colOff>38100</xdr:colOff>
      <xdr:row>81</xdr:row>
      <xdr:rowOff>8889</xdr:rowOff>
    </xdr:to>
    <xdr:sp macro="" textlink="">
      <xdr:nvSpPr>
        <xdr:cNvPr id="721" name="楕円 720"/>
        <xdr:cNvSpPr/>
      </xdr:nvSpPr>
      <xdr:spPr>
        <a:xfrm>
          <a:off x="21272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83820</xdr:rowOff>
    </xdr:from>
    <xdr:to>
      <xdr:col>116</xdr:col>
      <xdr:colOff>63500</xdr:colOff>
      <xdr:row>80</xdr:row>
      <xdr:rowOff>129539</xdr:rowOff>
    </xdr:to>
    <xdr:cxnSp macro="">
      <xdr:nvCxnSpPr>
        <xdr:cNvPr id="722" name="直線コネクタ 721"/>
        <xdr:cNvCxnSpPr/>
      </xdr:nvCxnSpPr>
      <xdr:spPr>
        <a:xfrm flipV="1">
          <a:off x="21323300" y="137998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78739</xdr:rowOff>
    </xdr:from>
    <xdr:to>
      <xdr:col>107</xdr:col>
      <xdr:colOff>101600</xdr:colOff>
      <xdr:row>81</xdr:row>
      <xdr:rowOff>8889</xdr:rowOff>
    </xdr:to>
    <xdr:sp macro="" textlink="">
      <xdr:nvSpPr>
        <xdr:cNvPr id="723" name="楕円 722"/>
        <xdr:cNvSpPr/>
      </xdr:nvSpPr>
      <xdr:spPr>
        <a:xfrm>
          <a:off x="20383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129539</xdr:rowOff>
    </xdr:from>
    <xdr:to>
      <xdr:col>111</xdr:col>
      <xdr:colOff>177800</xdr:colOff>
      <xdr:row>80</xdr:row>
      <xdr:rowOff>129539</xdr:rowOff>
    </xdr:to>
    <xdr:cxnSp macro="">
      <xdr:nvCxnSpPr>
        <xdr:cNvPr id="724" name="直線コネクタ 723"/>
        <xdr:cNvCxnSpPr/>
      </xdr:nvCxnSpPr>
      <xdr:spPr>
        <a:xfrm>
          <a:off x="20434300" y="13845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78739</xdr:rowOff>
    </xdr:from>
    <xdr:to>
      <xdr:col>102</xdr:col>
      <xdr:colOff>165100</xdr:colOff>
      <xdr:row>81</xdr:row>
      <xdr:rowOff>8889</xdr:rowOff>
    </xdr:to>
    <xdr:sp macro="" textlink="">
      <xdr:nvSpPr>
        <xdr:cNvPr id="725" name="楕円 724"/>
        <xdr:cNvSpPr/>
      </xdr:nvSpPr>
      <xdr:spPr>
        <a:xfrm>
          <a:off x="19494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129539</xdr:rowOff>
    </xdr:from>
    <xdr:to>
      <xdr:col>107</xdr:col>
      <xdr:colOff>50800</xdr:colOff>
      <xdr:row>80</xdr:row>
      <xdr:rowOff>129539</xdr:rowOff>
    </xdr:to>
    <xdr:cxnSp macro="">
      <xdr:nvCxnSpPr>
        <xdr:cNvPr id="726" name="直線コネクタ 725"/>
        <xdr:cNvCxnSpPr/>
      </xdr:nvCxnSpPr>
      <xdr:spPr>
        <a:xfrm>
          <a:off x="19545300" y="13845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55880</xdr:rowOff>
    </xdr:from>
    <xdr:to>
      <xdr:col>98</xdr:col>
      <xdr:colOff>38100</xdr:colOff>
      <xdr:row>80</xdr:row>
      <xdr:rowOff>157480</xdr:rowOff>
    </xdr:to>
    <xdr:sp macro="" textlink="">
      <xdr:nvSpPr>
        <xdr:cNvPr id="727" name="楕円 726"/>
        <xdr:cNvSpPr/>
      </xdr:nvSpPr>
      <xdr:spPr>
        <a:xfrm>
          <a:off x="18605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106680</xdr:rowOff>
    </xdr:from>
    <xdr:to>
      <xdr:col>102</xdr:col>
      <xdr:colOff>114300</xdr:colOff>
      <xdr:row>80</xdr:row>
      <xdr:rowOff>129539</xdr:rowOff>
    </xdr:to>
    <xdr:cxnSp macro="">
      <xdr:nvCxnSpPr>
        <xdr:cNvPr id="728" name="直線コネクタ 727"/>
        <xdr:cNvCxnSpPr/>
      </xdr:nvCxnSpPr>
      <xdr:spPr>
        <a:xfrm>
          <a:off x="18656300" y="13822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729"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730"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31" name="n_3ave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45738</xdr:rowOff>
    </xdr:from>
    <xdr:ext cx="469744" cy="259045"/>
    <xdr:sp macro="" textlink="">
      <xdr:nvSpPr>
        <xdr:cNvPr id="732" name="n_4aveValue【児童館】&#10;一人当たり面積"/>
        <xdr:cNvSpPr txBox="1"/>
      </xdr:nvSpPr>
      <xdr:spPr>
        <a:xfrm>
          <a:off x="18421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25416</xdr:rowOff>
    </xdr:from>
    <xdr:ext cx="469744" cy="259045"/>
    <xdr:sp macro="" textlink="">
      <xdr:nvSpPr>
        <xdr:cNvPr id="733" name="n_1mainValue【児童館】&#10;一人当たり面積"/>
        <xdr:cNvSpPr txBox="1"/>
      </xdr:nvSpPr>
      <xdr:spPr>
        <a:xfrm>
          <a:off x="210757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25416</xdr:rowOff>
    </xdr:from>
    <xdr:ext cx="469744" cy="259045"/>
    <xdr:sp macro="" textlink="">
      <xdr:nvSpPr>
        <xdr:cNvPr id="734" name="n_2mainValue【児童館】&#10;一人当たり面積"/>
        <xdr:cNvSpPr txBox="1"/>
      </xdr:nvSpPr>
      <xdr:spPr>
        <a:xfrm>
          <a:off x="201994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25416</xdr:rowOff>
    </xdr:from>
    <xdr:ext cx="469744" cy="259045"/>
    <xdr:sp macro="" textlink="">
      <xdr:nvSpPr>
        <xdr:cNvPr id="735" name="n_3mainValue【児童館】&#10;一人当たり面積"/>
        <xdr:cNvSpPr txBox="1"/>
      </xdr:nvSpPr>
      <xdr:spPr>
        <a:xfrm>
          <a:off x="193104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2557</xdr:rowOff>
    </xdr:from>
    <xdr:ext cx="469744" cy="259045"/>
    <xdr:sp macro="" textlink="">
      <xdr:nvSpPr>
        <xdr:cNvPr id="736" name="n_4mainValue【児童館】&#10;一人当たり面積"/>
        <xdr:cNvSpPr txBox="1"/>
      </xdr:nvSpPr>
      <xdr:spPr>
        <a:xfrm>
          <a:off x="18421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62" name="直線コネクタ 761"/>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67"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68" name="フローチャート: 判断 767"/>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69" name="フローチャート: 判断 768"/>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70" name="フローチャート: 判断 769"/>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1" name="フローチャート: 判断 770"/>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72" name="フローチャート: 判断 771"/>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111942</xdr:rowOff>
    </xdr:from>
    <xdr:to>
      <xdr:col>85</xdr:col>
      <xdr:colOff>177800</xdr:colOff>
      <xdr:row>107</xdr:row>
      <xdr:rowOff>42092</xdr:rowOff>
    </xdr:to>
    <xdr:sp macro="" textlink="">
      <xdr:nvSpPr>
        <xdr:cNvPr id="778" name="楕円 777"/>
        <xdr:cNvSpPr/>
      </xdr:nvSpPr>
      <xdr:spPr>
        <a:xfrm>
          <a:off x="16268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90369</xdr:rowOff>
    </xdr:from>
    <xdr:ext cx="405111" cy="259045"/>
    <xdr:sp macro="" textlink="">
      <xdr:nvSpPr>
        <xdr:cNvPr id="779" name="【公民館】&#10;有形固定資産減価償却率該当値テキスト"/>
        <xdr:cNvSpPr txBox="1"/>
      </xdr:nvSpPr>
      <xdr:spPr>
        <a:xfrm>
          <a:off x="16357600"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84182</xdr:rowOff>
    </xdr:from>
    <xdr:to>
      <xdr:col>81</xdr:col>
      <xdr:colOff>101600</xdr:colOff>
      <xdr:row>107</xdr:row>
      <xdr:rowOff>14332</xdr:rowOff>
    </xdr:to>
    <xdr:sp macro="" textlink="">
      <xdr:nvSpPr>
        <xdr:cNvPr id="780" name="楕円 779"/>
        <xdr:cNvSpPr/>
      </xdr:nvSpPr>
      <xdr:spPr>
        <a:xfrm>
          <a:off x="1543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134982</xdr:rowOff>
    </xdr:from>
    <xdr:to>
      <xdr:col>85</xdr:col>
      <xdr:colOff>127000</xdr:colOff>
      <xdr:row>106</xdr:row>
      <xdr:rowOff>162742</xdr:rowOff>
    </xdr:to>
    <xdr:cxnSp macro="">
      <xdr:nvCxnSpPr>
        <xdr:cNvPr id="781" name="直線コネクタ 780"/>
        <xdr:cNvCxnSpPr/>
      </xdr:nvCxnSpPr>
      <xdr:spPr>
        <a:xfrm>
          <a:off x="15481300" y="1830868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51526</xdr:rowOff>
    </xdr:from>
    <xdr:to>
      <xdr:col>76</xdr:col>
      <xdr:colOff>165100</xdr:colOff>
      <xdr:row>106</xdr:row>
      <xdr:rowOff>153126</xdr:rowOff>
    </xdr:to>
    <xdr:sp macro="" textlink="">
      <xdr:nvSpPr>
        <xdr:cNvPr id="782" name="楕円 781"/>
        <xdr:cNvSpPr/>
      </xdr:nvSpPr>
      <xdr:spPr>
        <a:xfrm>
          <a:off x="14541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102326</xdr:rowOff>
    </xdr:from>
    <xdr:to>
      <xdr:col>81</xdr:col>
      <xdr:colOff>50800</xdr:colOff>
      <xdr:row>106</xdr:row>
      <xdr:rowOff>134982</xdr:rowOff>
    </xdr:to>
    <xdr:cxnSp macro="">
      <xdr:nvCxnSpPr>
        <xdr:cNvPr id="783" name="直線コネクタ 782"/>
        <xdr:cNvCxnSpPr/>
      </xdr:nvCxnSpPr>
      <xdr:spPr>
        <a:xfrm>
          <a:off x="14592300" y="182760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152763</xdr:rowOff>
    </xdr:from>
    <xdr:to>
      <xdr:col>72</xdr:col>
      <xdr:colOff>38100</xdr:colOff>
      <xdr:row>106</xdr:row>
      <xdr:rowOff>82913</xdr:rowOff>
    </xdr:to>
    <xdr:sp macro="" textlink="">
      <xdr:nvSpPr>
        <xdr:cNvPr id="784" name="楕円 783"/>
        <xdr:cNvSpPr/>
      </xdr:nvSpPr>
      <xdr:spPr>
        <a:xfrm>
          <a:off x="13652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32113</xdr:rowOff>
    </xdr:from>
    <xdr:to>
      <xdr:col>76</xdr:col>
      <xdr:colOff>114300</xdr:colOff>
      <xdr:row>106</xdr:row>
      <xdr:rowOff>102326</xdr:rowOff>
    </xdr:to>
    <xdr:cxnSp macro="">
      <xdr:nvCxnSpPr>
        <xdr:cNvPr id="785" name="直線コネクタ 784"/>
        <xdr:cNvCxnSpPr/>
      </xdr:nvCxnSpPr>
      <xdr:spPr>
        <a:xfrm>
          <a:off x="13703300" y="1820581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165826</xdr:rowOff>
    </xdr:from>
    <xdr:to>
      <xdr:col>67</xdr:col>
      <xdr:colOff>101600</xdr:colOff>
      <xdr:row>106</xdr:row>
      <xdr:rowOff>95976</xdr:rowOff>
    </xdr:to>
    <xdr:sp macro="" textlink="">
      <xdr:nvSpPr>
        <xdr:cNvPr id="786" name="楕円 785"/>
        <xdr:cNvSpPr/>
      </xdr:nvSpPr>
      <xdr:spPr>
        <a:xfrm>
          <a:off x="12763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32113</xdr:rowOff>
    </xdr:from>
    <xdr:to>
      <xdr:col>71</xdr:col>
      <xdr:colOff>177800</xdr:colOff>
      <xdr:row>106</xdr:row>
      <xdr:rowOff>45176</xdr:rowOff>
    </xdr:to>
    <xdr:cxnSp macro="">
      <xdr:nvCxnSpPr>
        <xdr:cNvPr id="787" name="直線コネクタ 786"/>
        <xdr:cNvCxnSpPr/>
      </xdr:nvCxnSpPr>
      <xdr:spPr>
        <a:xfrm flipV="1">
          <a:off x="12814300" y="182058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88"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89"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90"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91"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5459</xdr:rowOff>
    </xdr:from>
    <xdr:ext cx="405111" cy="259045"/>
    <xdr:sp macro="" textlink="">
      <xdr:nvSpPr>
        <xdr:cNvPr id="792" name="n_1mainValue【公民館】&#10;有形固定資産減価償却率"/>
        <xdr:cNvSpPr txBox="1"/>
      </xdr:nvSpPr>
      <xdr:spPr>
        <a:xfrm>
          <a:off x="15266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144253</xdr:rowOff>
    </xdr:from>
    <xdr:ext cx="405111" cy="259045"/>
    <xdr:sp macro="" textlink="">
      <xdr:nvSpPr>
        <xdr:cNvPr id="793" name="n_2mainValue【公民館】&#10;有形固定資産減価償却率"/>
        <xdr:cNvSpPr txBox="1"/>
      </xdr:nvSpPr>
      <xdr:spPr>
        <a:xfrm>
          <a:off x="14389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74040</xdr:rowOff>
    </xdr:from>
    <xdr:ext cx="405111" cy="259045"/>
    <xdr:sp macro="" textlink="">
      <xdr:nvSpPr>
        <xdr:cNvPr id="794" name="n_3mainValue【公民館】&#10;有形固定資産減価償却率"/>
        <xdr:cNvSpPr txBox="1"/>
      </xdr:nvSpPr>
      <xdr:spPr>
        <a:xfrm>
          <a:off x="13500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87103</xdr:rowOff>
    </xdr:from>
    <xdr:ext cx="405111" cy="259045"/>
    <xdr:sp macro="" textlink="">
      <xdr:nvSpPr>
        <xdr:cNvPr id="795" name="n_4mainValue【公民館】&#10;有形固定資産減価償却率"/>
        <xdr:cNvSpPr txBox="1"/>
      </xdr:nvSpPr>
      <xdr:spPr>
        <a:xfrm>
          <a:off x="12611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21" name="直線コネクタ 820"/>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22"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23" name="直線コネクタ 822"/>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24"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25" name="直線コネクタ 824"/>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826" name="【公民館】&#10;一人当たり面積平均値テキスト"/>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7" name="フローチャート: 判断 826"/>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28" name="フローチャート: 判断 827"/>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29" name="フローチャート: 判断 828"/>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30" name="フローチャート: 判断 829"/>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831" name="フローチャート: 判断 830"/>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76019</xdr:rowOff>
    </xdr:from>
    <xdr:to>
      <xdr:col>116</xdr:col>
      <xdr:colOff>114300</xdr:colOff>
      <xdr:row>106</xdr:row>
      <xdr:rowOff>6169</xdr:rowOff>
    </xdr:to>
    <xdr:sp macro="" textlink="">
      <xdr:nvSpPr>
        <xdr:cNvPr id="837" name="楕円 836"/>
        <xdr:cNvSpPr/>
      </xdr:nvSpPr>
      <xdr:spPr>
        <a:xfrm>
          <a:off x="22110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98896</xdr:rowOff>
    </xdr:from>
    <xdr:ext cx="469744" cy="259045"/>
    <xdr:sp macro="" textlink="">
      <xdr:nvSpPr>
        <xdr:cNvPr id="838" name="【公民館】&#10;一人当たり面積該当値テキスト"/>
        <xdr:cNvSpPr txBox="1"/>
      </xdr:nvSpPr>
      <xdr:spPr>
        <a:xfrm>
          <a:off x="22199600" y="179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72752</xdr:rowOff>
    </xdr:from>
    <xdr:to>
      <xdr:col>112</xdr:col>
      <xdr:colOff>38100</xdr:colOff>
      <xdr:row>106</xdr:row>
      <xdr:rowOff>2902</xdr:rowOff>
    </xdr:to>
    <xdr:sp macro="" textlink="">
      <xdr:nvSpPr>
        <xdr:cNvPr id="839" name="楕円 838"/>
        <xdr:cNvSpPr/>
      </xdr:nvSpPr>
      <xdr:spPr>
        <a:xfrm>
          <a:off x="21272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123552</xdr:rowOff>
    </xdr:from>
    <xdr:to>
      <xdr:col>116</xdr:col>
      <xdr:colOff>63500</xdr:colOff>
      <xdr:row>105</xdr:row>
      <xdr:rowOff>126819</xdr:rowOff>
    </xdr:to>
    <xdr:cxnSp macro="">
      <xdr:nvCxnSpPr>
        <xdr:cNvPr id="840" name="直線コネクタ 839"/>
        <xdr:cNvCxnSpPr/>
      </xdr:nvCxnSpPr>
      <xdr:spPr>
        <a:xfrm>
          <a:off x="21323300" y="181258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69487</xdr:rowOff>
    </xdr:from>
    <xdr:to>
      <xdr:col>107</xdr:col>
      <xdr:colOff>101600</xdr:colOff>
      <xdr:row>105</xdr:row>
      <xdr:rowOff>171087</xdr:rowOff>
    </xdr:to>
    <xdr:sp macro="" textlink="">
      <xdr:nvSpPr>
        <xdr:cNvPr id="841" name="楕円 840"/>
        <xdr:cNvSpPr/>
      </xdr:nvSpPr>
      <xdr:spPr>
        <a:xfrm>
          <a:off x="20383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120287</xdr:rowOff>
    </xdr:from>
    <xdr:to>
      <xdr:col>111</xdr:col>
      <xdr:colOff>177800</xdr:colOff>
      <xdr:row>105</xdr:row>
      <xdr:rowOff>123552</xdr:rowOff>
    </xdr:to>
    <xdr:cxnSp macro="">
      <xdr:nvCxnSpPr>
        <xdr:cNvPr id="842" name="直線コネクタ 841"/>
        <xdr:cNvCxnSpPr/>
      </xdr:nvCxnSpPr>
      <xdr:spPr>
        <a:xfrm>
          <a:off x="20434300" y="181225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69487</xdr:rowOff>
    </xdr:from>
    <xdr:to>
      <xdr:col>102</xdr:col>
      <xdr:colOff>165100</xdr:colOff>
      <xdr:row>105</xdr:row>
      <xdr:rowOff>171087</xdr:rowOff>
    </xdr:to>
    <xdr:sp macro="" textlink="">
      <xdr:nvSpPr>
        <xdr:cNvPr id="843" name="楕円 842"/>
        <xdr:cNvSpPr/>
      </xdr:nvSpPr>
      <xdr:spPr>
        <a:xfrm>
          <a:off x="19494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120287</xdr:rowOff>
    </xdr:from>
    <xdr:to>
      <xdr:col>107</xdr:col>
      <xdr:colOff>50800</xdr:colOff>
      <xdr:row>105</xdr:row>
      <xdr:rowOff>120287</xdr:rowOff>
    </xdr:to>
    <xdr:cxnSp macro="">
      <xdr:nvCxnSpPr>
        <xdr:cNvPr id="844" name="直線コネクタ 843"/>
        <xdr:cNvCxnSpPr/>
      </xdr:nvCxnSpPr>
      <xdr:spPr>
        <a:xfrm>
          <a:off x="19545300" y="181225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845" name="楕円 844"/>
        <xdr:cNvSpPr/>
      </xdr:nvSpPr>
      <xdr:spPr>
        <a:xfrm>
          <a:off x="18605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117021</xdr:rowOff>
    </xdr:from>
    <xdr:to>
      <xdr:col>102</xdr:col>
      <xdr:colOff>114300</xdr:colOff>
      <xdr:row>105</xdr:row>
      <xdr:rowOff>120287</xdr:rowOff>
    </xdr:to>
    <xdr:cxnSp macro="">
      <xdr:nvCxnSpPr>
        <xdr:cNvPr id="846" name="直線コネクタ 845"/>
        <xdr:cNvCxnSpPr/>
      </xdr:nvCxnSpPr>
      <xdr:spPr>
        <a:xfrm>
          <a:off x="18656300" y="181192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847" name="n_1aveValue【公民館】&#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48" name="n_2ave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49" name="n_3ave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139354</xdr:rowOff>
    </xdr:from>
    <xdr:ext cx="469744" cy="259045"/>
    <xdr:sp macro="" textlink="">
      <xdr:nvSpPr>
        <xdr:cNvPr id="850" name="n_4aveValue【公民館】&#10;一人当たり面積"/>
        <xdr:cNvSpPr txBox="1"/>
      </xdr:nvSpPr>
      <xdr:spPr>
        <a:xfrm>
          <a:off x="18421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19429</xdr:rowOff>
    </xdr:from>
    <xdr:ext cx="469744" cy="259045"/>
    <xdr:sp macro="" textlink="">
      <xdr:nvSpPr>
        <xdr:cNvPr id="851" name="n_1main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16164</xdr:rowOff>
    </xdr:from>
    <xdr:ext cx="469744" cy="259045"/>
    <xdr:sp macro="" textlink="">
      <xdr:nvSpPr>
        <xdr:cNvPr id="852" name="n_2mainValue【公民館】&#10;一人当たり面積"/>
        <xdr:cNvSpPr txBox="1"/>
      </xdr:nvSpPr>
      <xdr:spPr>
        <a:xfrm>
          <a:off x="20199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16164</xdr:rowOff>
    </xdr:from>
    <xdr:ext cx="469744" cy="259045"/>
    <xdr:sp macro="" textlink="">
      <xdr:nvSpPr>
        <xdr:cNvPr id="853" name="n_3mainValue【公民館】&#10;一人当たり面積"/>
        <xdr:cNvSpPr txBox="1"/>
      </xdr:nvSpPr>
      <xdr:spPr>
        <a:xfrm>
          <a:off x="19310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854" name="n_4mainValue【公民館】&#10;一人当たり面積"/>
        <xdr:cNvSpPr txBox="1"/>
      </xdr:nvSpPr>
      <xdr:spPr>
        <a:xfrm>
          <a:off x="18421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類似団体と比較して著しく（</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以上）有形固定資産減価償却率が高くなっている施設は、道路、公営住宅、認定こども園・幼稚園・保育所、学校施設、公民館、図書館、福祉施設、一般廃棄物処理施設、保健センター・保健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やや高くなっている施設は、体育館・プール、消防施設であり、他はほぼ同程度か低くなっている。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おいて、安全性を確保する観点から、老朽化施設において適宜老化診断を実施するなど施設の現況把握を行い、緊急度の高い施設から計画的な改修・更新に努める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97,552
96,751
594.50
47,322,947
46,571,825
691,162
23,309,465
35,756,472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4" name="楕円 73"/>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5" name="【図書館】&#10;有形固定資産減価償却率該当値テキスト"/>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7" name="直線コネクタ 76"/>
        <xdr:cNvCxnSpPr/>
      </xdr:nvCxnSpPr>
      <xdr:spPr>
        <a:xfrm>
          <a:off x="3797300" y="667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157843</xdr:rowOff>
    </xdr:to>
    <xdr:cxnSp macro="">
      <xdr:nvCxnSpPr>
        <xdr:cNvPr id="79" name="直線コネクタ 78"/>
        <xdr:cNvCxnSpPr/>
      </xdr:nvCxnSpPr>
      <xdr:spPr>
        <a:xfrm>
          <a:off x="2908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125185</xdr:rowOff>
    </xdr:to>
    <xdr:cxnSp macro="">
      <xdr:nvCxnSpPr>
        <xdr:cNvPr id="81" name="直線コネクタ 80"/>
        <xdr:cNvCxnSpPr/>
      </xdr:nvCxnSpPr>
      <xdr:spPr>
        <a:xfrm>
          <a:off x="2019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111941</xdr:rowOff>
    </xdr:from>
    <xdr:to>
      <xdr:col>6</xdr:col>
      <xdr:colOff>38100</xdr:colOff>
      <xdr:row>39</xdr:row>
      <xdr:rowOff>42091</xdr:rowOff>
    </xdr:to>
    <xdr:sp macro="" textlink="">
      <xdr:nvSpPr>
        <xdr:cNvPr id="82" name="楕円 81"/>
        <xdr:cNvSpPr/>
      </xdr:nvSpPr>
      <xdr:spPr>
        <a:xfrm>
          <a:off x="1079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92528</xdr:rowOff>
    </xdr:from>
    <xdr:to>
      <xdr:col>10</xdr:col>
      <xdr:colOff>114300</xdr:colOff>
      <xdr:row>38</xdr:row>
      <xdr:rowOff>162741</xdr:rowOff>
    </xdr:to>
    <xdr:cxnSp macro="">
      <xdr:nvCxnSpPr>
        <xdr:cNvPr id="83" name="直線コネクタ 82"/>
        <xdr:cNvCxnSpPr/>
      </xdr:nvCxnSpPr>
      <xdr:spPr>
        <a:xfrm flipV="1">
          <a:off x="1130300" y="660762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8" name="n_1mainValue【図書館】&#10;有形固定資産減価償却率"/>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図書館】&#10;有形固定資産減価償却率"/>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90" name="n_3mainValue【図書館】&#10;有形固定資産減価償却率"/>
        <xdr:cNvSpPr txBox="1"/>
      </xdr:nvSpPr>
      <xdr:spPr>
        <a:xfrm>
          <a:off x="1816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33218</xdr:rowOff>
    </xdr:from>
    <xdr:ext cx="405111" cy="259045"/>
    <xdr:sp macro="" textlink="">
      <xdr:nvSpPr>
        <xdr:cNvPr id="91" name="n_4mainValue【図書館】&#10;有形固定資産減価償却率"/>
        <xdr:cNvSpPr txBox="1"/>
      </xdr:nvSpPr>
      <xdr:spPr>
        <a:xfrm>
          <a:off x="927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145415</xdr:rowOff>
    </xdr:from>
    <xdr:to>
      <xdr:col>55</xdr:col>
      <xdr:colOff>50800</xdr:colOff>
      <xdr:row>40</xdr:row>
      <xdr:rowOff>75565</xdr:rowOff>
    </xdr:to>
    <xdr:sp macro="" textlink="">
      <xdr:nvSpPr>
        <xdr:cNvPr id="127" name="楕円 126"/>
        <xdr:cNvSpPr/>
      </xdr:nvSpPr>
      <xdr:spPr>
        <a:xfrm>
          <a:off x="104267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123842</xdr:rowOff>
    </xdr:from>
    <xdr:ext cx="469744" cy="259045"/>
    <xdr:sp macro="" textlink="">
      <xdr:nvSpPr>
        <xdr:cNvPr id="128" name="【図書館】&#10;一人当たり面積該当値テキスト"/>
        <xdr:cNvSpPr txBox="1"/>
      </xdr:nvSpPr>
      <xdr:spPr>
        <a:xfrm>
          <a:off x="10515600"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145415</xdr:rowOff>
    </xdr:from>
    <xdr:to>
      <xdr:col>50</xdr:col>
      <xdr:colOff>165100</xdr:colOff>
      <xdr:row>40</xdr:row>
      <xdr:rowOff>75565</xdr:rowOff>
    </xdr:to>
    <xdr:sp macro="" textlink="">
      <xdr:nvSpPr>
        <xdr:cNvPr id="129" name="楕円 128"/>
        <xdr:cNvSpPr/>
      </xdr:nvSpPr>
      <xdr:spPr>
        <a:xfrm>
          <a:off x="9588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24765</xdr:rowOff>
    </xdr:from>
    <xdr:to>
      <xdr:col>55</xdr:col>
      <xdr:colOff>0</xdr:colOff>
      <xdr:row>40</xdr:row>
      <xdr:rowOff>24765</xdr:rowOff>
    </xdr:to>
    <xdr:cxnSp macro="">
      <xdr:nvCxnSpPr>
        <xdr:cNvPr id="130" name="直線コネクタ 129"/>
        <xdr:cNvCxnSpPr/>
      </xdr:nvCxnSpPr>
      <xdr:spPr>
        <a:xfrm>
          <a:off x="9639300" y="6882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145415</xdr:rowOff>
    </xdr:from>
    <xdr:to>
      <xdr:col>46</xdr:col>
      <xdr:colOff>38100</xdr:colOff>
      <xdr:row>40</xdr:row>
      <xdr:rowOff>75565</xdr:rowOff>
    </xdr:to>
    <xdr:sp macro="" textlink="">
      <xdr:nvSpPr>
        <xdr:cNvPr id="131" name="楕円 130"/>
        <xdr:cNvSpPr/>
      </xdr:nvSpPr>
      <xdr:spPr>
        <a:xfrm>
          <a:off x="8699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24765</xdr:rowOff>
    </xdr:from>
    <xdr:to>
      <xdr:col>50</xdr:col>
      <xdr:colOff>114300</xdr:colOff>
      <xdr:row>40</xdr:row>
      <xdr:rowOff>24765</xdr:rowOff>
    </xdr:to>
    <xdr:cxnSp macro="">
      <xdr:nvCxnSpPr>
        <xdr:cNvPr id="132" name="直線コネクタ 131"/>
        <xdr:cNvCxnSpPr/>
      </xdr:nvCxnSpPr>
      <xdr:spPr>
        <a:xfrm>
          <a:off x="8750300" y="6882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145415</xdr:rowOff>
    </xdr:from>
    <xdr:to>
      <xdr:col>41</xdr:col>
      <xdr:colOff>101600</xdr:colOff>
      <xdr:row>40</xdr:row>
      <xdr:rowOff>75565</xdr:rowOff>
    </xdr:to>
    <xdr:sp macro="" textlink="">
      <xdr:nvSpPr>
        <xdr:cNvPr id="133" name="楕円 132"/>
        <xdr:cNvSpPr/>
      </xdr:nvSpPr>
      <xdr:spPr>
        <a:xfrm>
          <a:off x="7810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24765</xdr:rowOff>
    </xdr:from>
    <xdr:to>
      <xdr:col>45</xdr:col>
      <xdr:colOff>177800</xdr:colOff>
      <xdr:row>40</xdr:row>
      <xdr:rowOff>24765</xdr:rowOff>
    </xdr:to>
    <xdr:cxnSp macro="">
      <xdr:nvCxnSpPr>
        <xdr:cNvPr id="134" name="直線コネクタ 133"/>
        <xdr:cNvCxnSpPr/>
      </xdr:nvCxnSpPr>
      <xdr:spPr>
        <a:xfrm>
          <a:off x="7861300" y="6882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145415</xdr:rowOff>
    </xdr:from>
    <xdr:to>
      <xdr:col>36</xdr:col>
      <xdr:colOff>165100</xdr:colOff>
      <xdr:row>40</xdr:row>
      <xdr:rowOff>75565</xdr:rowOff>
    </xdr:to>
    <xdr:sp macro="" textlink="">
      <xdr:nvSpPr>
        <xdr:cNvPr id="135" name="楕円 134"/>
        <xdr:cNvSpPr/>
      </xdr:nvSpPr>
      <xdr:spPr>
        <a:xfrm>
          <a:off x="6921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24765</xdr:rowOff>
    </xdr:from>
    <xdr:to>
      <xdr:col>41</xdr:col>
      <xdr:colOff>50800</xdr:colOff>
      <xdr:row>40</xdr:row>
      <xdr:rowOff>24765</xdr:rowOff>
    </xdr:to>
    <xdr:cxnSp macro="">
      <xdr:nvCxnSpPr>
        <xdr:cNvPr id="136" name="直線コネクタ 135"/>
        <xdr:cNvCxnSpPr/>
      </xdr:nvCxnSpPr>
      <xdr:spPr>
        <a:xfrm>
          <a:off x="6972300" y="6882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66692</xdr:rowOff>
    </xdr:from>
    <xdr:ext cx="469744" cy="259045"/>
    <xdr:sp macro="" textlink="">
      <xdr:nvSpPr>
        <xdr:cNvPr id="141" name="n_1mainValue【図書館】&#10;一人当たり面積"/>
        <xdr:cNvSpPr txBox="1"/>
      </xdr:nvSpPr>
      <xdr:spPr>
        <a:xfrm>
          <a:off x="93917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66692</xdr:rowOff>
    </xdr:from>
    <xdr:ext cx="469744" cy="259045"/>
    <xdr:sp macro="" textlink="">
      <xdr:nvSpPr>
        <xdr:cNvPr id="142" name="n_2mainValue【図書館】&#10;一人当たり面積"/>
        <xdr:cNvSpPr txBox="1"/>
      </xdr:nvSpPr>
      <xdr:spPr>
        <a:xfrm>
          <a:off x="85154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66692</xdr:rowOff>
    </xdr:from>
    <xdr:ext cx="469744" cy="259045"/>
    <xdr:sp macro="" textlink="">
      <xdr:nvSpPr>
        <xdr:cNvPr id="143" name="n_3mainValue【図書館】&#10;一人当たり面積"/>
        <xdr:cNvSpPr txBox="1"/>
      </xdr:nvSpPr>
      <xdr:spPr>
        <a:xfrm>
          <a:off x="76264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66692</xdr:rowOff>
    </xdr:from>
    <xdr:ext cx="469744" cy="259045"/>
    <xdr:sp macro="" textlink="">
      <xdr:nvSpPr>
        <xdr:cNvPr id="144" name="n_4mainValue【図書館】&#10;一人当たり面積"/>
        <xdr:cNvSpPr txBox="1"/>
      </xdr:nvSpPr>
      <xdr:spPr>
        <a:xfrm>
          <a:off x="67374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126365</xdr:rowOff>
    </xdr:from>
    <xdr:to>
      <xdr:col>24</xdr:col>
      <xdr:colOff>114300</xdr:colOff>
      <xdr:row>61</xdr:row>
      <xdr:rowOff>56515</xdr:rowOff>
    </xdr:to>
    <xdr:sp macro="" textlink="">
      <xdr:nvSpPr>
        <xdr:cNvPr id="185" name="楕円 184"/>
        <xdr:cNvSpPr/>
      </xdr:nvSpPr>
      <xdr:spPr>
        <a:xfrm>
          <a:off x="4584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104792</xdr:rowOff>
    </xdr:from>
    <xdr:ext cx="405111" cy="259045"/>
    <xdr:sp macro="" textlink="">
      <xdr:nvSpPr>
        <xdr:cNvPr id="186" name="【体育館・プール】&#10;有形固定資産減価償却率該当値テキスト"/>
        <xdr:cNvSpPr txBox="1"/>
      </xdr:nvSpPr>
      <xdr:spPr>
        <a:xfrm>
          <a:off x="4673600"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187" name="楕円 186"/>
        <xdr:cNvSpPr/>
      </xdr:nvSpPr>
      <xdr:spPr>
        <a:xfrm>
          <a:off x="3746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158115</xdr:rowOff>
    </xdr:from>
    <xdr:to>
      <xdr:col>24</xdr:col>
      <xdr:colOff>63500</xdr:colOff>
      <xdr:row>61</xdr:row>
      <xdr:rowOff>5715</xdr:rowOff>
    </xdr:to>
    <xdr:cxnSp macro="">
      <xdr:nvCxnSpPr>
        <xdr:cNvPr id="188" name="直線コネクタ 187"/>
        <xdr:cNvCxnSpPr/>
      </xdr:nvCxnSpPr>
      <xdr:spPr>
        <a:xfrm>
          <a:off x="3797300" y="104451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71120</xdr:rowOff>
    </xdr:from>
    <xdr:to>
      <xdr:col>15</xdr:col>
      <xdr:colOff>101600</xdr:colOff>
      <xdr:row>61</xdr:row>
      <xdr:rowOff>1270</xdr:rowOff>
    </xdr:to>
    <xdr:sp macro="" textlink="">
      <xdr:nvSpPr>
        <xdr:cNvPr id="189" name="楕円 188"/>
        <xdr:cNvSpPr/>
      </xdr:nvSpPr>
      <xdr:spPr>
        <a:xfrm>
          <a:off x="2857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121920</xdr:rowOff>
    </xdr:from>
    <xdr:to>
      <xdr:col>19</xdr:col>
      <xdr:colOff>177800</xdr:colOff>
      <xdr:row>60</xdr:row>
      <xdr:rowOff>158115</xdr:rowOff>
    </xdr:to>
    <xdr:cxnSp macro="">
      <xdr:nvCxnSpPr>
        <xdr:cNvPr id="190" name="直線コネクタ 189"/>
        <xdr:cNvCxnSpPr/>
      </xdr:nvCxnSpPr>
      <xdr:spPr>
        <a:xfrm>
          <a:off x="2908300" y="104089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91" name="楕円 190"/>
        <xdr:cNvSpPr/>
      </xdr:nvSpPr>
      <xdr:spPr>
        <a:xfrm>
          <a:off x="1968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83820</xdr:rowOff>
    </xdr:from>
    <xdr:to>
      <xdr:col>15</xdr:col>
      <xdr:colOff>50800</xdr:colOff>
      <xdr:row>60</xdr:row>
      <xdr:rowOff>121920</xdr:rowOff>
    </xdr:to>
    <xdr:cxnSp macro="">
      <xdr:nvCxnSpPr>
        <xdr:cNvPr id="192" name="直線コネクタ 191"/>
        <xdr:cNvCxnSpPr/>
      </xdr:nvCxnSpPr>
      <xdr:spPr>
        <a:xfrm>
          <a:off x="2019300" y="10370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153035</xdr:rowOff>
    </xdr:from>
    <xdr:to>
      <xdr:col>6</xdr:col>
      <xdr:colOff>38100</xdr:colOff>
      <xdr:row>60</xdr:row>
      <xdr:rowOff>83185</xdr:rowOff>
    </xdr:to>
    <xdr:sp macro="" textlink="">
      <xdr:nvSpPr>
        <xdr:cNvPr id="193" name="楕円 192"/>
        <xdr:cNvSpPr/>
      </xdr:nvSpPr>
      <xdr:spPr>
        <a:xfrm>
          <a:off x="1079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32385</xdr:rowOff>
    </xdr:from>
    <xdr:to>
      <xdr:col>10</xdr:col>
      <xdr:colOff>114300</xdr:colOff>
      <xdr:row>60</xdr:row>
      <xdr:rowOff>83820</xdr:rowOff>
    </xdr:to>
    <xdr:cxnSp macro="">
      <xdr:nvCxnSpPr>
        <xdr:cNvPr id="194" name="直線コネクタ 193"/>
        <xdr:cNvCxnSpPr/>
      </xdr:nvCxnSpPr>
      <xdr:spPr>
        <a:xfrm>
          <a:off x="1130300" y="103193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28592</xdr:rowOff>
    </xdr:from>
    <xdr:ext cx="405111" cy="259045"/>
    <xdr:sp macro="" textlink="">
      <xdr:nvSpPr>
        <xdr:cNvPr id="199" name="n_1mainValue【体育館・プール】&#10;有形固定資産減価償却率"/>
        <xdr:cNvSpPr txBox="1"/>
      </xdr:nvSpPr>
      <xdr:spPr>
        <a:xfrm>
          <a:off x="3582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163847</xdr:rowOff>
    </xdr:from>
    <xdr:ext cx="405111" cy="259045"/>
    <xdr:sp macro="" textlink="">
      <xdr:nvSpPr>
        <xdr:cNvPr id="200" name="n_2mainValue【体育館・プール】&#10;有形固定資産減価償却率"/>
        <xdr:cNvSpPr txBox="1"/>
      </xdr:nvSpPr>
      <xdr:spPr>
        <a:xfrm>
          <a:off x="2705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201" name="n_3mainValue【体育館・プール】&#10;有形固定資産減価償却率"/>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74312</xdr:rowOff>
    </xdr:from>
    <xdr:ext cx="405111" cy="259045"/>
    <xdr:sp macro="" textlink="">
      <xdr:nvSpPr>
        <xdr:cNvPr id="202" name="n_4mainValue【体育館・プール】&#10;有形固定資産減価償却率"/>
        <xdr:cNvSpPr txBox="1"/>
      </xdr:nvSpPr>
      <xdr:spPr>
        <a:xfrm>
          <a:off x="927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33" name="【体育館・プール】&#10;一人当たり面積平均値テキスト"/>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44" name="楕円 243"/>
        <xdr:cNvSpPr/>
      </xdr:nvSpPr>
      <xdr:spPr>
        <a:xfrm>
          <a:off x="104267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3101</xdr:rowOff>
    </xdr:from>
    <xdr:ext cx="469744" cy="259045"/>
    <xdr:sp macro="" textlink="">
      <xdr:nvSpPr>
        <xdr:cNvPr id="245" name="【体育館・プール】&#10;一人当たり面積該当値テキスト"/>
        <xdr:cNvSpPr txBox="1"/>
      </xdr:nvSpPr>
      <xdr:spPr>
        <a:xfrm>
          <a:off x="10515600" y="1063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153307</xdr:rowOff>
    </xdr:from>
    <xdr:to>
      <xdr:col>50</xdr:col>
      <xdr:colOff>165100</xdr:colOff>
      <xdr:row>63</xdr:row>
      <xdr:rowOff>83457</xdr:rowOff>
    </xdr:to>
    <xdr:sp macro="" textlink="">
      <xdr:nvSpPr>
        <xdr:cNvPr id="246" name="楕円 245"/>
        <xdr:cNvSpPr/>
      </xdr:nvSpPr>
      <xdr:spPr>
        <a:xfrm>
          <a:off x="9588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31024</xdr:rowOff>
    </xdr:from>
    <xdr:to>
      <xdr:col>55</xdr:col>
      <xdr:colOff>0</xdr:colOff>
      <xdr:row>63</xdr:row>
      <xdr:rowOff>32657</xdr:rowOff>
    </xdr:to>
    <xdr:cxnSp macro="">
      <xdr:nvCxnSpPr>
        <xdr:cNvPr id="247" name="直線コネクタ 246"/>
        <xdr:cNvCxnSpPr/>
      </xdr:nvCxnSpPr>
      <xdr:spPr>
        <a:xfrm flipV="1">
          <a:off x="9639300" y="1083237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151674</xdr:rowOff>
    </xdr:from>
    <xdr:to>
      <xdr:col>46</xdr:col>
      <xdr:colOff>38100</xdr:colOff>
      <xdr:row>63</xdr:row>
      <xdr:rowOff>81824</xdr:rowOff>
    </xdr:to>
    <xdr:sp macro="" textlink="">
      <xdr:nvSpPr>
        <xdr:cNvPr id="248" name="楕円 247"/>
        <xdr:cNvSpPr/>
      </xdr:nvSpPr>
      <xdr:spPr>
        <a:xfrm>
          <a:off x="8699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31024</xdr:rowOff>
    </xdr:from>
    <xdr:to>
      <xdr:col>50</xdr:col>
      <xdr:colOff>114300</xdr:colOff>
      <xdr:row>63</xdr:row>
      <xdr:rowOff>32657</xdr:rowOff>
    </xdr:to>
    <xdr:cxnSp macro="">
      <xdr:nvCxnSpPr>
        <xdr:cNvPr id="249" name="直線コネクタ 248"/>
        <xdr:cNvCxnSpPr/>
      </xdr:nvCxnSpPr>
      <xdr:spPr>
        <a:xfrm>
          <a:off x="8750300" y="108323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150041</xdr:rowOff>
    </xdr:from>
    <xdr:to>
      <xdr:col>41</xdr:col>
      <xdr:colOff>101600</xdr:colOff>
      <xdr:row>63</xdr:row>
      <xdr:rowOff>80191</xdr:rowOff>
    </xdr:to>
    <xdr:sp macro="" textlink="">
      <xdr:nvSpPr>
        <xdr:cNvPr id="250" name="楕円 249"/>
        <xdr:cNvSpPr/>
      </xdr:nvSpPr>
      <xdr:spPr>
        <a:xfrm>
          <a:off x="7810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29391</xdr:rowOff>
    </xdr:from>
    <xdr:to>
      <xdr:col>45</xdr:col>
      <xdr:colOff>177800</xdr:colOff>
      <xdr:row>63</xdr:row>
      <xdr:rowOff>31024</xdr:rowOff>
    </xdr:to>
    <xdr:cxnSp macro="">
      <xdr:nvCxnSpPr>
        <xdr:cNvPr id="251" name="直線コネクタ 250"/>
        <xdr:cNvCxnSpPr/>
      </xdr:nvCxnSpPr>
      <xdr:spPr>
        <a:xfrm>
          <a:off x="7861300" y="1083074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150041</xdr:rowOff>
    </xdr:from>
    <xdr:to>
      <xdr:col>36</xdr:col>
      <xdr:colOff>165100</xdr:colOff>
      <xdr:row>63</xdr:row>
      <xdr:rowOff>80191</xdr:rowOff>
    </xdr:to>
    <xdr:sp macro="" textlink="">
      <xdr:nvSpPr>
        <xdr:cNvPr id="252" name="楕円 251"/>
        <xdr:cNvSpPr/>
      </xdr:nvSpPr>
      <xdr:spPr>
        <a:xfrm>
          <a:off x="6921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29391</xdr:rowOff>
    </xdr:from>
    <xdr:to>
      <xdr:col>41</xdr:col>
      <xdr:colOff>50800</xdr:colOff>
      <xdr:row>63</xdr:row>
      <xdr:rowOff>29391</xdr:rowOff>
    </xdr:to>
    <xdr:cxnSp macro="">
      <xdr:nvCxnSpPr>
        <xdr:cNvPr id="253" name="直線コネクタ 252"/>
        <xdr:cNvCxnSpPr/>
      </xdr:nvCxnSpPr>
      <xdr:spPr>
        <a:xfrm>
          <a:off x="6972300" y="108307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55" name="n_2aveValue【体育館・プール】&#10;一人当たり面積"/>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120304</xdr:rowOff>
    </xdr:from>
    <xdr:ext cx="469744" cy="259045"/>
    <xdr:sp macro="" textlink="">
      <xdr:nvSpPr>
        <xdr:cNvPr id="257" name="n_4aveValue【体育館・プール】&#10;一人当たり面積"/>
        <xdr:cNvSpPr txBox="1"/>
      </xdr:nvSpPr>
      <xdr:spPr>
        <a:xfrm>
          <a:off x="67374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99984</xdr:rowOff>
    </xdr:from>
    <xdr:ext cx="469744" cy="259045"/>
    <xdr:sp macro="" textlink="">
      <xdr:nvSpPr>
        <xdr:cNvPr id="258" name="n_1mainValue【体育館・プール】&#10;一人当たり面積"/>
        <xdr:cNvSpPr txBox="1"/>
      </xdr:nvSpPr>
      <xdr:spPr>
        <a:xfrm>
          <a:off x="9391727" y="105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98351</xdr:rowOff>
    </xdr:from>
    <xdr:ext cx="469744" cy="259045"/>
    <xdr:sp macro="" textlink="">
      <xdr:nvSpPr>
        <xdr:cNvPr id="259" name="n_2mainValue【体育館・プール】&#10;一人当たり面積"/>
        <xdr:cNvSpPr txBox="1"/>
      </xdr:nvSpPr>
      <xdr:spPr>
        <a:xfrm>
          <a:off x="8515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71318</xdr:rowOff>
    </xdr:from>
    <xdr:ext cx="469744" cy="259045"/>
    <xdr:sp macro="" textlink="">
      <xdr:nvSpPr>
        <xdr:cNvPr id="260" name="n_3mainValue【体育館・プール】&#10;一人当たり面積"/>
        <xdr:cNvSpPr txBox="1"/>
      </xdr:nvSpPr>
      <xdr:spPr>
        <a:xfrm>
          <a:off x="7626427" y="1087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96718</xdr:rowOff>
    </xdr:from>
    <xdr:ext cx="469744" cy="259045"/>
    <xdr:sp macro="" textlink="">
      <xdr:nvSpPr>
        <xdr:cNvPr id="261" name="n_4mainValue【体育館・プール】&#10;一人当たり面積"/>
        <xdr:cNvSpPr txBox="1"/>
      </xdr:nvSpPr>
      <xdr:spPr>
        <a:xfrm>
          <a:off x="6737427" y="1055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158750</xdr:rowOff>
    </xdr:from>
    <xdr:to>
      <xdr:col>24</xdr:col>
      <xdr:colOff>114300</xdr:colOff>
      <xdr:row>86</xdr:row>
      <xdr:rowOff>88900</xdr:rowOff>
    </xdr:to>
    <xdr:sp macro="" textlink="">
      <xdr:nvSpPr>
        <xdr:cNvPr id="300" name="楕円 299"/>
        <xdr:cNvSpPr/>
      </xdr:nvSpPr>
      <xdr:spPr>
        <a:xfrm>
          <a:off x="4584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73677</xdr:rowOff>
    </xdr:from>
    <xdr:ext cx="469744" cy="259045"/>
    <xdr:sp macro="" textlink="">
      <xdr:nvSpPr>
        <xdr:cNvPr id="301" name="【福祉施設】&#10;有形固定資産減価償却率該当値テキスト"/>
        <xdr:cNvSpPr txBox="1"/>
      </xdr:nvSpPr>
      <xdr:spPr>
        <a:xfrm>
          <a:off x="4673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302" name="楕円 301"/>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38100</xdr:rowOff>
    </xdr:to>
    <xdr:cxnSp macro="">
      <xdr:nvCxnSpPr>
        <xdr:cNvPr id="303" name="直線コネクタ 302"/>
        <xdr:cNvCxnSpPr/>
      </xdr:nvCxnSpPr>
      <xdr:spPr>
        <a:xfrm>
          <a:off x="3797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158750</xdr:rowOff>
    </xdr:from>
    <xdr:to>
      <xdr:col>15</xdr:col>
      <xdr:colOff>101600</xdr:colOff>
      <xdr:row>86</xdr:row>
      <xdr:rowOff>88900</xdr:rowOff>
    </xdr:to>
    <xdr:sp macro="" textlink="">
      <xdr:nvSpPr>
        <xdr:cNvPr id="304" name="楕円 303"/>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38100</xdr:rowOff>
    </xdr:to>
    <xdr:cxnSp macro="">
      <xdr:nvCxnSpPr>
        <xdr:cNvPr id="305" name="直線コネクタ 304"/>
        <xdr:cNvCxnSpPr/>
      </xdr:nvCxnSpPr>
      <xdr:spPr>
        <a:xfrm>
          <a:off x="2908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158750</xdr:rowOff>
    </xdr:from>
    <xdr:to>
      <xdr:col>10</xdr:col>
      <xdr:colOff>165100</xdr:colOff>
      <xdr:row>86</xdr:row>
      <xdr:rowOff>88900</xdr:rowOff>
    </xdr:to>
    <xdr:sp macro="" textlink="">
      <xdr:nvSpPr>
        <xdr:cNvPr id="306" name="楕円 305"/>
        <xdr:cNvSpPr/>
      </xdr:nvSpPr>
      <xdr:spPr>
        <a:xfrm>
          <a:off x="196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38100</xdr:rowOff>
    </xdr:from>
    <xdr:to>
      <xdr:col>15</xdr:col>
      <xdr:colOff>50800</xdr:colOff>
      <xdr:row>86</xdr:row>
      <xdr:rowOff>38100</xdr:rowOff>
    </xdr:to>
    <xdr:cxnSp macro="">
      <xdr:nvCxnSpPr>
        <xdr:cNvPr id="307" name="直線コネクタ 306"/>
        <xdr:cNvCxnSpPr/>
      </xdr:nvCxnSpPr>
      <xdr:spPr>
        <a:xfrm>
          <a:off x="2019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158750</xdr:rowOff>
    </xdr:from>
    <xdr:to>
      <xdr:col>6</xdr:col>
      <xdr:colOff>38100</xdr:colOff>
      <xdr:row>86</xdr:row>
      <xdr:rowOff>88900</xdr:rowOff>
    </xdr:to>
    <xdr:sp macro="" textlink="">
      <xdr:nvSpPr>
        <xdr:cNvPr id="308" name="楕円 307"/>
        <xdr:cNvSpPr/>
      </xdr:nvSpPr>
      <xdr:spPr>
        <a:xfrm>
          <a:off x="107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38100</xdr:rowOff>
    </xdr:from>
    <xdr:to>
      <xdr:col>10</xdr:col>
      <xdr:colOff>114300</xdr:colOff>
      <xdr:row>86</xdr:row>
      <xdr:rowOff>38100</xdr:rowOff>
    </xdr:to>
    <xdr:cxnSp macro="">
      <xdr:nvCxnSpPr>
        <xdr:cNvPr id="309" name="直線コネクタ 308"/>
        <xdr:cNvCxnSpPr/>
      </xdr:nvCxnSpPr>
      <xdr:spPr>
        <a:xfrm>
          <a:off x="1130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80027</xdr:rowOff>
    </xdr:from>
    <xdr:ext cx="469744" cy="259045"/>
    <xdr:sp macro="" textlink="">
      <xdr:nvSpPr>
        <xdr:cNvPr id="314" name="n_1mainValue【福祉施設】&#10;有形固定資産減価償却率"/>
        <xdr:cNvSpPr txBox="1"/>
      </xdr:nvSpPr>
      <xdr:spPr>
        <a:xfrm>
          <a:off x="3549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80027</xdr:rowOff>
    </xdr:from>
    <xdr:ext cx="469744" cy="259045"/>
    <xdr:sp macro="" textlink="">
      <xdr:nvSpPr>
        <xdr:cNvPr id="315" name="n_2mainValue【福祉施設】&#10;有形固定資産減価償却率"/>
        <xdr:cNvSpPr txBox="1"/>
      </xdr:nvSpPr>
      <xdr:spPr>
        <a:xfrm>
          <a:off x="2673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80027</xdr:rowOff>
    </xdr:from>
    <xdr:ext cx="469744" cy="259045"/>
    <xdr:sp macro="" textlink="">
      <xdr:nvSpPr>
        <xdr:cNvPr id="316" name="n_3mainValue【福祉施設】&#10;有形固定資産減価償却率"/>
        <xdr:cNvSpPr txBox="1"/>
      </xdr:nvSpPr>
      <xdr:spPr>
        <a:xfrm>
          <a:off x="1784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80027</xdr:rowOff>
    </xdr:from>
    <xdr:ext cx="469744" cy="259045"/>
    <xdr:sp macro="" textlink="">
      <xdr:nvSpPr>
        <xdr:cNvPr id="317" name="n_4mainValue【福祉施設】&#10;有形固定資産減価償却率"/>
        <xdr:cNvSpPr txBox="1"/>
      </xdr:nvSpPr>
      <xdr:spPr>
        <a:xfrm>
          <a:off x="89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2"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353" name="楕円 352"/>
        <xdr:cNvSpPr/>
      </xdr:nvSpPr>
      <xdr:spPr>
        <a:xfrm>
          <a:off x="10426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107966</xdr:rowOff>
    </xdr:from>
    <xdr:ext cx="469744" cy="259045"/>
    <xdr:sp macro="" textlink="">
      <xdr:nvSpPr>
        <xdr:cNvPr id="354" name="【福祉施設】&#10;一人当たり面積該当値テキスト"/>
        <xdr:cNvSpPr txBox="1"/>
      </xdr:nvSpPr>
      <xdr:spPr>
        <a:xfrm>
          <a:off x="10515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21589</xdr:rowOff>
    </xdr:from>
    <xdr:to>
      <xdr:col>50</xdr:col>
      <xdr:colOff>165100</xdr:colOff>
      <xdr:row>85</xdr:row>
      <xdr:rowOff>123189</xdr:rowOff>
    </xdr:to>
    <xdr:sp macro="" textlink="">
      <xdr:nvSpPr>
        <xdr:cNvPr id="355" name="楕円 354"/>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72389</xdr:rowOff>
    </xdr:from>
    <xdr:to>
      <xdr:col>55</xdr:col>
      <xdr:colOff>0</xdr:colOff>
      <xdr:row>85</xdr:row>
      <xdr:rowOff>72389</xdr:rowOff>
    </xdr:to>
    <xdr:cxnSp macro="">
      <xdr:nvCxnSpPr>
        <xdr:cNvPr id="356" name="直線コネクタ 355"/>
        <xdr:cNvCxnSpPr/>
      </xdr:nvCxnSpPr>
      <xdr:spPr>
        <a:xfrm>
          <a:off x="9639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57" name="楕円 356"/>
        <xdr:cNvSpPr/>
      </xdr:nvSpPr>
      <xdr:spPr>
        <a:xfrm>
          <a:off x="869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72389</xdr:rowOff>
    </xdr:from>
    <xdr:to>
      <xdr:col>50</xdr:col>
      <xdr:colOff>114300</xdr:colOff>
      <xdr:row>85</xdr:row>
      <xdr:rowOff>72389</xdr:rowOff>
    </xdr:to>
    <xdr:cxnSp macro="">
      <xdr:nvCxnSpPr>
        <xdr:cNvPr id="358" name="直線コネクタ 357"/>
        <xdr:cNvCxnSpPr/>
      </xdr:nvCxnSpPr>
      <xdr:spPr>
        <a:xfrm>
          <a:off x="8750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21589</xdr:rowOff>
    </xdr:from>
    <xdr:to>
      <xdr:col>41</xdr:col>
      <xdr:colOff>101600</xdr:colOff>
      <xdr:row>85</xdr:row>
      <xdr:rowOff>123189</xdr:rowOff>
    </xdr:to>
    <xdr:sp macro="" textlink="">
      <xdr:nvSpPr>
        <xdr:cNvPr id="359" name="楕円 358"/>
        <xdr:cNvSpPr/>
      </xdr:nvSpPr>
      <xdr:spPr>
        <a:xfrm>
          <a:off x="781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72389</xdr:rowOff>
    </xdr:from>
    <xdr:to>
      <xdr:col>45</xdr:col>
      <xdr:colOff>177800</xdr:colOff>
      <xdr:row>85</xdr:row>
      <xdr:rowOff>72389</xdr:rowOff>
    </xdr:to>
    <xdr:cxnSp macro="">
      <xdr:nvCxnSpPr>
        <xdr:cNvPr id="360" name="直線コネクタ 359"/>
        <xdr:cNvCxnSpPr/>
      </xdr:nvCxnSpPr>
      <xdr:spPr>
        <a:xfrm>
          <a:off x="7861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61" name="楕円 360"/>
        <xdr:cNvSpPr/>
      </xdr:nvSpPr>
      <xdr:spPr>
        <a:xfrm>
          <a:off x="6921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72389</xdr:rowOff>
    </xdr:from>
    <xdr:to>
      <xdr:col>41</xdr:col>
      <xdr:colOff>50800</xdr:colOff>
      <xdr:row>85</xdr:row>
      <xdr:rowOff>72389</xdr:rowOff>
    </xdr:to>
    <xdr:cxnSp macro="">
      <xdr:nvCxnSpPr>
        <xdr:cNvPr id="362" name="直線コネクタ 361"/>
        <xdr:cNvCxnSpPr/>
      </xdr:nvCxnSpPr>
      <xdr:spPr>
        <a:xfrm>
          <a:off x="6972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5"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114316</xdr:rowOff>
    </xdr:from>
    <xdr:ext cx="469744" cy="259045"/>
    <xdr:sp macro="" textlink="">
      <xdr:nvSpPr>
        <xdr:cNvPr id="367" name="n_1main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368" name="n_2mainValue【福祉施設】&#10;一人当たり面積"/>
        <xdr:cNvSpPr txBox="1"/>
      </xdr:nvSpPr>
      <xdr:spPr>
        <a:xfrm>
          <a:off x="8515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369" name="n_3mainValue【福祉施設】&#10;一人当たり面積"/>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114316</xdr:rowOff>
    </xdr:from>
    <xdr:ext cx="469744" cy="259045"/>
    <xdr:sp macro="" textlink="">
      <xdr:nvSpPr>
        <xdr:cNvPr id="370" name="n_4mainValue【福祉施設】&#10;一人当たり面積"/>
        <xdr:cNvSpPr txBox="1"/>
      </xdr:nvSpPr>
      <xdr:spPr>
        <a:xfrm>
          <a:off x="6737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8" name="直線コネクタ 3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9" name="テキスト ボックス 3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0" name="直線コネクタ 3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1" name="テキスト ボックス 4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2" name="直線コネクタ 4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3" name="テキスト ボックス 4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4" name="直線コネクタ 4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5" name="テキスト ボックス 4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6" name="直線コネクタ 4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7" name="テキスト ボックス 4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8" name="直線コネクタ 4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9" name="テキスト ボックス 4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12" name="直線コネクタ 411"/>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13"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14" name="直線コネクタ 413"/>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15"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16" name="直線コネクタ 415"/>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417"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18" name="フローチャート: 判断 417"/>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19" name="フローチャート: 判断 418"/>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20" name="フローチャート: 判断 419"/>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21" name="フローチャート: 判断 420"/>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422" name="フローチャート: 判断 421"/>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20501</xdr:rowOff>
    </xdr:from>
    <xdr:to>
      <xdr:col>85</xdr:col>
      <xdr:colOff>177800</xdr:colOff>
      <xdr:row>40</xdr:row>
      <xdr:rowOff>122101</xdr:rowOff>
    </xdr:to>
    <xdr:sp macro="" textlink="">
      <xdr:nvSpPr>
        <xdr:cNvPr id="428" name="楕円 427"/>
        <xdr:cNvSpPr/>
      </xdr:nvSpPr>
      <xdr:spPr>
        <a:xfrm>
          <a:off x="162687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170378</xdr:rowOff>
    </xdr:from>
    <xdr:ext cx="405111" cy="259045"/>
    <xdr:sp macro="" textlink="">
      <xdr:nvSpPr>
        <xdr:cNvPr id="429" name="【一般廃棄物処理施設】&#10;有形固定資産減価償却率該当値テキスト"/>
        <xdr:cNvSpPr txBox="1"/>
      </xdr:nvSpPr>
      <xdr:spPr>
        <a:xfrm>
          <a:off x="16357600"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146231</xdr:rowOff>
    </xdr:from>
    <xdr:to>
      <xdr:col>81</xdr:col>
      <xdr:colOff>101600</xdr:colOff>
      <xdr:row>40</xdr:row>
      <xdr:rowOff>76381</xdr:rowOff>
    </xdr:to>
    <xdr:sp macro="" textlink="">
      <xdr:nvSpPr>
        <xdr:cNvPr id="430" name="楕円 429"/>
        <xdr:cNvSpPr/>
      </xdr:nvSpPr>
      <xdr:spPr>
        <a:xfrm>
          <a:off x="15430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25581</xdr:rowOff>
    </xdr:from>
    <xdr:to>
      <xdr:col>85</xdr:col>
      <xdr:colOff>127000</xdr:colOff>
      <xdr:row>40</xdr:row>
      <xdr:rowOff>71301</xdr:rowOff>
    </xdr:to>
    <xdr:cxnSp macro="">
      <xdr:nvCxnSpPr>
        <xdr:cNvPr id="431" name="直線コネクタ 430"/>
        <xdr:cNvCxnSpPr/>
      </xdr:nvCxnSpPr>
      <xdr:spPr>
        <a:xfrm>
          <a:off x="15481300" y="688358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98878</xdr:rowOff>
    </xdr:from>
    <xdr:to>
      <xdr:col>76</xdr:col>
      <xdr:colOff>165100</xdr:colOff>
      <xdr:row>40</xdr:row>
      <xdr:rowOff>29028</xdr:rowOff>
    </xdr:to>
    <xdr:sp macro="" textlink="">
      <xdr:nvSpPr>
        <xdr:cNvPr id="432" name="楕円 431"/>
        <xdr:cNvSpPr/>
      </xdr:nvSpPr>
      <xdr:spPr>
        <a:xfrm>
          <a:off x="14541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149678</xdr:rowOff>
    </xdr:from>
    <xdr:to>
      <xdr:col>81</xdr:col>
      <xdr:colOff>50800</xdr:colOff>
      <xdr:row>40</xdr:row>
      <xdr:rowOff>25581</xdr:rowOff>
    </xdr:to>
    <xdr:cxnSp macro="">
      <xdr:nvCxnSpPr>
        <xdr:cNvPr id="433" name="直線コネクタ 432"/>
        <xdr:cNvCxnSpPr/>
      </xdr:nvCxnSpPr>
      <xdr:spPr>
        <a:xfrm>
          <a:off x="14592300" y="683622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53159</xdr:rowOff>
    </xdr:from>
    <xdr:to>
      <xdr:col>72</xdr:col>
      <xdr:colOff>38100</xdr:colOff>
      <xdr:row>39</xdr:row>
      <xdr:rowOff>154759</xdr:rowOff>
    </xdr:to>
    <xdr:sp macro="" textlink="">
      <xdr:nvSpPr>
        <xdr:cNvPr id="434" name="楕円 433"/>
        <xdr:cNvSpPr/>
      </xdr:nvSpPr>
      <xdr:spPr>
        <a:xfrm>
          <a:off x="13652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103959</xdr:rowOff>
    </xdr:from>
    <xdr:to>
      <xdr:col>76</xdr:col>
      <xdr:colOff>114300</xdr:colOff>
      <xdr:row>39</xdr:row>
      <xdr:rowOff>149678</xdr:rowOff>
    </xdr:to>
    <xdr:cxnSp macro="">
      <xdr:nvCxnSpPr>
        <xdr:cNvPr id="435" name="直線コネクタ 434"/>
        <xdr:cNvCxnSpPr/>
      </xdr:nvCxnSpPr>
      <xdr:spPr>
        <a:xfrm>
          <a:off x="13703300" y="67905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56424</xdr:rowOff>
    </xdr:from>
    <xdr:to>
      <xdr:col>67</xdr:col>
      <xdr:colOff>101600</xdr:colOff>
      <xdr:row>39</xdr:row>
      <xdr:rowOff>158024</xdr:rowOff>
    </xdr:to>
    <xdr:sp macro="" textlink="">
      <xdr:nvSpPr>
        <xdr:cNvPr id="436" name="楕円 435"/>
        <xdr:cNvSpPr/>
      </xdr:nvSpPr>
      <xdr:spPr>
        <a:xfrm>
          <a:off x="12763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103959</xdr:rowOff>
    </xdr:from>
    <xdr:to>
      <xdr:col>71</xdr:col>
      <xdr:colOff>177800</xdr:colOff>
      <xdr:row>39</xdr:row>
      <xdr:rowOff>107224</xdr:rowOff>
    </xdr:to>
    <xdr:cxnSp macro="">
      <xdr:nvCxnSpPr>
        <xdr:cNvPr id="437" name="直線コネクタ 436"/>
        <xdr:cNvCxnSpPr/>
      </xdr:nvCxnSpPr>
      <xdr:spPr>
        <a:xfrm flipV="1">
          <a:off x="12814300" y="67905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438"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439"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440"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441"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67508</xdr:rowOff>
    </xdr:from>
    <xdr:ext cx="405111" cy="259045"/>
    <xdr:sp macro="" textlink="">
      <xdr:nvSpPr>
        <xdr:cNvPr id="442" name="n_1mainValue【一般廃棄物処理施設】&#10;有形固定資産減価償却率"/>
        <xdr:cNvSpPr txBox="1"/>
      </xdr:nvSpPr>
      <xdr:spPr>
        <a:xfrm>
          <a:off x="152660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20155</xdr:rowOff>
    </xdr:from>
    <xdr:ext cx="405111" cy="259045"/>
    <xdr:sp macro="" textlink="">
      <xdr:nvSpPr>
        <xdr:cNvPr id="443" name="n_2mainValue【一般廃棄物処理施設】&#10;有形固定資産減価償却率"/>
        <xdr:cNvSpPr txBox="1"/>
      </xdr:nvSpPr>
      <xdr:spPr>
        <a:xfrm>
          <a:off x="14389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145886</xdr:rowOff>
    </xdr:from>
    <xdr:ext cx="405111" cy="259045"/>
    <xdr:sp macro="" textlink="">
      <xdr:nvSpPr>
        <xdr:cNvPr id="444" name="n_3mainValue【一般廃棄物処理施設】&#10;有形固定資産減価償却率"/>
        <xdr:cNvSpPr txBox="1"/>
      </xdr:nvSpPr>
      <xdr:spPr>
        <a:xfrm>
          <a:off x="13500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149151</xdr:rowOff>
    </xdr:from>
    <xdr:ext cx="405111" cy="259045"/>
    <xdr:sp macro="" textlink="">
      <xdr:nvSpPr>
        <xdr:cNvPr id="445" name="n_4mainValue【一般廃棄物処理施設】&#10;有形固定資産減価償却率"/>
        <xdr:cNvSpPr txBox="1"/>
      </xdr:nvSpPr>
      <xdr:spPr>
        <a:xfrm>
          <a:off x="12611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6" name="直線コネクタ 4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7" name="テキスト ボックス 4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8" name="直線コネクタ 4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9" name="テキスト ボックス 4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0" name="直線コネクタ 4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1" name="テキスト ボックス 4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2" name="直線コネクタ 4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3" name="テキスト ボックス 4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4" name="直線コネクタ 4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5" name="テキスト ボックス 4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469" name="直線コネクタ 468"/>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70"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71" name="直線コネクタ 470"/>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472"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473" name="直線コネクタ 472"/>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474"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475" name="フローチャート: 判断 474"/>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476" name="フローチャート: 判断 475"/>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477" name="フローチャート: 判断 476"/>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478" name="フローチャート: 判断 477"/>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479" name="フローチャート: 判断 478"/>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153264</xdr:rowOff>
    </xdr:from>
    <xdr:to>
      <xdr:col>116</xdr:col>
      <xdr:colOff>114300</xdr:colOff>
      <xdr:row>37</xdr:row>
      <xdr:rowOff>83414</xdr:rowOff>
    </xdr:to>
    <xdr:sp macro="" textlink="">
      <xdr:nvSpPr>
        <xdr:cNvPr id="485" name="楕円 484"/>
        <xdr:cNvSpPr/>
      </xdr:nvSpPr>
      <xdr:spPr>
        <a:xfrm>
          <a:off x="22110700" y="63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4691</xdr:rowOff>
    </xdr:from>
    <xdr:ext cx="599010" cy="259045"/>
    <xdr:sp macro="" textlink="">
      <xdr:nvSpPr>
        <xdr:cNvPr id="486" name="【一般廃棄物処理施設】&#10;一人当たり有形固定資産（償却資産）額該当値テキスト"/>
        <xdr:cNvSpPr txBox="1"/>
      </xdr:nvSpPr>
      <xdr:spPr>
        <a:xfrm>
          <a:off x="22199600" y="617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148898</xdr:rowOff>
    </xdr:from>
    <xdr:to>
      <xdr:col>112</xdr:col>
      <xdr:colOff>38100</xdr:colOff>
      <xdr:row>37</xdr:row>
      <xdr:rowOff>79048</xdr:rowOff>
    </xdr:to>
    <xdr:sp macro="" textlink="">
      <xdr:nvSpPr>
        <xdr:cNvPr id="487" name="楕円 486"/>
        <xdr:cNvSpPr/>
      </xdr:nvSpPr>
      <xdr:spPr>
        <a:xfrm>
          <a:off x="21272500" y="632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28248</xdr:rowOff>
    </xdr:from>
    <xdr:to>
      <xdr:col>116</xdr:col>
      <xdr:colOff>63500</xdr:colOff>
      <xdr:row>37</xdr:row>
      <xdr:rowOff>32614</xdr:rowOff>
    </xdr:to>
    <xdr:cxnSp macro="">
      <xdr:nvCxnSpPr>
        <xdr:cNvPr id="488" name="直線コネクタ 487"/>
        <xdr:cNvCxnSpPr/>
      </xdr:nvCxnSpPr>
      <xdr:spPr>
        <a:xfrm>
          <a:off x="21323300" y="6371898"/>
          <a:ext cx="8382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146924</xdr:rowOff>
    </xdr:from>
    <xdr:to>
      <xdr:col>107</xdr:col>
      <xdr:colOff>101600</xdr:colOff>
      <xdr:row>37</xdr:row>
      <xdr:rowOff>77074</xdr:rowOff>
    </xdr:to>
    <xdr:sp macro="" textlink="">
      <xdr:nvSpPr>
        <xdr:cNvPr id="489" name="楕円 488"/>
        <xdr:cNvSpPr/>
      </xdr:nvSpPr>
      <xdr:spPr>
        <a:xfrm>
          <a:off x="20383500" y="631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26274</xdr:rowOff>
    </xdr:from>
    <xdr:to>
      <xdr:col>111</xdr:col>
      <xdr:colOff>177800</xdr:colOff>
      <xdr:row>37</xdr:row>
      <xdr:rowOff>28248</xdr:rowOff>
    </xdr:to>
    <xdr:cxnSp macro="">
      <xdr:nvCxnSpPr>
        <xdr:cNvPr id="490" name="直線コネクタ 489"/>
        <xdr:cNvCxnSpPr/>
      </xdr:nvCxnSpPr>
      <xdr:spPr>
        <a:xfrm>
          <a:off x="20434300" y="6369924"/>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143205</xdr:rowOff>
    </xdr:from>
    <xdr:to>
      <xdr:col>102</xdr:col>
      <xdr:colOff>165100</xdr:colOff>
      <xdr:row>37</xdr:row>
      <xdr:rowOff>73355</xdr:rowOff>
    </xdr:to>
    <xdr:sp macro="" textlink="">
      <xdr:nvSpPr>
        <xdr:cNvPr id="491" name="楕円 490"/>
        <xdr:cNvSpPr/>
      </xdr:nvSpPr>
      <xdr:spPr>
        <a:xfrm>
          <a:off x="19494500" y="63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22555</xdr:rowOff>
    </xdr:from>
    <xdr:to>
      <xdr:col>107</xdr:col>
      <xdr:colOff>50800</xdr:colOff>
      <xdr:row>37</xdr:row>
      <xdr:rowOff>26274</xdr:rowOff>
    </xdr:to>
    <xdr:cxnSp macro="">
      <xdr:nvCxnSpPr>
        <xdr:cNvPr id="492" name="直線コネクタ 491"/>
        <xdr:cNvCxnSpPr/>
      </xdr:nvCxnSpPr>
      <xdr:spPr>
        <a:xfrm>
          <a:off x="19545300" y="6366205"/>
          <a:ext cx="889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149827</xdr:rowOff>
    </xdr:from>
    <xdr:to>
      <xdr:col>98</xdr:col>
      <xdr:colOff>38100</xdr:colOff>
      <xdr:row>36</xdr:row>
      <xdr:rowOff>79977</xdr:rowOff>
    </xdr:to>
    <xdr:sp macro="" textlink="">
      <xdr:nvSpPr>
        <xdr:cNvPr id="493" name="楕円 492"/>
        <xdr:cNvSpPr/>
      </xdr:nvSpPr>
      <xdr:spPr>
        <a:xfrm>
          <a:off x="18605500" y="615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29177</xdr:rowOff>
    </xdr:from>
    <xdr:to>
      <xdr:col>102</xdr:col>
      <xdr:colOff>114300</xdr:colOff>
      <xdr:row>37</xdr:row>
      <xdr:rowOff>22555</xdr:rowOff>
    </xdr:to>
    <xdr:cxnSp macro="">
      <xdr:nvCxnSpPr>
        <xdr:cNvPr id="494" name="直線コネクタ 493"/>
        <xdr:cNvCxnSpPr/>
      </xdr:nvCxnSpPr>
      <xdr:spPr>
        <a:xfrm>
          <a:off x="18656300" y="6201377"/>
          <a:ext cx="889000" cy="16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495"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496"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497" name="n_3aveValue【一般廃棄物処理施設】&#10;一人当たり有形固定資産（償却資産）額"/>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140583</xdr:rowOff>
    </xdr:from>
    <xdr:ext cx="534377" cy="259045"/>
    <xdr:sp macro="" textlink="">
      <xdr:nvSpPr>
        <xdr:cNvPr id="498" name="n_4aveValue【一般廃棄物処理施設】&#10;一人当たり有形固定資産（償却資産）額"/>
        <xdr:cNvSpPr txBox="1"/>
      </xdr:nvSpPr>
      <xdr:spPr>
        <a:xfrm>
          <a:off x="18389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95575</xdr:rowOff>
    </xdr:from>
    <xdr:ext cx="599010" cy="259045"/>
    <xdr:sp macro="" textlink="">
      <xdr:nvSpPr>
        <xdr:cNvPr id="499" name="n_1mainValue【一般廃棄物処理施設】&#10;一人当たり有形固定資産（償却資産）額"/>
        <xdr:cNvSpPr txBox="1"/>
      </xdr:nvSpPr>
      <xdr:spPr>
        <a:xfrm>
          <a:off x="21011095" y="60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93601</xdr:rowOff>
    </xdr:from>
    <xdr:ext cx="599010" cy="259045"/>
    <xdr:sp macro="" textlink="">
      <xdr:nvSpPr>
        <xdr:cNvPr id="500" name="n_2mainValue【一般廃棄物処理施設】&#10;一人当たり有形固定資産（償却資産）額"/>
        <xdr:cNvSpPr txBox="1"/>
      </xdr:nvSpPr>
      <xdr:spPr>
        <a:xfrm>
          <a:off x="20134795" y="609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89882</xdr:rowOff>
    </xdr:from>
    <xdr:ext cx="599010" cy="259045"/>
    <xdr:sp macro="" textlink="">
      <xdr:nvSpPr>
        <xdr:cNvPr id="501" name="n_3mainValue【一般廃棄物処理施設】&#10;一人当たり有形固定資産（償却資産）額"/>
        <xdr:cNvSpPr txBox="1"/>
      </xdr:nvSpPr>
      <xdr:spPr>
        <a:xfrm>
          <a:off x="19245795" y="609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96504</xdr:rowOff>
    </xdr:from>
    <xdr:ext cx="599010" cy="259045"/>
    <xdr:sp macro="" textlink="">
      <xdr:nvSpPr>
        <xdr:cNvPr id="502" name="n_4mainValue【一般廃棄物処理施設】&#10;一人当たり有形固定資産（償却資産）額"/>
        <xdr:cNvSpPr txBox="1"/>
      </xdr:nvSpPr>
      <xdr:spPr>
        <a:xfrm>
          <a:off x="18356795" y="592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28" name="直線コネクタ 527"/>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29"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30" name="直線コネクタ 529"/>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31"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32" name="直線コネクタ 531"/>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533"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34" name="フローチャート: 判断 533"/>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35" name="フローチャート: 判断 534"/>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6" name="フローチャート: 判断 535"/>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537" name="フローチャート: 判断 536"/>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538" name="フローチャート: 判断 537"/>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53703</xdr:rowOff>
    </xdr:from>
    <xdr:to>
      <xdr:col>85</xdr:col>
      <xdr:colOff>177800</xdr:colOff>
      <xdr:row>61</xdr:row>
      <xdr:rowOff>155303</xdr:rowOff>
    </xdr:to>
    <xdr:sp macro="" textlink="">
      <xdr:nvSpPr>
        <xdr:cNvPr id="544" name="楕円 543"/>
        <xdr:cNvSpPr/>
      </xdr:nvSpPr>
      <xdr:spPr>
        <a:xfrm>
          <a:off x="162687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32130</xdr:rowOff>
    </xdr:from>
    <xdr:ext cx="405111" cy="259045"/>
    <xdr:sp macro="" textlink="">
      <xdr:nvSpPr>
        <xdr:cNvPr id="545" name="【保健センター・保健所】&#10;有形固定資産減価償却率該当値テキスト"/>
        <xdr:cNvSpPr txBox="1"/>
      </xdr:nvSpPr>
      <xdr:spPr>
        <a:xfrm>
          <a:off x="16357600"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11249</xdr:rowOff>
    </xdr:from>
    <xdr:to>
      <xdr:col>81</xdr:col>
      <xdr:colOff>101600</xdr:colOff>
      <xdr:row>61</xdr:row>
      <xdr:rowOff>112849</xdr:rowOff>
    </xdr:to>
    <xdr:sp macro="" textlink="">
      <xdr:nvSpPr>
        <xdr:cNvPr id="546" name="楕円 545"/>
        <xdr:cNvSpPr/>
      </xdr:nvSpPr>
      <xdr:spPr>
        <a:xfrm>
          <a:off x="15430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62049</xdr:rowOff>
    </xdr:from>
    <xdr:to>
      <xdr:col>85</xdr:col>
      <xdr:colOff>127000</xdr:colOff>
      <xdr:row>61</xdr:row>
      <xdr:rowOff>104503</xdr:rowOff>
    </xdr:to>
    <xdr:cxnSp macro="">
      <xdr:nvCxnSpPr>
        <xdr:cNvPr id="547" name="直線コネクタ 546"/>
        <xdr:cNvCxnSpPr/>
      </xdr:nvCxnSpPr>
      <xdr:spPr>
        <a:xfrm>
          <a:off x="15481300" y="1052049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48" name="楕円 547"/>
        <xdr:cNvSpPr/>
      </xdr:nvSpPr>
      <xdr:spPr>
        <a:xfrm>
          <a:off x="14541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19594</xdr:rowOff>
    </xdr:from>
    <xdr:to>
      <xdr:col>81</xdr:col>
      <xdr:colOff>50800</xdr:colOff>
      <xdr:row>61</xdr:row>
      <xdr:rowOff>62049</xdr:rowOff>
    </xdr:to>
    <xdr:cxnSp macro="">
      <xdr:nvCxnSpPr>
        <xdr:cNvPr id="549" name="直線コネクタ 548"/>
        <xdr:cNvCxnSpPr/>
      </xdr:nvCxnSpPr>
      <xdr:spPr>
        <a:xfrm>
          <a:off x="14592300" y="1047804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550" name="楕円 549"/>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19594</xdr:rowOff>
    </xdr:from>
    <xdr:to>
      <xdr:col>76</xdr:col>
      <xdr:colOff>114300</xdr:colOff>
      <xdr:row>61</xdr:row>
      <xdr:rowOff>122465</xdr:rowOff>
    </xdr:to>
    <xdr:cxnSp macro="">
      <xdr:nvCxnSpPr>
        <xdr:cNvPr id="551" name="直線コネクタ 550"/>
        <xdr:cNvCxnSpPr/>
      </xdr:nvCxnSpPr>
      <xdr:spPr>
        <a:xfrm flipV="1">
          <a:off x="13703300" y="10478044"/>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19413</xdr:rowOff>
    </xdr:from>
    <xdr:to>
      <xdr:col>67</xdr:col>
      <xdr:colOff>101600</xdr:colOff>
      <xdr:row>61</xdr:row>
      <xdr:rowOff>121013</xdr:rowOff>
    </xdr:to>
    <xdr:sp macro="" textlink="">
      <xdr:nvSpPr>
        <xdr:cNvPr id="552" name="楕円 551"/>
        <xdr:cNvSpPr/>
      </xdr:nvSpPr>
      <xdr:spPr>
        <a:xfrm>
          <a:off x="12763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70213</xdr:rowOff>
    </xdr:from>
    <xdr:to>
      <xdr:col>71</xdr:col>
      <xdr:colOff>177800</xdr:colOff>
      <xdr:row>61</xdr:row>
      <xdr:rowOff>122465</xdr:rowOff>
    </xdr:to>
    <xdr:cxnSp macro="">
      <xdr:nvCxnSpPr>
        <xdr:cNvPr id="553" name="直線コネクタ 552"/>
        <xdr:cNvCxnSpPr/>
      </xdr:nvCxnSpPr>
      <xdr:spPr>
        <a:xfrm>
          <a:off x="12814300" y="105286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554"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55"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556"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57"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103976</xdr:rowOff>
    </xdr:from>
    <xdr:ext cx="405111" cy="259045"/>
    <xdr:sp macro="" textlink="">
      <xdr:nvSpPr>
        <xdr:cNvPr id="558" name="n_1mainValue【保健センター・保健所】&#10;有形固定資産減価償却率"/>
        <xdr:cNvSpPr txBox="1"/>
      </xdr:nvSpPr>
      <xdr:spPr>
        <a:xfrm>
          <a:off x="152660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59" name="n_2main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560" name="n_3mainValue【保健センター・保健所】&#10;有形固定資産減価償却率"/>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112140</xdr:rowOff>
    </xdr:from>
    <xdr:ext cx="405111" cy="259045"/>
    <xdr:sp macro="" textlink="">
      <xdr:nvSpPr>
        <xdr:cNvPr id="561" name="n_4mainValue【保健センター・保健所】&#10;有形固定資産減価償却率"/>
        <xdr:cNvSpPr txBox="1"/>
      </xdr:nvSpPr>
      <xdr:spPr>
        <a:xfrm>
          <a:off x="12611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72" name="直線コネクタ 57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3" name="テキスト ボックス 57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6" name="直線コネクタ 57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7" name="テキスト ボックス 57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581" name="直線コネクタ 580"/>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582"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583" name="直線コネクタ 582"/>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4"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85" name="直線コネクタ 584"/>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586" name="【保健センター・保健所】&#10;一人当たり面積平均値テキスト"/>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587" name="フローチャート: 判断 586"/>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588" name="フローチャート: 判断 587"/>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589" name="フローチャート: 判断 588"/>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590" name="フローチャート: 判断 589"/>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591" name="フローチャート: 判断 590"/>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7" name="楕円 596"/>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29227</xdr:rowOff>
    </xdr:from>
    <xdr:ext cx="469744" cy="259045"/>
    <xdr:sp macro="" textlink="">
      <xdr:nvSpPr>
        <xdr:cNvPr id="598" name="【保健センター・保健所】&#10;一人当たり面積該当値テキスト"/>
        <xdr:cNvSpPr txBox="1"/>
      </xdr:nvSpPr>
      <xdr:spPr>
        <a:xfrm>
          <a:off x="22199600"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599" name="楕円 598"/>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600" name="直線コネクタ 599"/>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01" name="楕円 600"/>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602" name="直線コネクタ 601"/>
        <xdr:cNvCxnSpPr/>
      </xdr:nvCxnSpPr>
      <xdr:spPr>
        <a:xfrm>
          <a:off x="2043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xdr:rowOff>
    </xdr:from>
    <xdr:to>
      <xdr:col>102</xdr:col>
      <xdr:colOff>165100</xdr:colOff>
      <xdr:row>61</xdr:row>
      <xdr:rowOff>102235</xdr:rowOff>
    </xdr:to>
    <xdr:sp macro="" textlink="">
      <xdr:nvSpPr>
        <xdr:cNvPr id="603" name="楕円 602"/>
        <xdr:cNvSpPr/>
      </xdr:nvSpPr>
      <xdr:spPr>
        <a:xfrm>
          <a:off x="19494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51435</xdr:rowOff>
    </xdr:from>
    <xdr:to>
      <xdr:col>107</xdr:col>
      <xdr:colOff>50800</xdr:colOff>
      <xdr:row>61</xdr:row>
      <xdr:rowOff>57150</xdr:rowOff>
    </xdr:to>
    <xdr:cxnSp macro="">
      <xdr:nvCxnSpPr>
        <xdr:cNvPr id="604" name="直線コネクタ 603"/>
        <xdr:cNvCxnSpPr/>
      </xdr:nvCxnSpPr>
      <xdr:spPr>
        <a:xfrm>
          <a:off x="19545300" y="105098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635</xdr:rowOff>
    </xdr:from>
    <xdr:to>
      <xdr:col>98</xdr:col>
      <xdr:colOff>38100</xdr:colOff>
      <xdr:row>61</xdr:row>
      <xdr:rowOff>102235</xdr:rowOff>
    </xdr:to>
    <xdr:sp macro="" textlink="">
      <xdr:nvSpPr>
        <xdr:cNvPr id="605" name="楕円 604"/>
        <xdr:cNvSpPr/>
      </xdr:nvSpPr>
      <xdr:spPr>
        <a:xfrm>
          <a:off x="18605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51435</xdr:rowOff>
    </xdr:from>
    <xdr:to>
      <xdr:col>102</xdr:col>
      <xdr:colOff>114300</xdr:colOff>
      <xdr:row>61</xdr:row>
      <xdr:rowOff>51435</xdr:rowOff>
    </xdr:to>
    <xdr:cxnSp macro="">
      <xdr:nvCxnSpPr>
        <xdr:cNvPr id="606" name="直線コネクタ 605"/>
        <xdr:cNvCxnSpPr/>
      </xdr:nvCxnSpPr>
      <xdr:spPr>
        <a:xfrm>
          <a:off x="18656300" y="10509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70502</xdr:rowOff>
    </xdr:from>
    <xdr:ext cx="469744" cy="259045"/>
    <xdr:sp macro="" textlink="">
      <xdr:nvSpPr>
        <xdr:cNvPr id="607" name="n_1aveValue【保健センター・保健所】&#10;一人当たり面積"/>
        <xdr:cNvSpPr txBox="1"/>
      </xdr:nvSpPr>
      <xdr:spPr>
        <a:xfrm>
          <a:off x="21075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08" name="n_2ave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609" name="n_3ave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76217</xdr:rowOff>
    </xdr:from>
    <xdr:ext cx="469744" cy="259045"/>
    <xdr:sp macro="" textlink="">
      <xdr:nvSpPr>
        <xdr:cNvPr id="610" name="n_4aveValue【保健センター・保健所】&#10;一人当たり面積"/>
        <xdr:cNvSpPr txBox="1"/>
      </xdr:nvSpPr>
      <xdr:spPr>
        <a:xfrm>
          <a:off x="18421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124477</xdr:rowOff>
    </xdr:from>
    <xdr:ext cx="469744" cy="259045"/>
    <xdr:sp macro="" textlink="">
      <xdr:nvSpPr>
        <xdr:cNvPr id="611" name="n_1main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12" name="n_2main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118762</xdr:rowOff>
    </xdr:from>
    <xdr:ext cx="469744" cy="259045"/>
    <xdr:sp macro="" textlink="">
      <xdr:nvSpPr>
        <xdr:cNvPr id="613" name="n_3mainValue【保健センター・保健所】&#10;一人当たり面積"/>
        <xdr:cNvSpPr txBox="1"/>
      </xdr:nvSpPr>
      <xdr:spPr>
        <a:xfrm>
          <a:off x="19310427" y="1023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118762</xdr:rowOff>
    </xdr:from>
    <xdr:ext cx="469744" cy="259045"/>
    <xdr:sp macro="" textlink="">
      <xdr:nvSpPr>
        <xdr:cNvPr id="614" name="n_4mainValue【保健センター・保健所】&#10;一人当たり面積"/>
        <xdr:cNvSpPr txBox="1"/>
      </xdr:nvSpPr>
      <xdr:spPr>
        <a:xfrm>
          <a:off x="18421427" y="1023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7" name="テキスト ボックス 62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7" name="テキスト ボックス 63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40" name="直線コネクタ 639"/>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41"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42" name="直線コネクタ 641"/>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43"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44" name="直線コネクタ 643"/>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645" name="【消防施設】&#10;有形固定資産減価償却率平均値テキスト"/>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46" name="フローチャート: 判断 645"/>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47" name="フローチャート: 判断 646"/>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48" name="フローチャート: 判断 647"/>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49" name="フローチャート: 判断 648"/>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50" name="フローチャート: 判断 649"/>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xdr:rowOff>
    </xdr:from>
    <xdr:to>
      <xdr:col>85</xdr:col>
      <xdr:colOff>177800</xdr:colOff>
      <xdr:row>84</xdr:row>
      <xdr:rowOff>110127</xdr:rowOff>
    </xdr:to>
    <xdr:sp macro="" textlink="">
      <xdr:nvSpPr>
        <xdr:cNvPr id="656" name="楕円 655"/>
        <xdr:cNvSpPr/>
      </xdr:nvSpPr>
      <xdr:spPr>
        <a:xfrm>
          <a:off x="162687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158404</xdr:rowOff>
    </xdr:from>
    <xdr:ext cx="405111" cy="259045"/>
    <xdr:sp macro="" textlink="">
      <xdr:nvSpPr>
        <xdr:cNvPr id="657" name="【消防施設】&#10;有形固定資産減価償却率該当値テキスト"/>
        <xdr:cNvSpPr txBox="1"/>
      </xdr:nvSpPr>
      <xdr:spPr>
        <a:xfrm>
          <a:off x="16357600"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150586</xdr:rowOff>
    </xdr:from>
    <xdr:to>
      <xdr:col>81</xdr:col>
      <xdr:colOff>101600</xdr:colOff>
      <xdr:row>84</xdr:row>
      <xdr:rowOff>80736</xdr:rowOff>
    </xdr:to>
    <xdr:sp macro="" textlink="">
      <xdr:nvSpPr>
        <xdr:cNvPr id="658" name="楕円 657"/>
        <xdr:cNvSpPr/>
      </xdr:nvSpPr>
      <xdr:spPr>
        <a:xfrm>
          <a:off x="15430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29936</xdr:rowOff>
    </xdr:from>
    <xdr:to>
      <xdr:col>85</xdr:col>
      <xdr:colOff>127000</xdr:colOff>
      <xdr:row>84</xdr:row>
      <xdr:rowOff>59327</xdr:rowOff>
    </xdr:to>
    <xdr:cxnSp macro="">
      <xdr:nvCxnSpPr>
        <xdr:cNvPr id="659" name="直線コネクタ 658"/>
        <xdr:cNvCxnSpPr/>
      </xdr:nvCxnSpPr>
      <xdr:spPr>
        <a:xfrm>
          <a:off x="15481300" y="1443173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119562</xdr:rowOff>
    </xdr:from>
    <xdr:to>
      <xdr:col>76</xdr:col>
      <xdr:colOff>165100</xdr:colOff>
      <xdr:row>84</xdr:row>
      <xdr:rowOff>49712</xdr:rowOff>
    </xdr:to>
    <xdr:sp macro="" textlink="">
      <xdr:nvSpPr>
        <xdr:cNvPr id="660" name="楕円 659"/>
        <xdr:cNvSpPr/>
      </xdr:nvSpPr>
      <xdr:spPr>
        <a:xfrm>
          <a:off x="14541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170362</xdr:rowOff>
    </xdr:from>
    <xdr:to>
      <xdr:col>81</xdr:col>
      <xdr:colOff>50800</xdr:colOff>
      <xdr:row>84</xdr:row>
      <xdr:rowOff>29936</xdr:rowOff>
    </xdr:to>
    <xdr:cxnSp macro="">
      <xdr:nvCxnSpPr>
        <xdr:cNvPr id="661" name="直線コネクタ 660"/>
        <xdr:cNvCxnSpPr/>
      </xdr:nvCxnSpPr>
      <xdr:spPr>
        <a:xfrm>
          <a:off x="14592300" y="144007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86905</xdr:rowOff>
    </xdr:from>
    <xdr:to>
      <xdr:col>72</xdr:col>
      <xdr:colOff>38100</xdr:colOff>
      <xdr:row>84</xdr:row>
      <xdr:rowOff>17055</xdr:rowOff>
    </xdr:to>
    <xdr:sp macro="" textlink="">
      <xdr:nvSpPr>
        <xdr:cNvPr id="662" name="楕円 661"/>
        <xdr:cNvSpPr/>
      </xdr:nvSpPr>
      <xdr:spPr>
        <a:xfrm>
          <a:off x="13652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137705</xdr:rowOff>
    </xdr:from>
    <xdr:to>
      <xdr:col>76</xdr:col>
      <xdr:colOff>114300</xdr:colOff>
      <xdr:row>83</xdr:row>
      <xdr:rowOff>170362</xdr:rowOff>
    </xdr:to>
    <xdr:cxnSp macro="">
      <xdr:nvCxnSpPr>
        <xdr:cNvPr id="663" name="直線コネクタ 662"/>
        <xdr:cNvCxnSpPr/>
      </xdr:nvCxnSpPr>
      <xdr:spPr>
        <a:xfrm>
          <a:off x="13703300" y="143680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59145</xdr:rowOff>
    </xdr:from>
    <xdr:to>
      <xdr:col>67</xdr:col>
      <xdr:colOff>101600</xdr:colOff>
      <xdr:row>82</xdr:row>
      <xdr:rowOff>160745</xdr:rowOff>
    </xdr:to>
    <xdr:sp macro="" textlink="">
      <xdr:nvSpPr>
        <xdr:cNvPr id="664" name="楕円 663"/>
        <xdr:cNvSpPr/>
      </xdr:nvSpPr>
      <xdr:spPr>
        <a:xfrm>
          <a:off x="12763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109945</xdr:rowOff>
    </xdr:from>
    <xdr:to>
      <xdr:col>71</xdr:col>
      <xdr:colOff>177800</xdr:colOff>
      <xdr:row>83</xdr:row>
      <xdr:rowOff>137705</xdr:rowOff>
    </xdr:to>
    <xdr:cxnSp macro="">
      <xdr:nvCxnSpPr>
        <xdr:cNvPr id="665" name="直線コネクタ 664"/>
        <xdr:cNvCxnSpPr/>
      </xdr:nvCxnSpPr>
      <xdr:spPr>
        <a:xfrm>
          <a:off x="12814300" y="14168845"/>
          <a:ext cx="889000" cy="19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666"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667" name="n_2aveValue【消防施設】&#10;有形固定資産減価償却率"/>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668" name="n_3ave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69" name="n_4aveValue【消防施設】&#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71863</xdr:rowOff>
    </xdr:from>
    <xdr:ext cx="405111" cy="259045"/>
    <xdr:sp macro="" textlink="">
      <xdr:nvSpPr>
        <xdr:cNvPr id="670" name="n_1mainValue【消防施設】&#10;有形固定資産減価償却率"/>
        <xdr:cNvSpPr txBox="1"/>
      </xdr:nvSpPr>
      <xdr:spPr>
        <a:xfrm>
          <a:off x="152660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40839</xdr:rowOff>
    </xdr:from>
    <xdr:ext cx="405111" cy="259045"/>
    <xdr:sp macro="" textlink="">
      <xdr:nvSpPr>
        <xdr:cNvPr id="671" name="n_2mainValue【消防施設】&#10;有形固定資産減価償却率"/>
        <xdr:cNvSpPr txBox="1"/>
      </xdr:nvSpPr>
      <xdr:spPr>
        <a:xfrm>
          <a:off x="14389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8182</xdr:rowOff>
    </xdr:from>
    <xdr:ext cx="405111" cy="259045"/>
    <xdr:sp macro="" textlink="">
      <xdr:nvSpPr>
        <xdr:cNvPr id="672" name="n_3mainValue【消防施設】&#10;有形固定資産減価償却率"/>
        <xdr:cNvSpPr txBox="1"/>
      </xdr:nvSpPr>
      <xdr:spPr>
        <a:xfrm>
          <a:off x="13500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5822</xdr:rowOff>
    </xdr:from>
    <xdr:ext cx="405111" cy="259045"/>
    <xdr:sp macro="" textlink="">
      <xdr:nvSpPr>
        <xdr:cNvPr id="673" name="n_4mainValue【消防施設】&#10;有形固定資産減価償却率"/>
        <xdr:cNvSpPr txBox="1"/>
      </xdr:nvSpPr>
      <xdr:spPr>
        <a:xfrm>
          <a:off x="12611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4" name="直線コネクタ 6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5" name="テキスト ボックス 6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6" name="直線コネクタ 6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7" name="テキスト ボックス 6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8" name="直線コネクタ 6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9" name="テキスト ボックス 6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0" name="直線コネクタ 6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1" name="テキスト ボックス 6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95" name="直線コネクタ 694"/>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6"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7" name="直線コネクタ 69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698"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699" name="直線コネクタ 698"/>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00"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01" name="フローチャート: 判断 700"/>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02" name="フローチャート: 判断 701"/>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03" name="フローチャート: 判断 702"/>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04" name="フローチャート: 判断 703"/>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05" name="フローチャート: 判断 704"/>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711" name="楕円 710"/>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712" name="【消防施設】&#10;一人当たり面積該当値テキスト"/>
        <xdr:cNvSpPr txBox="1"/>
      </xdr:nvSpPr>
      <xdr:spPr>
        <a:xfrm>
          <a:off x="22199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713" name="楕円 712"/>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134113</xdr:rowOff>
    </xdr:to>
    <xdr:cxnSp macro="">
      <xdr:nvCxnSpPr>
        <xdr:cNvPr id="714" name="直線コネクタ 713"/>
        <xdr:cNvCxnSpPr/>
      </xdr:nvCxnSpPr>
      <xdr:spPr>
        <a:xfrm>
          <a:off x="21323300" y="1453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715" name="楕円 714"/>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134113</xdr:rowOff>
    </xdr:to>
    <xdr:cxnSp macro="">
      <xdr:nvCxnSpPr>
        <xdr:cNvPr id="716" name="直線コネクタ 715"/>
        <xdr:cNvCxnSpPr/>
      </xdr:nvCxnSpPr>
      <xdr:spPr>
        <a:xfrm>
          <a:off x="20434300" y="1453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17" name="楕円 716"/>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129539</xdr:rowOff>
    </xdr:to>
    <xdr:cxnSp macro="">
      <xdr:nvCxnSpPr>
        <xdr:cNvPr id="718" name="直線コネクタ 717"/>
        <xdr:cNvCxnSpPr/>
      </xdr:nvCxnSpPr>
      <xdr:spPr>
        <a:xfrm>
          <a:off x="19545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719" name="楕円 718"/>
        <xdr:cNvSpPr/>
      </xdr:nvSpPr>
      <xdr:spPr>
        <a:xfrm>
          <a:off x="18605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129539</xdr:rowOff>
    </xdr:to>
    <xdr:cxnSp macro="">
      <xdr:nvCxnSpPr>
        <xdr:cNvPr id="720" name="直線コネクタ 719"/>
        <xdr:cNvCxnSpPr/>
      </xdr:nvCxnSpPr>
      <xdr:spPr>
        <a:xfrm>
          <a:off x="18656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21"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22"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23"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724" name="n_4aveValue【消防施設】&#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725" name="n_1mainValue【消防施設】&#10;一人当たり面積"/>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726" name="n_2mainValue【消防施設】&#10;一人当たり面積"/>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727" name="n_3mainValue【消防施設】&#10;一人当たり面積"/>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25416</xdr:rowOff>
    </xdr:from>
    <xdr:ext cx="469744" cy="259045"/>
    <xdr:sp macro="" textlink="">
      <xdr:nvSpPr>
        <xdr:cNvPr id="728" name="n_4mainValue【消防施設】&#10;一人当たり面積"/>
        <xdr:cNvSpPr txBox="1"/>
      </xdr:nvSpPr>
      <xdr:spPr>
        <a:xfrm>
          <a:off x="18421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54" name="直線コネクタ 753"/>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55"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56" name="直線コネクタ 755"/>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57"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58" name="直線コネクタ 757"/>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759" name="【庁舎】&#10;有形固定資産減価償却率平均値テキスト"/>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60" name="フローチャート: 判断 759"/>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61" name="フローチャート: 判断 760"/>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62" name="フローチャート: 判断 761"/>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63" name="フローチャート: 判断 762"/>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64" name="フローチャート: 判断 763"/>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770" name="楕円 769"/>
        <xdr:cNvSpPr/>
      </xdr:nvSpPr>
      <xdr:spPr>
        <a:xfrm>
          <a:off x="162687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159311</xdr:rowOff>
    </xdr:from>
    <xdr:ext cx="405111" cy="259045"/>
    <xdr:sp macro="" textlink="">
      <xdr:nvSpPr>
        <xdr:cNvPr id="771" name="【庁舎】&#10;有形固定資産減価償却率該当値テキスト"/>
        <xdr:cNvSpPr txBox="1"/>
      </xdr:nvSpPr>
      <xdr:spPr>
        <a:xfrm>
          <a:off x="16357600" y="176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10705</xdr:rowOff>
    </xdr:from>
    <xdr:to>
      <xdr:col>81</xdr:col>
      <xdr:colOff>101600</xdr:colOff>
      <xdr:row>104</xdr:row>
      <xdr:rowOff>112305</xdr:rowOff>
    </xdr:to>
    <xdr:sp macro="" textlink="">
      <xdr:nvSpPr>
        <xdr:cNvPr id="772" name="楕円 771"/>
        <xdr:cNvSpPr/>
      </xdr:nvSpPr>
      <xdr:spPr>
        <a:xfrm>
          <a:off x="15430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15784</xdr:rowOff>
    </xdr:from>
    <xdr:to>
      <xdr:col>85</xdr:col>
      <xdr:colOff>127000</xdr:colOff>
      <xdr:row>104</xdr:row>
      <xdr:rowOff>61505</xdr:rowOff>
    </xdr:to>
    <xdr:cxnSp macro="">
      <xdr:nvCxnSpPr>
        <xdr:cNvPr id="773" name="直線コネクタ 772"/>
        <xdr:cNvCxnSpPr/>
      </xdr:nvCxnSpPr>
      <xdr:spPr>
        <a:xfrm flipV="1">
          <a:off x="15481300" y="1784658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79284</xdr:rowOff>
    </xdr:from>
    <xdr:to>
      <xdr:col>76</xdr:col>
      <xdr:colOff>165100</xdr:colOff>
      <xdr:row>108</xdr:row>
      <xdr:rowOff>9434</xdr:rowOff>
    </xdr:to>
    <xdr:sp macro="" textlink="">
      <xdr:nvSpPr>
        <xdr:cNvPr id="774" name="楕円 773"/>
        <xdr:cNvSpPr/>
      </xdr:nvSpPr>
      <xdr:spPr>
        <a:xfrm>
          <a:off x="14541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61505</xdr:rowOff>
    </xdr:from>
    <xdr:to>
      <xdr:col>81</xdr:col>
      <xdr:colOff>50800</xdr:colOff>
      <xdr:row>107</xdr:row>
      <xdr:rowOff>130084</xdr:rowOff>
    </xdr:to>
    <xdr:cxnSp macro="">
      <xdr:nvCxnSpPr>
        <xdr:cNvPr id="775" name="直線コネクタ 774"/>
        <xdr:cNvCxnSpPr/>
      </xdr:nvCxnSpPr>
      <xdr:spPr>
        <a:xfrm flipV="1">
          <a:off x="14592300" y="17892305"/>
          <a:ext cx="889000" cy="58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46627</xdr:rowOff>
    </xdr:from>
    <xdr:to>
      <xdr:col>72</xdr:col>
      <xdr:colOff>38100</xdr:colOff>
      <xdr:row>107</xdr:row>
      <xdr:rowOff>148227</xdr:rowOff>
    </xdr:to>
    <xdr:sp macro="" textlink="">
      <xdr:nvSpPr>
        <xdr:cNvPr id="776" name="楕円 775"/>
        <xdr:cNvSpPr/>
      </xdr:nvSpPr>
      <xdr:spPr>
        <a:xfrm>
          <a:off x="1365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97427</xdr:rowOff>
    </xdr:from>
    <xdr:to>
      <xdr:col>76</xdr:col>
      <xdr:colOff>114300</xdr:colOff>
      <xdr:row>107</xdr:row>
      <xdr:rowOff>130084</xdr:rowOff>
    </xdr:to>
    <xdr:cxnSp macro="">
      <xdr:nvCxnSpPr>
        <xdr:cNvPr id="777" name="直線コネクタ 776"/>
        <xdr:cNvCxnSpPr/>
      </xdr:nvCxnSpPr>
      <xdr:spPr>
        <a:xfrm>
          <a:off x="13703300" y="1844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18869</xdr:rowOff>
    </xdr:from>
    <xdr:to>
      <xdr:col>67</xdr:col>
      <xdr:colOff>101600</xdr:colOff>
      <xdr:row>106</xdr:row>
      <xdr:rowOff>120469</xdr:rowOff>
    </xdr:to>
    <xdr:sp macro="" textlink="">
      <xdr:nvSpPr>
        <xdr:cNvPr id="778" name="楕円 777"/>
        <xdr:cNvSpPr/>
      </xdr:nvSpPr>
      <xdr:spPr>
        <a:xfrm>
          <a:off x="12763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69669</xdr:rowOff>
    </xdr:from>
    <xdr:to>
      <xdr:col>71</xdr:col>
      <xdr:colOff>177800</xdr:colOff>
      <xdr:row>107</xdr:row>
      <xdr:rowOff>97427</xdr:rowOff>
    </xdr:to>
    <xdr:cxnSp macro="">
      <xdr:nvCxnSpPr>
        <xdr:cNvPr id="779" name="直線コネクタ 778"/>
        <xdr:cNvCxnSpPr/>
      </xdr:nvCxnSpPr>
      <xdr:spPr>
        <a:xfrm>
          <a:off x="12814300" y="18243369"/>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80"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81"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782"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783"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128832</xdr:rowOff>
    </xdr:from>
    <xdr:ext cx="405111" cy="259045"/>
    <xdr:sp macro="" textlink="">
      <xdr:nvSpPr>
        <xdr:cNvPr id="784" name="n_1mainValue【庁舎】&#10;有形固定資産減価償却率"/>
        <xdr:cNvSpPr txBox="1"/>
      </xdr:nvSpPr>
      <xdr:spPr>
        <a:xfrm>
          <a:off x="152660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561</xdr:rowOff>
    </xdr:from>
    <xdr:ext cx="405111" cy="259045"/>
    <xdr:sp macro="" textlink="">
      <xdr:nvSpPr>
        <xdr:cNvPr id="785" name="n_2mainValue【庁舎】&#10;有形固定資産減価償却率"/>
        <xdr:cNvSpPr txBox="1"/>
      </xdr:nvSpPr>
      <xdr:spPr>
        <a:xfrm>
          <a:off x="14389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139354</xdr:rowOff>
    </xdr:from>
    <xdr:ext cx="405111" cy="259045"/>
    <xdr:sp macro="" textlink="">
      <xdr:nvSpPr>
        <xdr:cNvPr id="786" name="n_3mainValue【庁舎】&#10;有形固定資産減価償却率"/>
        <xdr:cNvSpPr txBox="1"/>
      </xdr:nvSpPr>
      <xdr:spPr>
        <a:xfrm>
          <a:off x="13500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111596</xdr:rowOff>
    </xdr:from>
    <xdr:ext cx="405111" cy="259045"/>
    <xdr:sp macro="" textlink="">
      <xdr:nvSpPr>
        <xdr:cNvPr id="787" name="n_4mainValue【庁舎】&#10;有形固定資産減価償却率"/>
        <xdr:cNvSpPr txBox="1"/>
      </xdr:nvSpPr>
      <xdr:spPr>
        <a:xfrm>
          <a:off x="12611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13" name="直線コネクタ 812"/>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14"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15" name="直線コネクタ 814"/>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16"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17" name="直線コネクタ 816"/>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18"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19" name="フローチャート: 判断 818"/>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20" name="フローチャート: 判断 819"/>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21" name="フローチャート: 判断 820"/>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22" name="フローチャート: 判断 821"/>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23" name="フローチャート: 判断 822"/>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61323</xdr:rowOff>
    </xdr:from>
    <xdr:to>
      <xdr:col>116</xdr:col>
      <xdr:colOff>114300</xdr:colOff>
      <xdr:row>106</xdr:row>
      <xdr:rowOff>162923</xdr:rowOff>
    </xdr:to>
    <xdr:sp macro="" textlink="">
      <xdr:nvSpPr>
        <xdr:cNvPr id="829" name="楕円 828"/>
        <xdr:cNvSpPr/>
      </xdr:nvSpPr>
      <xdr:spPr>
        <a:xfrm>
          <a:off x="22110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39750</xdr:rowOff>
    </xdr:from>
    <xdr:ext cx="469744" cy="259045"/>
    <xdr:sp macro="" textlink="">
      <xdr:nvSpPr>
        <xdr:cNvPr id="830" name="【庁舎】&#10;一人当たり面積該当値テキスト"/>
        <xdr:cNvSpPr txBox="1"/>
      </xdr:nvSpPr>
      <xdr:spPr>
        <a:xfrm>
          <a:off x="22199600"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31" name="楕円 830"/>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112123</xdr:rowOff>
    </xdr:to>
    <xdr:cxnSp macro="">
      <xdr:nvCxnSpPr>
        <xdr:cNvPr id="832" name="直線コネクタ 831"/>
        <xdr:cNvCxnSpPr/>
      </xdr:nvCxnSpPr>
      <xdr:spPr>
        <a:xfrm>
          <a:off x="21323300" y="182499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833" name="楕円 832"/>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167639</xdr:rowOff>
    </xdr:to>
    <xdr:cxnSp macro="">
      <xdr:nvCxnSpPr>
        <xdr:cNvPr id="834" name="直線コネクタ 833"/>
        <xdr:cNvCxnSpPr/>
      </xdr:nvCxnSpPr>
      <xdr:spPr>
        <a:xfrm flipV="1">
          <a:off x="20434300" y="18249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113574</xdr:rowOff>
    </xdr:from>
    <xdr:to>
      <xdr:col>102</xdr:col>
      <xdr:colOff>165100</xdr:colOff>
      <xdr:row>107</xdr:row>
      <xdr:rowOff>43724</xdr:rowOff>
    </xdr:to>
    <xdr:sp macro="" textlink="">
      <xdr:nvSpPr>
        <xdr:cNvPr id="835" name="楕円 834"/>
        <xdr:cNvSpPr/>
      </xdr:nvSpPr>
      <xdr:spPr>
        <a:xfrm>
          <a:off x="19494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164374</xdr:rowOff>
    </xdr:from>
    <xdr:to>
      <xdr:col>107</xdr:col>
      <xdr:colOff>50800</xdr:colOff>
      <xdr:row>106</xdr:row>
      <xdr:rowOff>167639</xdr:rowOff>
    </xdr:to>
    <xdr:cxnSp macro="">
      <xdr:nvCxnSpPr>
        <xdr:cNvPr id="836" name="直線コネクタ 835"/>
        <xdr:cNvCxnSpPr/>
      </xdr:nvCxnSpPr>
      <xdr:spPr>
        <a:xfrm>
          <a:off x="19545300" y="183380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113574</xdr:rowOff>
    </xdr:from>
    <xdr:to>
      <xdr:col>98</xdr:col>
      <xdr:colOff>38100</xdr:colOff>
      <xdr:row>107</xdr:row>
      <xdr:rowOff>43724</xdr:rowOff>
    </xdr:to>
    <xdr:sp macro="" textlink="">
      <xdr:nvSpPr>
        <xdr:cNvPr id="837" name="楕円 836"/>
        <xdr:cNvSpPr/>
      </xdr:nvSpPr>
      <xdr:spPr>
        <a:xfrm>
          <a:off x="18605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164374</xdr:rowOff>
    </xdr:from>
    <xdr:to>
      <xdr:col>102</xdr:col>
      <xdr:colOff>114300</xdr:colOff>
      <xdr:row>106</xdr:row>
      <xdr:rowOff>164374</xdr:rowOff>
    </xdr:to>
    <xdr:cxnSp macro="">
      <xdr:nvCxnSpPr>
        <xdr:cNvPr id="838" name="直線コネクタ 837"/>
        <xdr:cNvCxnSpPr/>
      </xdr:nvCxnSpPr>
      <xdr:spPr>
        <a:xfrm>
          <a:off x="18656300" y="18338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39"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40"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41"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42"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843" name="n_1mainValue【庁舎】&#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844" name="n_2mainValue【庁舎】&#10;一人当たり面積"/>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34851</xdr:rowOff>
    </xdr:from>
    <xdr:ext cx="469744" cy="259045"/>
    <xdr:sp macro="" textlink="">
      <xdr:nvSpPr>
        <xdr:cNvPr id="845" name="n_3mainValue【庁舎】&#10;一人当たり面積"/>
        <xdr:cNvSpPr txBox="1"/>
      </xdr:nvSpPr>
      <xdr:spPr>
        <a:xfrm>
          <a:off x="193104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34851</xdr:rowOff>
    </xdr:from>
    <xdr:ext cx="469744" cy="259045"/>
    <xdr:sp macro="" textlink="">
      <xdr:nvSpPr>
        <xdr:cNvPr id="846" name="n_4mainValue【庁舎】&#10;一人当たり面積"/>
        <xdr:cNvSpPr txBox="1"/>
      </xdr:nvSpPr>
      <xdr:spPr>
        <a:xfrm>
          <a:off x="184214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前頁に記載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97,552
96,751
594.50
47,322,947
46,571,825
691,162
23,309,465
35,756,472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ポイント上回っており、三位一体の改革による税源移譲、地方交付税改革等が主な要因となり、平成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年連続で上昇していたことから、標準的な行政活動に必要な財源を調達する力が強まっていると考えられる。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も横ばいで推移しており、引き続き財政健全化対策の取組により改善した収支バランスを維持、継続するため、歳出の削減、効率化を進めるとともに、将来の負担軽減に努めるなど財政運営の健全性の確保と安定的な財政基盤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147108</xdr:rowOff>
    </xdr:to>
    <xdr:cxnSp macro="">
      <xdr:nvCxnSpPr>
        <xdr:cNvPr id="69" name="直線コネクタ 68"/>
        <xdr:cNvCxnSpPr/>
      </xdr:nvCxnSpPr>
      <xdr:spPr>
        <a:xfrm>
          <a:off x="4114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147108</xdr:rowOff>
    </xdr:to>
    <xdr:cxnSp macro="">
      <xdr:nvCxnSpPr>
        <xdr:cNvPr id="72" name="直線コネクタ 71"/>
        <xdr:cNvCxnSpPr/>
      </xdr:nvCxnSpPr>
      <xdr:spPr>
        <a:xfrm flipV="1">
          <a:off x="3225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15875</xdr:rowOff>
    </xdr:to>
    <xdr:cxnSp macro="">
      <xdr:nvCxnSpPr>
        <xdr:cNvPr id="78" name="直線コネクタ 77"/>
        <xdr:cNvCxnSpPr/>
      </xdr:nvCxnSpPr>
      <xdr:spPr>
        <a:xfrm flipV="1">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平均年齢の低いまちであることなどにより、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扶助費が前年度比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ポイント減となったほか、「財政標準化計画」に基づく新規地方債発行の抑制等により公債費が前年度比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ポイント減となるなど、全体では前年度比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ポイント減となり、類似団体平均を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社会保障費など扶助費の義務的経費の増加が見込まれることから、これまで進めてきた人件費抑制や民間委託・指定管理者制度導入等の内部管理経費の抑制と補助金等の歳入確保をより一層進め、経常収支比率の改善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150876</xdr:rowOff>
    </xdr:from>
    <xdr:to>
      <xdr:col>23</xdr:col>
      <xdr:colOff>133350</xdr:colOff>
      <xdr:row>61</xdr:row>
      <xdr:rowOff>143510</xdr:rowOff>
    </xdr:to>
    <xdr:cxnSp macro="">
      <xdr:nvCxnSpPr>
        <xdr:cNvPr id="130" name="直線コネクタ 129"/>
        <xdr:cNvCxnSpPr/>
      </xdr:nvCxnSpPr>
      <xdr:spPr>
        <a:xfrm flipV="1">
          <a:off x="4114800" y="10437876"/>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15494</xdr:rowOff>
    </xdr:to>
    <xdr:cxnSp macro="">
      <xdr:nvCxnSpPr>
        <xdr:cNvPr id="133" name="直線コネクタ 132"/>
        <xdr:cNvCxnSpPr/>
      </xdr:nvCxnSpPr>
      <xdr:spPr>
        <a:xfrm flipV="1">
          <a:off x="3225800" y="106019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62</xdr:row>
      <xdr:rowOff>15494</xdr:rowOff>
    </xdr:to>
    <xdr:cxnSp macro="">
      <xdr:nvCxnSpPr>
        <xdr:cNvPr id="136" name="直線コネクタ 135"/>
        <xdr:cNvCxnSpPr/>
      </xdr:nvCxnSpPr>
      <xdr:spPr>
        <a:xfrm>
          <a:off x="2336800" y="1060678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75946</xdr:rowOff>
    </xdr:from>
    <xdr:to>
      <xdr:col>11</xdr:col>
      <xdr:colOff>31750</xdr:colOff>
      <xdr:row>61</xdr:row>
      <xdr:rowOff>148336</xdr:rowOff>
    </xdr:to>
    <xdr:cxnSp macro="">
      <xdr:nvCxnSpPr>
        <xdr:cNvPr id="139" name="直線コネクタ 138"/>
        <xdr:cNvCxnSpPr/>
      </xdr:nvCxnSpPr>
      <xdr:spPr>
        <a:xfrm>
          <a:off x="1447800" y="1053439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100076</xdr:rowOff>
    </xdr:from>
    <xdr:to>
      <xdr:col>23</xdr:col>
      <xdr:colOff>184150</xdr:colOff>
      <xdr:row>61</xdr:row>
      <xdr:rowOff>30226</xdr:rowOff>
    </xdr:to>
    <xdr:sp macro="" textlink="">
      <xdr:nvSpPr>
        <xdr:cNvPr id="149" name="楕円 148"/>
        <xdr:cNvSpPr/>
      </xdr:nvSpPr>
      <xdr:spPr>
        <a:xfrm>
          <a:off x="49022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116603</xdr:rowOff>
    </xdr:from>
    <xdr:ext cx="762000" cy="259045"/>
    <xdr:sp macro="" textlink="">
      <xdr:nvSpPr>
        <xdr:cNvPr id="150" name="財政構造の弾力性該当値テキスト"/>
        <xdr:cNvSpPr txBox="1"/>
      </xdr:nvSpPr>
      <xdr:spPr>
        <a:xfrm>
          <a:off x="5041900" y="102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1" name="楕円 150"/>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2" name="テキスト ボックス 151"/>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136144</xdr:rowOff>
    </xdr:from>
    <xdr:to>
      <xdr:col>15</xdr:col>
      <xdr:colOff>133350</xdr:colOff>
      <xdr:row>62</xdr:row>
      <xdr:rowOff>66294</xdr:rowOff>
    </xdr:to>
    <xdr:sp macro="" textlink="">
      <xdr:nvSpPr>
        <xdr:cNvPr id="153" name="楕円 152"/>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76471</xdr:rowOff>
    </xdr:from>
    <xdr:ext cx="762000" cy="259045"/>
    <xdr:sp macro="" textlink="">
      <xdr:nvSpPr>
        <xdr:cNvPr id="154" name="テキスト ボックス 153"/>
        <xdr:cNvSpPr txBox="1"/>
      </xdr:nvSpPr>
      <xdr:spPr>
        <a:xfrm>
          <a:off x="2844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97536</xdr:rowOff>
    </xdr:from>
    <xdr:to>
      <xdr:col>11</xdr:col>
      <xdr:colOff>82550</xdr:colOff>
      <xdr:row>62</xdr:row>
      <xdr:rowOff>27686</xdr:rowOff>
    </xdr:to>
    <xdr:sp macro="" textlink="">
      <xdr:nvSpPr>
        <xdr:cNvPr id="155" name="楕円 154"/>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37863</xdr:rowOff>
    </xdr:from>
    <xdr:ext cx="762000" cy="259045"/>
    <xdr:sp macro="" textlink="">
      <xdr:nvSpPr>
        <xdr:cNvPr id="156" name="テキスト ボックス 155"/>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57" name="楕円 156"/>
        <xdr:cNvSpPr/>
      </xdr:nvSpPr>
      <xdr:spPr>
        <a:xfrm>
          <a:off x="1397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58" name="テキスト ボックス 157"/>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30,990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円上回っている。人件費、物件費、維持補修費それぞれが類似団体平均を上回っており、中でも維持補修費は、除雪費等の道路維持に係る費用があるため、類似団体平均を大きく上回っている。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今後も引き続き、指定管理者制度の活用、民間移譲等を進めることにより、公共施設の運営に係る委託料及び人件費、維持補修費等のコスト縮減に努める。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25057</xdr:rowOff>
    </xdr:from>
    <xdr:to>
      <xdr:col>23</xdr:col>
      <xdr:colOff>133350</xdr:colOff>
      <xdr:row>86</xdr:row>
      <xdr:rowOff>8024</xdr:rowOff>
    </xdr:to>
    <xdr:cxnSp macro="">
      <xdr:nvCxnSpPr>
        <xdr:cNvPr id="191" name="直線コネクタ 190"/>
        <xdr:cNvCxnSpPr/>
      </xdr:nvCxnSpPr>
      <xdr:spPr>
        <a:xfrm>
          <a:off x="4114800" y="14598307"/>
          <a:ext cx="838200" cy="15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143486</xdr:rowOff>
    </xdr:from>
    <xdr:to>
      <xdr:col>19</xdr:col>
      <xdr:colOff>133350</xdr:colOff>
      <xdr:row>85</xdr:row>
      <xdr:rowOff>25057</xdr:rowOff>
    </xdr:to>
    <xdr:cxnSp macro="">
      <xdr:nvCxnSpPr>
        <xdr:cNvPr id="194" name="直線コネクタ 193"/>
        <xdr:cNvCxnSpPr/>
      </xdr:nvCxnSpPr>
      <xdr:spPr>
        <a:xfrm>
          <a:off x="3225800" y="14545286"/>
          <a:ext cx="889000" cy="5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114224</xdr:rowOff>
    </xdr:from>
    <xdr:to>
      <xdr:col>15</xdr:col>
      <xdr:colOff>82550</xdr:colOff>
      <xdr:row>84</xdr:row>
      <xdr:rowOff>143486</xdr:rowOff>
    </xdr:to>
    <xdr:cxnSp macro="">
      <xdr:nvCxnSpPr>
        <xdr:cNvPr id="197" name="直線コネクタ 196"/>
        <xdr:cNvCxnSpPr/>
      </xdr:nvCxnSpPr>
      <xdr:spPr>
        <a:xfrm>
          <a:off x="2336800" y="14516024"/>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57648</xdr:rowOff>
    </xdr:from>
    <xdr:to>
      <xdr:col>11</xdr:col>
      <xdr:colOff>31750</xdr:colOff>
      <xdr:row>84</xdr:row>
      <xdr:rowOff>114224</xdr:rowOff>
    </xdr:to>
    <xdr:cxnSp macro="">
      <xdr:nvCxnSpPr>
        <xdr:cNvPr id="200" name="直線コネクタ 199"/>
        <xdr:cNvCxnSpPr/>
      </xdr:nvCxnSpPr>
      <xdr:spPr>
        <a:xfrm>
          <a:off x="1447800" y="14459448"/>
          <a:ext cx="889000" cy="5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128674</xdr:rowOff>
    </xdr:from>
    <xdr:to>
      <xdr:col>23</xdr:col>
      <xdr:colOff>184150</xdr:colOff>
      <xdr:row>86</xdr:row>
      <xdr:rowOff>58824</xdr:rowOff>
    </xdr:to>
    <xdr:sp macro="" textlink="">
      <xdr:nvSpPr>
        <xdr:cNvPr id="210" name="楕円 209"/>
        <xdr:cNvSpPr/>
      </xdr:nvSpPr>
      <xdr:spPr>
        <a:xfrm>
          <a:off x="4902200" y="1470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100751</xdr:rowOff>
    </xdr:from>
    <xdr:ext cx="762000" cy="259045"/>
    <xdr:sp macro="" textlink="">
      <xdr:nvSpPr>
        <xdr:cNvPr id="211" name="人件費・物件費等の状況該当値テキスト"/>
        <xdr:cNvSpPr txBox="1"/>
      </xdr:nvSpPr>
      <xdr:spPr>
        <a:xfrm>
          <a:off x="5041900" y="1467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145707</xdr:rowOff>
    </xdr:from>
    <xdr:to>
      <xdr:col>19</xdr:col>
      <xdr:colOff>184150</xdr:colOff>
      <xdr:row>85</xdr:row>
      <xdr:rowOff>75857</xdr:rowOff>
    </xdr:to>
    <xdr:sp macro="" textlink="">
      <xdr:nvSpPr>
        <xdr:cNvPr id="212" name="楕円 211"/>
        <xdr:cNvSpPr/>
      </xdr:nvSpPr>
      <xdr:spPr>
        <a:xfrm>
          <a:off x="4064000" y="1454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60634</xdr:rowOff>
    </xdr:from>
    <xdr:ext cx="736600" cy="259045"/>
    <xdr:sp macro="" textlink="">
      <xdr:nvSpPr>
        <xdr:cNvPr id="213" name="テキスト ボックス 212"/>
        <xdr:cNvSpPr txBox="1"/>
      </xdr:nvSpPr>
      <xdr:spPr>
        <a:xfrm>
          <a:off x="3733800" y="14633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92686</xdr:rowOff>
    </xdr:from>
    <xdr:to>
      <xdr:col>15</xdr:col>
      <xdr:colOff>133350</xdr:colOff>
      <xdr:row>85</xdr:row>
      <xdr:rowOff>22836</xdr:rowOff>
    </xdr:to>
    <xdr:sp macro="" textlink="">
      <xdr:nvSpPr>
        <xdr:cNvPr id="214" name="楕円 213"/>
        <xdr:cNvSpPr/>
      </xdr:nvSpPr>
      <xdr:spPr>
        <a:xfrm>
          <a:off x="3175000" y="144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7613</xdr:rowOff>
    </xdr:from>
    <xdr:ext cx="762000" cy="259045"/>
    <xdr:sp macro="" textlink="">
      <xdr:nvSpPr>
        <xdr:cNvPr id="215" name="テキスト ボックス 214"/>
        <xdr:cNvSpPr txBox="1"/>
      </xdr:nvSpPr>
      <xdr:spPr>
        <a:xfrm>
          <a:off x="2844800" y="1458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63424</xdr:rowOff>
    </xdr:from>
    <xdr:to>
      <xdr:col>11</xdr:col>
      <xdr:colOff>82550</xdr:colOff>
      <xdr:row>84</xdr:row>
      <xdr:rowOff>165024</xdr:rowOff>
    </xdr:to>
    <xdr:sp macro="" textlink="">
      <xdr:nvSpPr>
        <xdr:cNvPr id="216" name="楕円 215"/>
        <xdr:cNvSpPr/>
      </xdr:nvSpPr>
      <xdr:spPr>
        <a:xfrm>
          <a:off x="2286000" y="1446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149801</xdr:rowOff>
    </xdr:from>
    <xdr:ext cx="762000" cy="259045"/>
    <xdr:sp macro="" textlink="">
      <xdr:nvSpPr>
        <xdr:cNvPr id="217" name="テキスト ボックス 216"/>
        <xdr:cNvSpPr txBox="1"/>
      </xdr:nvSpPr>
      <xdr:spPr>
        <a:xfrm>
          <a:off x="1955800" y="1455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6848</xdr:rowOff>
    </xdr:from>
    <xdr:to>
      <xdr:col>7</xdr:col>
      <xdr:colOff>31750</xdr:colOff>
      <xdr:row>84</xdr:row>
      <xdr:rowOff>108448</xdr:rowOff>
    </xdr:to>
    <xdr:sp macro="" textlink="">
      <xdr:nvSpPr>
        <xdr:cNvPr id="218" name="楕円 217"/>
        <xdr:cNvSpPr/>
      </xdr:nvSpPr>
      <xdr:spPr>
        <a:xfrm>
          <a:off x="1397000" y="144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93225</xdr:rowOff>
    </xdr:from>
    <xdr:ext cx="762000" cy="259045"/>
    <xdr:sp macro="" textlink="">
      <xdr:nvSpPr>
        <xdr:cNvPr id="219" name="テキスト ボックス 218"/>
        <xdr:cNvSpPr txBox="1"/>
      </xdr:nvSpPr>
      <xdr:spPr>
        <a:xfrm>
          <a:off x="1066800" y="1449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ものの、給与構造改革により、年功的な給与上昇を抑制し、職務・職責に応じた給与水準を確立するため、給与表の級構成、号俸構成及び給与カーブの是正を行うことで、引き続き総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117929</xdr:rowOff>
    </xdr:to>
    <xdr:cxnSp macro="">
      <xdr:nvCxnSpPr>
        <xdr:cNvPr id="255" name="直線コネクタ 254"/>
        <xdr:cNvCxnSpPr/>
      </xdr:nvCxnSpPr>
      <xdr:spPr>
        <a:xfrm>
          <a:off x="16179800" y="146739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100693</xdr:rowOff>
    </xdr:to>
    <xdr:cxnSp macro="">
      <xdr:nvCxnSpPr>
        <xdr:cNvPr id="258" name="直線コネクタ 257"/>
        <xdr:cNvCxnSpPr/>
      </xdr:nvCxnSpPr>
      <xdr:spPr>
        <a:xfrm>
          <a:off x="15290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100693</xdr:rowOff>
    </xdr:to>
    <xdr:cxnSp macro="">
      <xdr:nvCxnSpPr>
        <xdr:cNvPr id="261" name="直線コネクタ 260"/>
        <xdr:cNvCxnSpPr/>
      </xdr:nvCxnSpPr>
      <xdr:spPr>
        <a:xfrm>
          <a:off x="14401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135164</xdr:rowOff>
    </xdr:to>
    <xdr:cxnSp macro="">
      <xdr:nvCxnSpPr>
        <xdr:cNvPr id="264" name="直線コネクタ 263"/>
        <xdr:cNvCxnSpPr/>
      </xdr:nvCxnSpPr>
      <xdr:spPr>
        <a:xfrm flipV="1">
          <a:off x="13512800" y="146567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4" name="楕円 273"/>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5" name="給与水準   （国との比較）該当値テキスト"/>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6" name="楕円 275"/>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77" name="テキスト ボックス 276"/>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78" name="楕円 277"/>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79" name="テキスト ボックス 27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0" name="楕円 279"/>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1" name="テキスト ボックス 280"/>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2" name="楕円 281"/>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3" name="テキスト ボックス 282"/>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組織の統廃合、指定管理者制度の活用等の職員数削減の取組を進めているが、消防業務を直営で行っていることや、市町村類型が見直されたことなどの影響により、類似団体平均を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今後も、事務・事業の見直し、組織の合理化に努めるとともに、民間活力の活用、非常勤職員化、市民協働の取組等を通じて可能な限り職員数の削減を進め、必要最小限での定員管理に努める。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149543</xdr:rowOff>
    </xdr:from>
    <xdr:to>
      <xdr:col>81</xdr:col>
      <xdr:colOff>44450</xdr:colOff>
      <xdr:row>61</xdr:row>
      <xdr:rowOff>151554</xdr:rowOff>
    </xdr:to>
    <xdr:cxnSp macro="">
      <xdr:nvCxnSpPr>
        <xdr:cNvPr id="318" name="直線コネクタ 317"/>
        <xdr:cNvCxnSpPr/>
      </xdr:nvCxnSpPr>
      <xdr:spPr>
        <a:xfrm flipV="1">
          <a:off x="16179800" y="1060799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145521</xdr:rowOff>
    </xdr:from>
    <xdr:to>
      <xdr:col>77</xdr:col>
      <xdr:colOff>44450</xdr:colOff>
      <xdr:row>61</xdr:row>
      <xdr:rowOff>151554</xdr:rowOff>
    </xdr:to>
    <xdr:cxnSp macro="">
      <xdr:nvCxnSpPr>
        <xdr:cNvPr id="321" name="直線コネクタ 320"/>
        <xdr:cNvCxnSpPr/>
      </xdr:nvCxnSpPr>
      <xdr:spPr>
        <a:xfrm>
          <a:off x="15290800" y="1060397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145521</xdr:rowOff>
    </xdr:from>
    <xdr:to>
      <xdr:col>72</xdr:col>
      <xdr:colOff>203200</xdr:colOff>
      <xdr:row>61</xdr:row>
      <xdr:rowOff>145521</xdr:rowOff>
    </xdr:to>
    <xdr:cxnSp macro="">
      <xdr:nvCxnSpPr>
        <xdr:cNvPr id="324" name="直線コネクタ 323"/>
        <xdr:cNvCxnSpPr/>
      </xdr:nvCxnSpPr>
      <xdr:spPr>
        <a:xfrm>
          <a:off x="14401800" y="10603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139488</xdr:rowOff>
    </xdr:from>
    <xdr:to>
      <xdr:col>68</xdr:col>
      <xdr:colOff>152400</xdr:colOff>
      <xdr:row>61</xdr:row>
      <xdr:rowOff>145521</xdr:rowOff>
    </xdr:to>
    <xdr:cxnSp macro="">
      <xdr:nvCxnSpPr>
        <xdr:cNvPr id="327" name="直線コネクタ 326"/>
        <xdr:cNvCxnSpPr/>
      </xdr:nvCxnSpPr>
      <xdr:spPr>
        <a:xfrm>
          <a:off x="13512800" y="1059793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98743</xdr:rowOff>
    </xdr:from>
    <xdr:to>
      <xdr:col>81</xdr:col>
      <xdr:colOff>95250</xdr:colOff>
      <xdr:row>62</xdr:row>
      <xdr:rowOff>28893</xdr:rowOff>
    </xdr:to>
    <xdr:sp macro="" textlink="">
      <xdr:nvSpPr>
        <xdr:cNvPr id="337" name="楕円 336"/>
        <xdr:cNvSpPr/>
      </xdr:nvSpPr>
      <xdr:spPr>
        <a:xfrm>
          <a:off x="169672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70820</xdr:rowOff>
    </xdr:from>
    <xdr:ext cx="762000" cy="259045"/>
    <xdr:sp macro="" textlink="">
      <xdr:nvSpPr>
        <xdr:cNvPr id="338" name="定員管理の状況該当値テキスト"/>
        <xdr:cNvSpPr txBox="1"/>
      </xdr:nvSpPr>
      <xdr:spPr>
        <a:xfrm>
          <a:off x="17106900" y="105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100754</xdr:rowOff>
    </xdr:from>
    <xdr:to>
      <xdr:col>77</xdr:col>
      <xdr:colOff>95250</xdr:colOff>
      <xdr:row>62</xdr:row>
      <xdr:rowOff>30904</xdr:rowOff>
    </xdr:to>
    <xdr:sp macro="" textlink="">
      <xdr:nvSpPr>
        <xdr:cNvPr id="339" name="楕円 338"/>
        <xdr:cNvSpPr/>
      </xdr:nvSpPr>
      <xdr:spPr>
        <a:xfrm>
          <a:off x="16129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15681</xdr:rowOff>
    </xdr:from>
    <xdr:ext cx="736600" cy="259045"/>
    <xdr:sp macro="" textlink="">
      <xdr:nvSpPr>
        <xdr:cNvPr id="340" name="テキスト ボックス 339"/>
        <xdr:cNvSpPr txBox="1"/>
      </xdr:nvSpPr>
      <xdr:spPr>
        <a:xfrm>
          <a:off x="15798800" y="1064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94721</xdr:rowOff>
    </xdr:from>
    <xdr:to>
      <xdr:col>73</xdr:col>
      <xdr:colOff>44450</xdr:colOff>
      <xdr:row>62</xdr:row>
      <xdr:rowOff>24871</xdr:rowOff>
    </xdr:to>
    <xdr:sp macro="" textlink="">
      <xdr:nvSpPr>
        <xdr:cNvPr id="341" name="楕円 340"/>
        <xdr:cNvSpPr/>
      </xdr:nvSpPr>
      <xdr:spPr>
        <a:xfrm>
          <a:off x="15240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9648</xdr:rowOff>
    </xdr:from>
    <xdr:ext cx="762000" cy="259045"/>
    <xdr:sp macro="" textlink="">
      <xdr:nvSpPr>
        <xdr:cNvPr id="342" name="テキスト ボックス 341"/>
        <xdr:cNvSpPr txBox="1"/>
      </xdr:nvSpPr>
      <xdr:spPr>
        <a:xfrm>
          <a:off x="14909800" y="1063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94721</xdr:rowOff>
    </xdr:from>
    <xdr:to>
      <xdr:col>68</xdr:col>
      <xdr:colOff>203200</xdr:colOff>
      <xdr:row>62</xdr:row>
      <xdr:rowOff>24871</xdr:rowOff>
    </xdr:to>
    <xdr:sp macro="" textlink="">
      <xdr:nvSpPr>
        <xdr:cNvPr id="343" name="楕円 342"/>
        <xdr:cNvSpPr/>
      </xdr:nvSpPr>
      <xdr:spPr>
        <a:xfrm>
          <a:off x="14351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9648</xdr:rowOff>
    </xdr:from>
    <xdr:ext cx="762000" cy="259045"/>
    <xdr:sp macro="" textlink="">
      <xdr:nvSpPr>
        <xdr:cNvPr id="344" name="テキスト ボックス 343"/>
        <xdr:cNvSpPr txBox="1"/>
      </xdr:nvSpPr>
      <xdr:spPr>
        <a:xfrm>
          <a:off x="14020800" y="1063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88688</xdr:rowOff>
    </xdr:from>
    <xdr:to>
      <xdr:col>64</xdr:col>
      <xdr:colOff>152400</xdr:colOff>
      <xdr:row>62</xdr:row>
      <xdr:rowOff>18838</xdr:rowOff>
    </xdr:to>
    <xdr:sp macro="" textlink="">
      <xdr:nvSpPr>
        <xdr:cNvPr id="345" name="楕円 344"/>
        <xdr:cNvSpPr/>
      </xdr:nvSpPr>
      <xdr:spPr>
        <a:xfrm>
          <a:off x="13462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3615</xdr:rowOff>
    </xdr:from>
    <xdr:ext cx="762000" cy="259045"/>
    <xdr:sp macro="" textlink="">
      <xdr:nvSpPr>
        <xdr:cNvPr id="346" name="テキスト ボックス 345"/>
        <xdr:cNvSpPr txBox="1"/>
      </xdr:nvSpPr>
      <xdr:spPr>
        <a:xfrm>
          <a:off x="13131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財政健全化法での早期健全化水準には達していないものの、類似団体平均を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公債費の圧縮には、新規地方債の発行抑制が重要であることから、「財政標準化計画」に基づき、地方債発行の抑制を図り、公債費の増嵩による財政圧迫の予防に努める。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113877</xdr:rowOff>
    </xdr:to>
    <xdr:cxnSp macro="">
      <xdr:nvCxnSpPr>
        <xdr:cNvPr id="379" name="直線コネクタ 378"/>
        <xdr:cNvCxnSpPr/>
      </xdr:nvCxnSpPr>
      <xdr:spPr>
        <a:xfrm flipV="1">
          <a:off x="16179800" y="726651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42</xdr:row>
      <xdr:rowOff>146050</xdr:rowOff>
    </xdr:to>
    <xdr:cxnSp macro="">
      <xdr:nvCxnSpPr>
        <xdr:cNvPr id="382" name="直線コネクタ 381"/>
        <xdr:cNvCxnSpPr/>
      </xdr:nvCxnSpPr>
      <xdr:spPr>
        <a:xfrm flipV="1">
          <a:off x="15290800" y="73147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6773</xdr:rowOff>
    </xdr:to>
    <xdr:cxnSp macro="">
      <xdr:nvCxnSpPr>
        <xdr:cNvPr id="385" name="直線コネクタ 384"/>
        <xdr:cNvCxnSpPr/>
      </xdr:nvCxnSpPr>
      <xdr:spPr>
        <a:xfrm flipV="1">
          <a:off x="14401800" y="73469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6773</xdr:rowOff>
    </xdr:to>
    <xdr:cxnSp macro="">
      <xdr:nvCxnSpPr>
        <xdr:cNvPr id="388" name="直線コネクタ 387"/>
        <xdr:cNvCxnSpPr/>
      </xdr:nvCxnSpPr>
      <xdr:spPr>
        <a:xfrm>
          <a:off x="13512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8" name="楕円 397"/>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9"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0" name="楕円 399"/>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1" name="テキスト ボックス 400"/>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2" name="楕円 401"/>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3" name="テキスト ボックス 402"/>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4" name="楕円 403"/>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05" name="テキスト ボックス 404"/>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6" name="楕円 405"/>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7" name="テキスト ボックス 406"/>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財政健全化法での早期健全化水準には達していないものの、類似団体平均を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年度に千歳市土地開発公社解散に伴う第三セクター等改革推進債の借入により、地方債の現在高が大幅に増加したことから、「財政標準化計画」に基づき、一層の地方債発行の抑制を図る。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また、同計画の中で基金残高の確保を掲げており、積立金の増額を図り、将来負担比率の改善に努める。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73711</xdr:rowOff>
    </xdr:from>
    <xdr:to>
      <xdr:col>81</xdr:col>
      <xdr:colOff>44450</xdr:colOff>
      <xdr:row>17</xdr:row>
      <xdr:rowOff>127152</xdr:rowOff>
    </xdr:to>
    <xdr:cxnSp macro="">
      <xdr:nvCxnSpPr>
        <xdr:cNvPr id="439" name="直線コネクタ 438"/>
        <xdr:cNvCxnSpPr/>
      </xdr:nvCxnSpPr>
      <xdr:spPr>
        <a:xfrm flipV="1">
          <a:off x="16179800" y="2816911"/>
          <a:ext cx="838200" cy="22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127152</xdr:rowOff>
    </xdr:from>
    <xdr:to>
      <xdr:col>77</xdr:col>
      <xdr:colOff>44450</xdr:colOff>
      <xdr:row>17</xdr:row>
      <xdr:rowOff>131978</xdr:rowOff>
    </xdr:to>
    <xdr:cxnSp macro="">
      <xdr:nvCxnSpPr>
        <xdr:cNvPr id="442" name="直線コネクタ 441"/>
        <xdr:cNvCxnSpPr/>
      </xdr:nvCxnSpPr>
      <xdr:spPr>
        <a:xfrm flipV="1">
          <a:off x="15290800" y="30418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131978</xdr:rowOff>
    </xdr:from>
    <xdr:to>
      <xdr:col>72</xdr:col>
      <xdr:colOff>203200</xdr:colOff>
      <xdr:row>18</xdr:row>
      <xdr:rowOff>55118</xdr:rowOff>
    </xdr:to>
    <xdr:cxnSp macro="">
      <xdr:nvCxnSpPr>
        <xdr:cNvPr id="445" name="直線コネクタ 444"/>
        <xdr:cNvCxnSpPr/>
      </xdr:nvCxnSpPr>
      <xdr:spPr>
        <a:xfrm flipV="1">
          <a:off x="14401800" y="3046628"/>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55118</xdr:rowOff>
    </xdr:from>
    <xdr:to>
      <xdr:col>68</xdr:col>
      <xdr:colOff>152400</xdr:colOff>
      <xdr:row>18</xdr:row>
      <xdr:rowOff>157429</xdr:rowOff>
    </xdr:to>
    <xdr:cxnSp macro="">
      <xdr:nvCxnSpPr>
        <xdr:cNvPr id="448" name="直線コネクタ 447"/>
        <xdr:cNvCxnSpPr/>
      </xdr:nvCxnSpPr>
      <xdr:spPr>
        <a:xfrm flipV="1">
          <a:off x="13512800" y="3141218"/>
          <a:ext cx="8890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22911</xdr:rowOff>
    </xdr:from>
    <xdr:to>
      <xdr:col>81</xdr:col>
      <xdr:colOff>95250</xdr:colOff>
      <xdr:row>16</xdr:row>
      <xdr:rowOff>124511</xdr:rowOff>
    </xdr:to>
    <xdr:sp macro="" textlink="">
      <xdr:nvSpPr>
        <xdr:cNvPr id="458" name="楕円 457"/>
        <xdr:cNvSpPr/>
      </xdr:nvSpPr>
      <xdr:spPr>
        <a:xfrm>
          <a:off x="16967200" y="276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166438</xdr:rowOff>
    </xdr:from>
    <xdr:ext cx="762000" cy="259045"/>
    <xdr:sp macro="" textlink="">
      <xdr:nvSpPr>
        <xdr:cNvPr id="459" name="将来負担の状況該当値テキスト"/>
        <xdr:cNvSpPr txBox="1"/>
      </xdr:nvSpPr>
      <xdr:spPr>
        <a:xfrm>
          <a:off x="17106900" y="273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76352</xdr:rowOff>
    </xdr:from>
    <xdr:to>
      <xdr:col>77</xdr:col>
      <xdr:colOff>95250</xdr:colOff>
      <xdr:row>18</xdr:row>
      <xdr:rowOff>6502</xdr:rowOff>
    </xdr:to>
    <xdr:sp macro="" textlink="">
      <xdr:nvSpPr>
        <xdr:cNvPr id="460" name="楕円 459"/>
        <xdr:cNvSpPr/>
      </xdr:nvSpPr>
      <xdr:spPr>
        <a:xfrm>
          <a:off x="16129000" y="29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162729</xdr:rowOff>
    </xdr:from>
    <xdr:ext cx="736600" cy="259045"/>
    <xdr:sp macro="" textlink="">
      <xdr:nvSpPr>
        <xdr:cNvPr id="461" name="テキスト ボックス 460"/>
        <xdr:cNvSpPr txBox="1"/>
      </xdr:nvSpPr>
      <xdr:spPr>
        <a:xfrm>
          <a:off x="15798800" y="3077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81178</xdr:rowOff>
    </xdr:from>
    <xdr:to>
      <xdr:col>73</xdr:col>
      <xdr:colOff>44450</xdr:colOff>
      <xdr:row>18</xdr:row>
      <xdr:rowOff>11328</xdr:rowOff>
    </xdr:to>
    <xdr:sp macro="" textlink="">
      <xdr:nvSpPr>
        <xdr:cNvPr id="462" name="楕円 461"/>
        <xdr:cNvSpPr/>
      </xdr:nvSpPr>
      <xdr:spPr>
        <a:xfrm>
          <a:off x="15240000" y="29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167555</xdr:rowOff>
    </xdr:from>
    <xdr:ext cx="762000" cy="259045"/>
    <xdr:sp macro="" textlink="">
      <xdr:nvSpPr>
        <xdr:cNvPr id="463" name="テキスト ボックス 462"/>
        <xdr:cNvSpPr txBox="1"/>
      </xdr:nvSpPr>
      <xdr:spPr>
        <a:xfrm>
          <a:off x="14909800" y="308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4318</xdr:rowOff>
    </xdr:from>
    <xdr:to>
      <xdr:col>68</xdr:col>
      <xdr:colOff>203200</xdr:colOff>
      <xdr:row>18</xdr:row>
      <xdr:rowOff>105918</xdr:rowOff>
    </xdr:to>
    <xdr:sp macro="" textlink="">
      <xdr:nvSpPr>
        <xdr:cNvPr id="464" name="楕円 463"/>
        <xdr:cNvSpPr/>
      </xdr:nvSpPr>
      <xdr:spPr>
        <a:xfrm>
          <a:off x="14351000" y="30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90695</xdr:rowOff>
    </xdr:from>
    <xdr:ext cx="762000" cy="259045"/>
    <xdr:sp macro="" textlink="">
      <xdr:nvSpPr>
        <xdr:cNvPr id="465" name="テキスト ボックス 464"/>
        <xdr:cNvSpPr txBox="1"/>
      </xdr:nvSpPr>
      <xdr:spPr>
        <a:xfrm>
          <a:off x="14020800" y="317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106629</xdr:rowOff>
    </xdr:from>
    <xdr:to>
      <xdr:col>64</xdr:col>
      <xdr:colOff>152400</xdr:colOff>
      <xdr:row>19</xdr:row>
      <xdr:rowOff>36779</xdr:rowOff>
    </xdr:to>
    <xdr:sp macro="" textlink="">
      <xdr:nvSpPr>
        <xdr:cNvPr id="466" name="楕円 465"/>
        <xdr:cNvSpPr/>
      </xdr:nvSpPr>
      <xdr:spPr>
        <a:xfrm>
          <a:off x="13462000" y="319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21556</xdr:rowOff>
    </xdr:from>
    <xdr:ext cx="762000" cy="259045"/>
    <xdr:sp macro="" textlink="">
      <xdr:nvSpPr>
        <xdr:cNvPr id="467" name="テキスト ボックス 466"/>
        <xdr:cNvSpPr txBox="1"/>
      </xdr:nvSpPr>
      <xdr:spPr>
        <a:xfrm>
          <a:off x="13131800" y="327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97,552
96,751
594.50
47,322,947
46,571,825
691,162
23,309,465
35,756,472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経常収支比率の人件費については、類似団体平均と同ポイントであるが、人口一人当たりの人件費（人件費に準じる費用を含む）決算額については、類似団体平均を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今後も職員数の抑制、民間移譲等により人件費の抑制に努める。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100330</xdr:rowOff>
    </xdr:to>
    <xdr:cxnSp macro="">
      <xdr:nvCxnSpPr>
        <xdr:cNvPr id="66" name="直線コネクタ 65"/>
        <xdr:cNvCxnSpPr/>
      </xdr:nvCxnSpPr>
      <xdr:spPr>
        <a:xfrm flipV="1">
          <a:off x="3987800" y="62992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138430</xdr:rowOff>
    </xdr:to>
    <xdr:cxnSp macro="">
      <xdr:nvCxnSpPr>
        <xdr:cNvPr id="69" name="直線コネクタ 68"/>
        <xdr:cNvCxnSpPr/>
      </xdr:nvCxnSpPr>
      <xdr:spPr>
        <a:xfrm flipV="1">
          <a:off x="3098800" y="644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37</xdr:row>
      <xdr:rowOff>138430</xdr:rowOff>
    </xdr:to>
    <xdr:cxnSp macro="">
      <xdr:nvCxnSpPr>
        <xdr:cNvPr id="72" name="直線コネクタ 71"/>
        <xdr:cNvCxnSpPr/>
      </xdr:nvCxnSpPr>
      <xdr:spPr>
        <a:xfrm>
          <a:off x="2209800" y="644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115570</xdr:rowOff>
    </xdr:to>
    <xdr:cxnSp macro="">
      <xdr:nvCxnSpPr>
        <xdr:cNvPr id="75" name="直線コネクタ 74"/>
        <xdr:cNvCxnSpPr/>
      </xdr:nvCxnSpPr>
      <xdr:spPr>
        <a:xfrm flipV="1">
          <a:off x="1320800" y="644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経常収支比率の物件費については、類似団体平均を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主な要因は、公共施設の運営に係る委託料等によるものであることから、今後も民間電気事業者の活用や公共施設の統廃合を検討するなど、歳出の削減に努める。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17</xdr:row>
      <xdr:rowOff>48079</xdr:rowOff>
    </xdr:to>
    <xdr:cxnSp macro="">
      <xdr:nvCxnSpPr>
        <xdr:cNvPr id="129" name="直線コネクタ 128"/>
        <xdr:cNvCxnSpPr/>
      </xdr:nvCxnSpPr>
      <xdr:spPr>
        <a:xfrm flipV="1">
          <a:off x="15671800" y="28538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80736</xdr:rowOff>
    </xdr:to>
    <xdr:cxnSp macro="">
      <xdr:nvCxnSpPr>
        <xdr:cNvPr id="132" name="直線コネクタ 131"/>
        <xdr:cNvCxnSpPr/>
      </xdr:nvCxnSpPr>
      <xdr:spPr>
        <a:xfrm flipV="1">
          <a:off x="14782800" y="2962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80736</xdr:rowOff>
    </xdr:to>
    <xdr:cxnSp macro="">
      <xdr:nvCxnSpPr>
        <xdr:cNvPr id="135" name="直線コネクタ 134"/>
        <xdr:cNvCxnSpPr/>
      </xdr:nvCxnSpPr>
      <xdr:spPr>
        <a:xfrm>
          <a:off x="13893800" y="29191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4536</xdr:rowOff>
    </xdr:to>
    <xdr:cxnSp macro="">
      <xdr:nvCxnSpPr>
        <xdr:cNvPr id="138" name="直線コネクタ 137"/>
        <xdr:cNvCxnSpPr/>
      </xdr:nvCxnSpPr>
      <xdr:spPr>
        <a:xfrm>
          <a:off x="13004800" y="2919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48" name="楕円 147"/>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76398</xdr:rowOff>
    </xdr:from>
    <xdr:ext cx="762000" cy="259045"/>
    <xdr:sp macro="" textlink="">
      <xdr:nvSpPr>
        <xdr:cNvPr id="149" name="物件費該当値テキスト"/>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50" name="楕円 149"/>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51" name="テキスト ボックス 150"/>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2" name="楕円 151"/>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3" name="テキスト ボックス 152"/>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4" name="楕円 153"/>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55" name="テキスト ボックス 154"/>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6" name="楕円 155"/>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7" name="テキスト ボックス 156"/>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経常収支比率の扶助費については、平均年齢の低いまちであることなどにより、類似団体平均を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ポイント下回っているものの、今後も高齢化の進展などにより社会保障費の増加が見込まれることから、適正な執行に努める。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146050</xdr:rowOff>
    </xdr:to>
    <xdr:cxnSp macro="">
      <xdr:nvCxnSpPr>
        <xdr:cNvPr id="190" name="直線コネクタ 189"/>
        <xdr:cNvCxnSpPr/>
      </xdr:nvCxnSpPr>
      <xdr:spPr>
        <a:xfrm flipV="1">
          <a:off x="3987800" y="9522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123190</xdr:rowOff>
    </xdr:from>
    <xdr:to>
      <xdr:col>19</xdr:col>
      <xdr:colOff>187325</xdr:colOff>
      <xdr:row>55</xdr:row>
      <xdr:rowOff>146050</xdr:rowOff>
    </xdr:to>
    <xdr:cxnSp macro="">
      <xdr:nvCxnSpPr>
        <xdr:cNvPr id="193" name="直線コネクタ 192"/>
        <xdr:cNvCxnSpPr/>
      </xdr:nvCxnSpPr>
      <xdr:spPr>
        <a:xfrm>
          <a:off x="3098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123190</xdr:rowOff>
    </xdr:to>
    <xdr:cxnSp macro="">
      <xdr:nvCxnSpPr>
        <xdr:cNvPr id="196" name="直線コネクタ 195"/>
        <xdr:cNvCxnSpPr/>
      </xdr:nvCxnSpPr>
      <xdr:spPr>
        <a:xfrm>
          <a:off x="2209800" y="9499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69850</xdr:rowOff>
    </xdr:to>
    <xdr:cxnSp macro="">
      <xdr:nvCxnSpPr>
        <xdr:cNvPr id="199" name="直線コネクタ 198"/>
        <xdr:cNvCxnSpPr/>
      </xdr:nvCxnSpPr>
      <xdr:spPr>
        <a:xfrm>
          <a:off x="1320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9" name="楕円 208"/>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10"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1" name="楕円 210"/>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2" name="テキスト ボックス 211"/>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72390</xdr:rowOff>
    </xdr:from>
    <xdr:to>
      <xdr:col>15</xdr:col>
      <xdr:colOff>149225</xdr:colOff>
      <xdr:row>56</xdr:row>
      <xdr:rowOff>2540</xdr:rowOff>
    </xdr:to>
    <xdr:sp macro="" textlink="">
      <xdr:nvSpPr>
        <xdr:cNvPr id="213" name="楕円 212"/>
        <xdr:cNvSpPr/>
      </xdr:nvSpPr>
      <xdr:spPr>
        <a:xfrm>
          <a:off x="3048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12717</xdr:rowOff>
    </xdr:from>
    <xdr:ext cx="762000" cy="259045"/>
    <xdr:sp macro="" textlink="">
      <xdr:nvSpPr>
        <xdr:cNvPr id="214" name="テキスト ボックス 213"/>
        <xdr:cNvSpPr txBox="1"/>
      </xdr:nvSpPr>
      <xdr:spPr>
        <a:xfrm>
          <a:off x="2717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7" name="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経常収支比率のその他については、類似団体平均を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は、繰出金が適正な水準を維持していることなどと考えられるが、高齢化に伴う介護保険特別会計や後期高齢者医療特別会計への繰出金が増加傾向にあり、今後ますます大きな負担となることが危惧されることから、引き続き特別会計も含め適正な執行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43180</xdr:rowOff>
    </xdr:to>
    <xdr:cxnSp macro="">
      <xdr:nvCxnSpPr>
        <xdr:cNvPr id="251" name="直線コネクタ 250"/>
        <xdr:cNvCxnSpPr/>
      </xdr:nvCxnSpPr>
      <xdr:spPr>
        <a:xfrm flipV="1">
          <a:off x="15671800" y="9598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43180</xdr:rowOff>
    </xdr:to>
    <xdr:cxnSp macro="">
      <xdr:nvCxnSpPr>
        <xdr:cNvPr id="254" name="直線コネクタ 253"/>
        <xdr:cNvCxnSpPr/>
      </xdr:nvCxnSpPr>
      <xdr:spPr>
        <a:xfrm>
          <a:off x="14782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66040</xdr:rowOff>
    </xdr:to>
    <xdr:cxnSp macro="">
      <xdr:nvCxnSpPr>
        <xdr:cNvPr id="257" name="直線コネクタ 256"/>
        <xdr:cNvCxnSpPr/>
      </xdr:nvCxnSpPr>
      <xdr:spPr>
        <a:xfrm flipV="1">
          <a:off x="13893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56</xdr:row>
      <xdr:rowOff>66040</xdr:rowOff>
    </xdr:to>
    <xdr:cxnSp macro="">
      <xdr:nvCxnSpPr>
        <xdr:cNvPr id="260" name="直線コネクタ 259"/>
        <xdr:cNvCxnSpPr/>
      </xdr:nvCxnSpPr>
      <xdr:spPr>
        <a:xfrm>
          <a:off x="13004800" y="9552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70" name="楕円 269"/>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71"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2" name="楕円 271"/>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73" name="テキスト ボックス 272"/>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4" name="楕円 273"/>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5" name="テキスト ボックス 274"/>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6" name="楕円 275"/>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7" name="テキスト ボックス 276"/>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8" name="楕円 277"/>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12717</xdr:rowOff>
    </xdr:from>
    <xdr:ext cx="762000" cy="259045"/>
    <xdr:sp macro="" textlink="">
      <xdr:nvSpPr>
        <xdr:cNvPr id="279" name="テキスト ボックス 278"/>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経常収支比率の補助費等については、類似団体平均を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特に補助交付金が主な要因となっていることから、今後も外郭団体等に対する補助交付金の必要性等について検証し、不必要な補助金は見直しや廃止を行い、歳出の削減に努める。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30661</xdr:rowOff>
    </xdr:from>
    <xdr:to>
      <xdr:col>82</xdr:col>
      <xdr:colOff>107950</xdr:colOff>
      <xdr:row>37</xdr:row>
      <xdr:rowOff>161290</xdr:rowOff>
    </xdr:to>
    <xdr:cxnSp macro="">
      <xdr:nvCxnSpPr>
        <xdr:cNvPr id="313" name="直線コネクタ 312"/>
        <xdr:cNvCxnSpPr/>
      </xdr:nvCxnSpPr>
      <xdr:spPr>
        <a:xfrm>
          <a:off x="15671800" y="637431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30661</xdr:rowOff>
    </xdr:from>
    <xdr:to>
      <xdr:col>78</xdr:col>
      <xdr:colOff>69850</xdr:colOff>
      <xdr:row>37</xdr:row>
      <xdr:rowOff>43724</xdr:rowOff>
    </xdr:to>
    <xdr:cxnSp macro="">
      <xdr:nvCxnSpPr>
        <xdr:cNvPr id="316" name="直線コネクタ 315"/>
        <xdr:cNvCxnSpPr/>
      </xdr:nvCxnSpPr>
      <xdr:spPr>
        <a:xfrm flipV="1">
          <a:off x="14782800" y="637431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43724</xdr:rowOff>
    </xdr:from>
    <xdr:to>
      <xdr:col>73</xdr:col>
      <xdr:colOff>180975</xdr:colOff>
      <xdr:row>37</xdr:row>
      <xdr:rowOff>76381</xdr:rowOff>
    </xdr:to>
    <xdr:cxnSp macro="">
      <xdr:nvCxnSpPr>
        <xdr:cNvPr id="319" name="直線コネクタ 318"/>
        <xdr:cNvCxnSpPr/>
      </xdr:nvCxnSpPr>
      <xdr:spPr>
        <a:xfrm flipV="1">
          <a:off x="13893800" y="63873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76381</xdr:rowOff>
    </xdr:to>
    <xdr:cxnSp macro="">
      <xdr:nvCxnSpPr>
        <xdr:cNvPr id="322" name="直線コネクタ 321"/>
        <xdr:cNvCxnSpPr/>
      </xdr:nvCxnSpPr>
      <xdr:spPr>
        <a:xfrm>
          <a:off x="13004800" y="64135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2" name="楕円 331"/>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3"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151311</xdr:rowOff>
    </xdr:from>
    <xdr:to>
      <xdr:col>78</xdr:col>
      <xdr:colOff>120650</xdr:colOff>
      <xdr:row>37</xdr:row>
      <xdr:rowOff>81461</xdr:rowOff>
    </xdr:to>
    <xdr:sp macro="" textlink="">
      <xdr:nvSpPr>
        <xdr:cNvPr id="334" name="楕円 333"/>
        <xdr:cNvSpPr/>
      </xdr:nvSpPr>
      <xdr:spPr>
        <a:xfrm>
          <a:off x="15621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91638</xdr:rowOff>
    </xdr:from>
    <xdr:ext cx="736600" cy="259045"/>
    <xdr:sp macro="" textlink="">
      <xdr:nvSpPr>
        <xdr:cNvPr id="335" name="テキスト ボックス 334"/>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164374</xdr:rowOff>
    </xdr:from>
    <xdr:to>
      <xdr:col>74</xdr:col>
      <xdr:colOff>31750</xdr:colOff>
      <xdr:row>37</xdr:row>
      <xdr:rowOff>94524</xdr:rowOff>
    </xdr:to>
    <xdr:sp macro="" textlink="">
      <xdr:nvSpPr>
        <xdr:cNvPr id="336" name="楕円 335"/>
        <xdr:cNvSpPr/>
      </xdr:nvSpPr>
      <xdr:spPr>
        <a:xfrm>
          <a:off x="14732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79301</xdr:rowOff>
    </xdr:from>
    <xdr:ext cx="762000" cy="259045"/>
    <xdr:sp macro="" textlink="">
      <xdr:nvSpPr>
        <xdr:cNvPr id="337" name="テキスト ボックス 336"/>
        <xdr:cNvSpPr txBox="1"/>
      </xdr:nvSpPr>
      <xdr:spPr>
        <a:xfrm>
          <a:off x="14401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25581</xdr:rowOff>
    </xdr:from>
    <xdr:to>
      <xdr:col>69</xdr:col>
      <xdr:colOff>142875</xdr:colOff>
      <xdr:row>37</xdr:row>
      <xdr:rowOff>127181</xdr:rowOff>
    </xdr:to>
    <xdr:sp macro="" textlink="">
      <xdr:nvSpPr>
        <xdr:cNvPr id="338" name="楕円 337"/>
        <xdr:cNvSpPr/>
      </xdr:nvSpPr>
      <xdr:spPr>
        <a:xfrm>
          <a:off x="13843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111958</xdr:rowOff>
    </xdr:from>
    <xdr:ext cx="762000" cy="259045"/>
    <xdr:sp macro="" textlink="">
      <xdr:nvSpPr>
        <xdr:cNvPr id="339" name="テキスト ボックス 338"/>
        <xdr:cNvSpPr txBox="1"/>
      </xdr:nvSpPr>
      <xdr:spPr>
        <a:xfrm>
          <a:off x="13512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40" name="楕円 339"/>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1" name="テキスト ボックス 340"/>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経常収支比率の公債費については、類似団体平均を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ポイント下回っているが、第三セクター等改革推進債の償還等に伴い、人口一人当たり公債費（公債費に準ずる費用を含む）決算額では類似団体平均を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今後も「財政標準化計画」に基づき、投資的経費及び地方債の発行を抑制し、公債費の増嵩による財政圧迫の予防に努める。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127000</xdr:rowOff>
    </xdr:to>
    <xdr:cxnSp macro="">
      <xdr:nvCxnSpPr>
        <xdr:cNvPr id="374" name="直線コネクタ 373"/>
        <xdr:cNvCxnSpPr/>
      </xdr:nvCxnSpPr>
      <xdr:spPr>
        <a:xfrm flipV="1">
          <a:off x="3987800" y="130657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142239</xdr:rowOff>
    </xdr:to>
    <xdr:cxnSp macro="">
      <xdr:nvCxnSpPr>
        <xdr:cNvPr id="377" name="直線コネクタ 376"/>
        <xdr:cNvCxnSpPr/>
      </xdr:nvCxnSpPr>
      <xdr:spPr>
        <a:xfrm flipV="1">
          <a:off x="3098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76</xdr:row>
      <xdr:rowOff>165100</xdr:rowOff>
    </xdr:to>
    <xdr:cxnSp macro="">
      <xdr:nvCxnSpPr>
        <xdr:cNvPr id="380" name="直線コネクタ 379"/>
        <xdr:cNvCxnSpPr/>
      </xdr:nvCxnSpPr>
      <xdr:spPr>
        <a:xfrm flipV="1">
          <a:off x="2209800" y="13172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62230</xdr:rowOff>
    </xdr:to>
    <xdr:cxnSp macro="">
      <xdr:nvCxnSpPr>
        <xdr:cNvPr id="383" name="直線コネクタ 382"/>
        <xdr:cNvCxnSpPr/>
      </xdr:nvCxnSpPr>
      <xdr:spPr>
        <a:xfrm flipV="1">
          <a:off x="1320800" y="1319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3" name="楕円 392"/>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4"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5" name="楕円 394"/>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6" name="テキスト ボックス 395"/>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7" name="楕円 396"/>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98" name="テキスト ボックス 397"/>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9" name="楕円 398"/>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400" name="テキスト ボックス 399"/>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401" name="楕円 400"/>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402" name="テキスト ボックス 401"/>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経常収支比率の公債費以外については、類似団体平均を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ポイント下回っているものの、補助費等については類似団体平均を上回っており、今後も扶助費等の社会保障費の増加が見込まれることから、引き続き各費目の歳出削減に努める。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78</xdr:row>
      <xdr:rowOff>12700</xdr:rowOff>
    </xdr:to>
    <xdr:cxnSp macro="">
      <xdr:nvCxnSpPr>
        <xdr:cNvPr id="433" name="直線コネクタ 432"/>
        <xdr:cNvCxnSpPr/>
      </xdr:nvCxnSpPr>
      <xdr:spPr>
        <a:xfrm flipV="1">
          <a:off x="15671800" y="13285215"/>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44704</xdr:rowOff>
    </xdr:to>
    <xdr:cxnSp macro="">
      <xdr:nvCxnSpPr>
        <xdr:cNvPr id="436" name="直線コネクタ 435"/>
        <xdr:cNvCxnSpPr/>
      </xdr:nvCxnSpPr>
      <xdr:spPr>
        <a:xfrm flipV="1">
          <a:off x="14782800" y="13385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44704</xdr:rowOff>
    </xdr:to>
    <xdr:cxnSp macro="">
      <xdr:nvCxnSpPr>
        <xdr:cNvPr id="439" name="直線コネクタ 438"/>
        <xdr:cNvCxnSpPr/>
      </xdr:nvCxnSpPr>
      <xdr:spPr>
        <a:xfrm>
          <a:off x="13893800" y="133675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77</xdr:row>
      <xdr:rowOff>165863</xdr:rowOff>
    </xdr:to>
    <xdr:cxnSp macro="">
      <xdr:nvCxnSpPr>
        <xdr:cNvPr id="442" name="直線コネクタ 441"/>
        <xdr:cNvCxnSpPr/>
      </xdr:nvCxnSpPr>
      <xdr:spPr>
        <a:xfrm>
          <a:off x="13004800" y="13257785"/>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52" name="楕円 451"/>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53" name="公債費以外該当値テキスト"/>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4" name="楕円 453"/>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55" name="テキスト ボックス 45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56" name="楕円 455"/>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105681</xdr:rowOff>
    </xdr:from>
    <xdr:ext cx="762000" cy="259045"/>
    <xdr:sp macro="" textlink="">
      <xdr:nvSpPr>
        <xdr:cNvPr id="457" name="テキスト ボックス 456"/>
        <xdr:cNvSpPr txBox="1"/>
      </xdr:nvSpPr>
      <xdr:spPr>
        <a:xfrm>
          <a:off x="14401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8" name="楕円 457"/>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55390</xdr:rowOff>
    </xdr:from>
    <xdr:ext cx="762000" cy="259045"/>
    <xdr:sp macro="" textlink="">
      <xdr:nvSpPr>
        <xdr:cNvPr id="459" name="テキスト ボックス 458"/>
        <xdr:cNvSpPr txBox="1"/>
      </xdr:nvSpPr>
      <xdr:spPr>
        <a:xfrm>
          <a:off x="13512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60" name="楕円 459"/>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61" name="テキスト ボックス 460"/>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43980</xdr:rowOff>
    </xdr:from>
    <xdr:to>
      <xdr:col>29</xdr:col>
      <xdr:colOff>127000</xdr:colOff>
      <xdr:row>17</xdr:row>
      <xdr:rowOff>49295</xdr:rowOff>
    </xdr:to>
    <xdr:cxnSp macro="">
      <xdr:nvCxnSpPr>
        <xdr:cNvPr id="50" name="直線コネクタ 49"/>
        <xdr:cNvCxnSpPr/>
      </xdr:nvCxnSpPr>
      <xdr:spPr bwMode="auto">
        <a:xfrm>
          <a:off x="5003800" y="3006255"/>
          <a:ext cx="647700" cy="5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43980</xdr:rowOff>
    </xdr:from>
    <xdr:to>
      <xdr:col>26</xdr:col>
      <xdr:colOff>50800</xdr:colOff>
      <xdr:row>17</xdr:row>
      <xdr:rowOff>75717</xdr:rowOff>
    </xdr:to>
    <xdr:cxnSp macro="">
      <xdr:nvCxnSpPr>
        <xdr:cNvPr id="53" name="直線コネクタ 52"/>
        <xdr:cNvCxnSpPr/>
      </xdr:nvCxnSpPr>
      <xdr:spPr bwMode="auto">
        <a:xfrm flipV="1">
          <a:off x="4305300" y="3006255"/>
          <a:ext cx="698500" cy="3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75717</xdr:rowOff>
    </xdr:from>
    <xdr:to>
      <xdr:col>22</xdr:col>
      <xdr:colOff>114300</xdr:colOff>
      <xdr:row>17</xdr:row>
      <xdr:rowOff>115437</xdr:rowOff>
    </xdr:to>
    <xdr:cxnSp macro="">
      <xdr:nvCxnSpPr>
        <xdr:cNvPr id="56" name="直線コネクタ 55"/>
        <xdr:cNvCxnSpPr/>
      </xdr:nvCxnSpPr>
      <xdr:spPr bwMode="auto">
        <a:xfrm flipV="1">
          <a:off x="3606800" y="3037992"/>
          <a:ext cx="698500" cy="39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115437</xdr:rowOff>
    </xdr:from>
    <xdr:to>
      <xdr:col>18</xdr:col>
      <xdr:colOff>177800</xdr:colOff>
      <xdr:row>17</xdr:row>
      <xdr:rowOff>115456</xdr:rowOff>
    </xdr:to>
    <xdr:cxnSp macro="">
      <xdr:nvCxnSpPr>
        <xdr:cNvPr id="59" name="直線コネクタ 58"/>
        <xdr:cNvCxnSpPr/>
      </xdr:nvCxnSpPr>
      <xdr:spPr bwMode="auto">
        <a:xfrm flipV="1">
          <a:off x="2908300" y="3077712"/>
          <a:ext cx="698500" cy="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169945</xdr:rowOff>
    </xdr:from>
    <xdr:to>
      <xdr:col>29</xdr:col>
      <xdr:colOff>177800</xdr:colOff>
      <xdr:row>17</xdr:row>
      <xdr:rowOff>100095</xdr:rowOff>
    </xdr:to>
    <xdr:sp macro="" textlink="">
      <xdr:nvSpPr>
        <xdr:cNvPr id="69" name="楕円 68"/>
        <xdr:cNvSpPr/>
      </xdr:nvSpPr>
      <xdr:spPr bwMode="auto">
        <a:xfrm>
          <a:off x="5600700" y="2960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142022</xdr:rowOff>
    </xdr:from>
    <xdr:ext cx="762000" cy="259045"/>
    <xdr:sp macro="" textlink="">
      <xdr:nvSpPr>
        <xdr:cNvPr id="70" name="人口1人当たり決算額の推移該当値テキスト130"/>
        <xdr:cNvSpPr txBox="1"/>
      </xdr:nvSpPr>
      <xdr:spPr>
        <a:xfrm>
          <a:off x="5740400" y="29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164630</xdr:rowOff>
    </xdr:from>
    <xdr:to>
      <xdr:col>26</xdr:col>
      <xdr:colOff>101600</xdr:colOff>
      <xdr:row>17</xdr:row>
      <xdr:rowOff>94780</xdr:rowOff>
    </xdr:to>
    <xdr:sp macro="" textlink="">
      <xdr:nvSpPr>
        <xdr:cNvPr id="71" name="楕円 70"/>
        <xdr:cNvSpPr/>
      </xdr:nvSpPr>
      <xdr:spPr bwMode="auto">
        <a:xfrm>
          <a:off x="4953000" y="2955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104957</xdr:rowOff>
    </xdr:from>
    <xdr:ext cx="736600" cy="259045"/>
    <xdr:sp macro="" textlink="">
      <xdr:nvSpPr>
        <xdr:cNvPr id="72" name="テキスト ボックス 71"/>
        <xdr:cNvSpPr txBox="1"/>
      </xdr:nvSpPr>
      <xdr:spPr>
        <a:xfrm>
          <a:off x="4622800" y="2724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24917</xdr:rowOff>
    </xdr:from>
    <xdr:to>
      <xdr:col>22</xdr:col>
      <xdr:colOff>165100</xdr:colOff>
      <xdr:row>17</xdr:row>
      <xdr:rowOff>126517</xdr:rowOff>
    </xdr:to>
    <xdr:sp macro="" textlink="">
      <xdr:nvSpPr>
        <xdr:cNvPr id="73" name="楕円 72"/>
        <xdr:cNvSpPr/>
      </xdr:nvSpPr>
      <xdr:spPr bwMode="auto">
        <a:xfrm>
          <a:off x="4254500" y="2987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111294</xdr:rowOff>
    </xdr:from>
    <xdr:ext cx="762000" cy="259045"/>
    <xdr:sp macro="" textlink="">
      <xdr:nvSpPr>
        <xdr:cNvPr id="74" name="テキスト ボックス 73"/>
        <xdr:cNvSpPr txBox="1"/>
      </xdr:nvSpPr>
      <xdr:spPr>
        <a:xfrm>
          <a:off x="3924300" y="307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64637</xdr:rowOff>
    </xdr:from>
    <xdr:to>
      <xdr:col>19</xdr:col>
      <xdr:colOff>38100</xdr:colOff>
      <xdr:row>17</xdr:row>
      <xdr:rowOff>166237</xdr:rowOff>
    </xdr:to>
    <xdr:sp macro="" textlink="">
      <xdr:nvSpPr>
        <xdr:cNvPr id="75" name="楕円 74"/>
        <xdr:cNvSpPr/>
      </xdr:nvSpPr>
      <xdr:spPr bwMode="auto">
        <a:xfrm>
          <a:off x="3556000" y="302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151014</xdr:rowOff>
    </xdr:from>
    <xdr:ext cx="762000" cy="259045"/>
    <xdr:sp macro="" textlink="">
      <xdr:nvSpPr>
        <xdr:cNvPr id="76" name="テキスト ボックス 75"/>
        <xdr:cNvSpPr txBox="1"/>
      </xdr:nvSpPr>
      <xdr:spPr>
        <a:xfrm>
          <a:off x="3225800" y="3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64656</xdr:rowOff>
    </xdr:from>
    <xdr:to>
      <xdr:col>15</xdr:col>
      <xdr:colOff>101600</xdr:colOff>
      <xdr:row>17</xdr:row>
      <xdr:rowOff>166256</xdr:rowOff>
    </xdr:to>
    <xdr:sp macro="" textlink="">
      <xdr:nvSpPr>
        <xdr:cNvPr id="77" name="楕円 76"/>
        <xdr:cNvSpPr/>
      </xdr:nvSpPr>
      <xdr:spPr bwMode="auto">
        <a:xfrm>
          <a:off x="2857500" y="3026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151033</xdr:rowOff>
    </xdr:from>
    <xdr:ext cx="762000" cy="259045"/>
    <xdr:sp macro="" textlink="">
      <xdr:nvSpPr>
        <xdr:cNvPr id="78" name="テキスト ボックス 77"/>
        <xdr:cNvSpPr txBox="1"/>
      </xdr:nvSpPr>
      <xdr:spPr>
        <a:xfrm>
          <a:off x="2527300" y="31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94572</xdr:rowOff>
    </xdr:from>
    <xdr:to>
      <xdr:col>29</xdr:col>
      <xdr:colOff>127000</xdr:colOff>
      <xdr:row>35</xdr:row>
      <xdr:rowOff>119228</xdr:rowOff>
    </xdr:to>
    <xdr:cxnSp macro="">
      <xdr:nvCxnSpPr>
        <xdr:cNvPr id="113" name="直線コネクタ 112"/>
        <xdr:cNvCxnSpPr/>
      </xdr:nvCxnSpPr>
      <xdr:spPr bwMode="auto">
        <a:xfrm>
          <a:off x="5003800" y="6704922"/>
          <a:ext cx="647700" cy="24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94572</xdr:rowOff>
    </xdr:from>
    <xdr:to>
      <xdr:col>26</xdr:col>
      <xdr:colOff>50800</xdr:colOff>
      <xdr:row>35</xdr:row>
      <xdr:rowOff>109789</xdr:rowOff>
    </xdr:to>
    <xdr:cxnSp macro="">
      <xdr:nvCxnSpPr>
        <xdr:cNvPr id="116" name="直線コネクタ 115"/>
        <xdr:cNvCxnSpPr/>
      </xdr:nvCxnSpPr>
      <xdr:spPr bwMode="auto">
        <a:xfrm flipV="1">
          <a:off x="4305300" y="6704922"/>
          <a:ext cx="698500" cy="15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53913</xdr:rowOff>
    </xdr:from>
    <xdr:to>
      <xdr:col>22</xdr:col>
      <xdr:colOff>114300</xdr:colOff>
      <xdr:row>35</xdr:row>
      <xdr:rowOff>109789</xdr:rowOff>
    </xdr:to>
    <xdr:cxnSp macro="">
      <xdr:nvCxnSpPr>
        <xdr:cNvPr id="119" name="直線コネクタ 118"/>
        <xdr:cNvCxnSpPr/>
      </xdr:nvCxnSpPr>
      <xdr:spPr bwMode="auto">
        <a:xfrm>
          <a:off x="3606800" y="6664263"/>
          <a:ext cx="698500" cy="55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53750</xdr:rowOff>
    </xdr:from>
    <xdr:to>
      <xdr:col>18</xdr:col>
      <xdr:colOff>177800</xdr:colOff>
      <xdr:row>35</xdr:row>
      <xdr:rowOff>53913</xdr:rowOff>
    </xdr:to>
    <xdr:cxnSp macro="">
      <xdr:nvCxnSpPr>
        <xdr:cNvPr id="122" name="直線コネクタ 121"/>
        <xdr:cNvCxnSpPr/>
      </xdr:nvCxnSpPr>
      <xdr:spPr bwMode="auto">
        <a:xfrm>
          <a:off x="2908300" y="6664100"/>
          <a:ext cx="698500" cy="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68428</xdr:rowOff>
    </xdr:from>
    <xdr:to>
      <xdr:col>29</xdr:col>
      <xdr:colOff>177800</xdr:colOff>
      <xdr:row>35</xdr:row>
      <xdr:rowOff>170028</xdr:rowOff>
    </xdr:to>
    <xdr:sp macro="" textlink="">
      <xdr:nvSpPr>
        <xdr:cNvPr id="132" name="楕円 131"/>
        <xdr:cNvSpPr/>
      </xdr:nvSpPr>
      <xdr:spPr bwMode="auto">
        <a:xfrm>
          <a:off x="5600700" y="667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256405</xdr:rowOff>
    </xdr:from>
    <xdr:ext cx="762000" cy="259045"/>
    <xdr:sp macro="" textlink="">
      <xdr:nvSpPr>
        <xdr:cNvPr id="133" name="人口1人当たり決算額の推移該当値テキスト445"/>
        <xdr:cNvSpPr txBox="1"/>
      </xdr:nvSpPr>
      <xdr:spPr>
        <a:xfrm>
          <a:off x="5740400" y="652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43772</xdr:rowOff>
    </xdr:from>
    <xdr:to>
      <xdr:col>26</xdr:col>
      <xdr:colOff>101600</xdr:colOff>
      <xdr:row>35</xdr:row>
      <xdr:rowOff>145372</xdr:rowOff>
    </xdr:to>
    <xdr:sp macro="" textlink="">
      <xdr:nvSpPr>
        <xdr:cNvPr id="134" name="楕円 133"/>
        <xdr:cNvSpPr/>
      </xdr:nvSpPr>
      <xdr:spPr bwMode="auto">
        <a:xfrm>
          <a:off x="4953000" y="665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155548</xdr:rowOff>
    </xdr:from>
    <xdr:ext cx="736600" cy="259045"/>
    <xdr:sp macro="" textlink="">
      <xdr:nvSpPr>
        <xdr:cNvPr id="135" name="テキスト ボックス 134"/>
        <xdr:cNvSpPr txBox="1"/>
      </xdr:nvSpPr>
      <xdr:spPr>
        <a:xfrm>
          <a:off x="4622800" y="642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58989</xdr:rowOff>
    </xdr:from>
    <xdr:to>
      <xdr:col>22</xdr:col>
      <xdr:colOff>165100</xdr:colOff>
      <xdr:row>35</xdr:row>
      <xdr:rowOff>160589</xdr:rowOff>
    </xdr:to>
    <xdr:sp macro="" textlink="">
      <xdr:nvSpPr>
        <xdr:cNvPr id="136" name="楕円 135"/>
        <xdr:cNvSpPr/>
      </xdr:nvSpPr>
      <xdr:spPr bwMode="auto">
        <a:xfrm>
          <a:off x="4254500" y="666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170766</xdr:rowOff>
    </xdr:from>
    <xdr:ext cx="762000" cy="259045"/>
    <xdr:sp macro="" textlink="">
      <xdr:nvSpPr>
        <xdr:cNvPr id="137" name="テキスト ボックス 136"/>
        <xdr:cNvSpPr txBox="1"/>
      </xdr:nvSpPr>
      <xdr:spPr>
        <a:xfrm>
          <a:off x="3924300" y="64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3113</xdr:rowOff>
    </xdr:from>
    <xdr:to>
      <xdr:col>19</xdr:col>
      <xdr:colOff>38100</xdr:colOff>
      <xdr:row>35</xdr:row>
      <xdr:rowOff>104713</xdr:rowOff>
    </xdr:to>
    <xdr:sp macro="" textlink="">
      <xdr:nvSpPr>
        <xdr:cNvPr id="138" name="楕円 137"/>
        <xdr:cNvSpPr/>
      </xdr:nvSpPr>
      <xdr:spPr bwMode="auto">
        <a:xfrm>
          <a:off x="3556000" y="661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114890</xdr:rowOff>
    </xdr:from>
    <xdr:ext cx="762000" cy="259045"/>
    <xdr:sp macro="" textlink="">
      <xdr:nvSpPr>
        <xdr:cNvPr id="139" name="テキスト ボックス 138"/>
        <xdr:cNvSpPr txBox="1"/>
      </xdr:nvSpPr>
      <xdr:spPr>
        <a:xfrm>
          <a:off x="3225800" y="638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2950</xdr:rowOff>
    </xdr:from>
    <xdr:to>
      <xdr:col>15</xdr:col>
      <xdr:colOff>101600</xdr:colOff>
      <xdr:row>35</xdr:row>
      <xdr:rowOff>104550</xdr:rowOff>
    </xdr:to>
    <xdr:sp macro="" textlink="">
      <xdr:nvSpPr>
        <xdr:cNvPr id="140" name="楕円 139"/>
        <xdr:cNvSpPr/>
      </xdr:nvSpPr>
      <xdr:spPr bwMode="auto">
        <a:xfrm>
          <a:off x="2857500" y="6613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114727</xdr:rowOff>
    </xdr:from>
    <xdr:ext cx="762000" cy="259045"/>
    <xdr:sp macro="" textlink="">
      <xdr:nvSpPr>
        <xdr:cNvPr id="141" name="テキスト ボックス 140"/>
        <xdr:cNvSpPr txBox="1"/>
      </xdr:nvSpPr>
      <xdr:spPr>
        <a:xfrm>
          <a:off x="2527300" y="638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97,552
96,751
594.50
47,322,947
46,571,825
691,162
23,309,465
35,756,472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37935</xdr:rowOff>
    </xdr:from>
    <xdr:to>
      <xdr:col>24</xdr:col>
      <xdr:colOff>63500</xdr:colOff>
      <xdr:row>36</xdr:row>
      <xdr:rowOff>54280</xdr:rowOff>
    </xdr:to>
    <xdr:cxnSp macro="">
      <xdr:nvCxnSpPr>
        <xdr:cNvPr id="61" name="直線コネクタ 60"/>
        <xdr:cNvCxnSpPr/>
      </xdr:nvCxnSpPr>
      <xdr:spPr>
        <a:xfrm flipV="1">
          <a:off x="3797300" y="6210135"/>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54280</xdr:rowOff>
    </xdr:from>
    <xdr:to>
      <xdr:col>19</xdr:col>
      <xdr:colOff>177800</xdr:colOff>
      <xdr:row>36</xdr:row>
      <xdr:rowOff>63805</xdr:rowOff>
    </xdr:to>
    <xdr:cxnSp macro="">
      <xdr:nvCxnSpPr>
        <xdr:cNvPr id="64" name="直線コネクタ 63"/>
        <xdr:cNvCxnSpPr/>
      </xdr:nvCxnSpPr>
      <xdr:spPr>
        <a:xfrm flipV="1">
          <a:off x="2908300" y="62264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63805</xdr:rowOff>
    </xdr:from>
    <xdr:to>
      <xdr:col>15</xdr:col>
      <xdr:colOff>50800</xdr:colOff>
      <xdr:row>36</xdr:row>
      <xdr:rowOff>83407</xdr:rowOff>
    </xdr:to>
    <xdr:cxnSp macro="">
      <xdr:nvCxnSpPr>
        <xdr:cNvPr id="67" name="直線コネクタ 66"/>
        <xdr:cNvCxnSpPr/>
      </xdr:nvCxnSpPr>
      <xdr:spPr>
        <a:xfrm flipV="1">
          <a:off x="2019300" y="6236005"/>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73444</xdr:rowOff>
    </xdr:from>
    <xdr:to>
      <xdr:col>10</xdr:col>
      <xdr:colOff>114300</xdr:colOff>
      <xdr:row>36</xdr:row>
      <xdr:rowOff>83407</xdr:rowOff>
    </xdr:to>
    <xdr:cxnSp macro="">
      <xdr:nvCxnSpPr>
        <xdr:cNvPr id="70" name="直線コネクタ 69"/>
        <xdr:cNvCxnSpPr/>
      </xdr:nvCxnSpPr>
      <xdr:spPr>
        <a:xfrm>
          <a:off x="1130300" y="6245644"/>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158585</xdr:rowOff>
    </xdr:from>
    <xdr:to>
      <xdr:col>24</xdr:col>
      <xdr:colOff>114300</xdr:colOff>
      <xdr:row>36</xdr:row>
      <xdr:rowOff>88735</xdr:rowOff>
    </xdr:to>
    <xdr:sp macro="" textlink="">
      <xdr:nvSpPr>
        <xdr:cNvPr id="80" name="楕円 79"/>
        <xdr:cNvSpPr/>
      </xdr:nvSpPr>
      <xdr:spPr>
        <a:xfrm>
          <a:off x="4584700" y="6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10012</xdr:rowOff>
    </xdr:from>
    <xdr:ext cx="534377" cy="259045"/>
    <xdr:sp macro="" textlink="">
      <xdr:nvSpPr>
        <xdr:cNvPr id="81" name="人件費該当値テキスト"/>
        <xdr:cNvSpPr txBox="1"/>
      </xdr:nvSpPr>
      <xdr:spPr>
        <a:xfrm>
          <a:off x="4686300" y="601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3480</xdr:rowOff>
    </xdr:from>
    <xdr:to>
      <xdr:col>20</xdr:col>
      <xdr:colOff>38100</xdr:colOff>
      <xdr:row>36</xdr:row>
      <xdr:rowOff>105080</xdr:rowOff>
    </xdr:to>
    <xdr:sp macro="" textlink="">
      <xdr:nvSpPr>
        <xdr:cNvPr id="82" name="楕円 81"/>
        <xdr:cNvSpPr/>
      </xdr:nvSpPr>
      <xdr:spPr>
        <a:xfrm>
          <a:off x="3746500" y="61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121607</xdr:rowOff>
    </xdr:from>
    <xdr:ext cx="534377" cy="259045"/>
    <xdr:sp macro="" textlink="">
      <xdr:nvSpPr>
        <xdr:cNvPr id="83" name="テキスト ボックス 82"/>
        <xdr:cNvSpPr txBox="1"/>
      </xdr:nvSpPr>
      <xdr:spPr>
        <a:xfrm>
          <a:off x="3530111" y="595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13005</xdr:rowOff>
    </xdr:from>
    <xdr:to>
      <xdr:col>15</xdr:col>
      <xdr:colOff>101600</xdr:colOff>
      <xdr:row>36</xdr:row>
      <xdr:rowOff>114605</xdr:rowOff>
    </xdr:to>
    <xdr:sp macro="" textlink="">
      <xdr:nvSpPr>
        <xdr:cNvPr id="84" name="楕円 83"/>
        <xdr:cNvSpPr/>
      </xdr:nvSpPr>
      <xdr:spPr>
        <a:xfrm>
          <a:off x="28575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131132</xdr:rowOff>
    </xdr:from>
    <xdr:ext cx="534377" cy="259045"/>
    <xdr:sp macro="" textlink="">
      <xdr:nvSpPr>
        <xdr:cNvPr id="85" name="テキスト ボックス 84"/>
        <xdr:cNvSpPr txBox="1"/>
      </xdr:nvSpPr>
      <xdr:spPr>
        <a:xfrm>
          <a:off x="2641111" y="596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32607</xdr:rowOff>
    </xdr:from>
    <xdr:to>
      <xdr:col>10</xdr:col>
      <xdr:colOff>165100</xdr:colOff>
      <xdr:row>36</xdr:row>
      <xdr:rowOff>134207</xdr:rowOff>
    </xdr:to>
    <xdr:sp macro="" textlink="">
      <xdr:nvSpPr>
        <xdr:cNvPr id="86" name="楕円 85"/>
        <xdr:cNvSpPr/>
      </xdr:nvSpPr>
      <xdr:spPr>
        <a:xfrm>
          <a:off x="1968500" y="62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150734</xdr:rowOff>
    </xdr:from>
    <xdr:ext cx="534377" cy="259045"/>
    <xdr:sp macro="" textlink="">
      <xdr:nvSpPr>
        <xdr:cNvPr id="87" name="テキスト ボックス 86"/>
        <xdr:cNvSpPr txBox="1"/>
      </xdr:nvSpPr>
      <xdr:spPr>
        <a:xfrm>
          <a:off x="1752111" y="59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22644</xdr:rowOff>
    </xdr:from>
    <xdr:to>
      <xdr:col>6</xdr:col>
      <xdr:colOff>38100</xdr:colOff>
      <xdr:row>36</xdr:row>
      <xdr:rowOff>124244</xdr:rowOff>
    </xdr:to>
    <xdr:sp macro="" textlink="">
      <xdr:nvSpPr>
        <xdr:cNvPr id="88" name="楕円 87"/>
        <xdr:cNvSpPr/>
      </xdr:nvSpPr>
      <xdr:spPr>
        <a:xfrm>
          <a:off x="1079500" y="619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140771</xdr:rowOff>
    </xdr:from>
    <xdr:ext cx="534377" cy="259045"/>
    <xdr:sp macro="" textlink="">
      <xdr:nvSpPr>
        <xdr:cNvPr id="89" name="テキスト ボックス 88"/>
        <xdr:cNvSpPr txBox="1"/>
      </xdr:nvSpPr>
      <xdr:spPr>
        <a:xfrm>
          <a:off x="863111" y="597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112496</xdr:rowOff>
    </xdr:from>
    <xdr:to>
      <xdr:col>24</xdr:col>
      <xdr:colOff>63500</xdr:colOff>
      <xdr:row>55</xdr:row>
      <xdr:rowOff>47574</xdr:rowOff>
    </xdr:to>
    <xdr:cxnSp macro="">
      <xdr:nvCxnSpPr>
        <xdr:cNvPr id="123" name="直線コネクタ 122"/>
        <xdr:cNvCxnSpPr/>
      </xdr:nvCxnSpPr>
      <xdr:spPr>
        <a:xfrm flipV="1">
          <a:off x="3797300" y="9199346"/>
          <a:ext cx="838200" cy="27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47574</xdr:rowOff>
    </xdr:from>
    <xdr:to>
      <xdr:col>19</xdr:col>
      <xdr:colOff>177800</xdr:colOff>
      <xdr:row>55</xdr:row>
      <xdr:rowOff>92037</xdr:rowOff>
    </xdr:to>
    <xdr:cxnSp macro="">
      <xdr:nvCxnSpPr>
        <xdr:cNvPr id="126" name="直線コネクタ 125"/>
        <xdr:cNvCxnSpPr/>
      </xdr:nvCxnSpPr>
      <xdr:spPr>
        <a:xfrm flipV="1">
          <a:off x="2908300" y="9477324"/>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92037</xdr:rowOff>
    </xdr:from>
    <xdr:to>
      <xdr:col>15</xdr:col>
      <xdr:colOff>50800</xdr:colOff>
      <xdr:row>55</xdr:row>
      <xdr:rowOff>142701</xdr:rowOff>
    </xdr:to>
    <xdr:cxnSp macro="">
      <xdr:nvCxnSpPr>
        <xdr:cNvPr id="129" name="直線コネクタ 128"/>
        <xdr:cNvCxnSpPr/>
      </xdr:nvCxnSpPr>
      <xdr:spPr>
        <a:xfrm flipV="1">
          <a:off x="2019300" y="9521787"/>
          <a:ext cx="889000" cy="5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138785</xdr:rowOff>
    </xdr:from>
    <xdr:to>
      <xdr:col>10</xdr:col>
      <xdr:colOff>114300</xdr:colOff>
      <xdr:row>55</xdr:row>
      <xdr:rowOff>142701</xdr:rowOff>
    </xdr:to>
    <xdr:cxnSp macro="">
      <xdr:nvCxnSpPr>
        <xdr:cNvPr id="132" name="直線コネクタ 131"/>
        <xdr:cNvCxnSpPr/>
      </xdr:nvCxnSpPr>
      <xdr:spPr>
        <a:xfrm>
          <a:off x="1130300" y="9568535"/>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61696</xdr:rowOff>
    </xdr:from>
    <xdr:to>
      <xdr:col>24</xdr:col>
      <xdr:colOff>114300</xdr:colOff>
      <xdr:row>53</xdr:row>
      <xdr:rowOff>163296</xdr:rowOff>
    </xdr:to>
    <xdr:sp macro="" textlink="">
      <xdr:nvSpPr>
        <xdr:cNvPr id="142" name="楕円 141"/>
        <xdr:cNvSpPr/>
      </xdr:nvSpPr>
      <xdr:spPr>
        <a:xfrm>
          <a:off x="4584700" y="914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84573</xdr:rowOff>
    </xdr:from>
    <xdr:ext cx="534377" cy="259045"/>
    <xdr:sp macro="" textlink="">
      <xdr:nvSpPr>
        <xdr:cNvPr id="143" name="物件費該当値テキスト"/>
        <xdr:cNvSpPr txBox="1"/>
      </xdr:nvSpPr>
      <xdr:spPr>
        <a:xfrm>
          <a:off x="4686300" y="899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168224</xdr:rowOff>
    </xdr:from>
    <xdr:to>
      <xdr:col>20</xdr:col>
      <xdr:colOff>38100</xdr:colOff>
      <xdr:row>55</xdr:row>
      <xdr:rowOff>98374</xdr:rowOff>
    </xdr:to>
    <xdr:sp macro="" textlink="">
      <xdr:nvSpPr>
        <xdr:cNvPr id="144" name="楕円 143"/>
        <xdr:cNvSpPr/>
      </xdr:nvSpPr>
      <xdr:spPr>
        <a:xfrm>
          <a:off x="3746500" y="94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114901</xdr:rowOff>
    </xdr:from>
    <xdr:ext cx="534377" cy="259045"/>
    <xdr:sp macro="" textlink="">
      <xdr:nvSpPr>
        <xdr:cNvPr id="145" name="テキスト ボックス 144"/>
        <xdr:cNvSpPr txBox="1"/>
      </xdr:nvSpPr>
      <xdr:spPr>
        <a:xfrm>
          <a:off x="3530111" y="92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41237</xdr:rowOff>
    </xdr:from>
    <xdr:to>
      <xdr:col>15</xdr:col>
      <xdr:colOff>101600</xdr:colOff>
      <xdr:row>55</xdr:row>
      <xdr:rowOff>142837</xdr:rowOff>
    </xdr:to>
    <xdr:sp macro="" textlink="">
      <xdr:nvSpPr>
        <xdr:cNvPr id="146" name="楕円 145"/>
        <xdr:cNvSpPr/>
      </xdr:nvSpPr>
      <xdr:spPr>
        <a:xfrm>
          <a:off x="2857500" y="94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159364</xdr:rowOff>
    </xdr:from>
    <xdr:ext cx="534377" cy="259045"/>
    <xdr:sp macro="" textlink="">
      <xdr:nvSpPr>
        <xdr:cNvPr id="147" name="テキスト ボックス 146"/>
        <xdr:cNvSpPr txBox="1"/>
      </xdr:nvSpPr>
      <xdr:spPr>
        <a:xfrm>
          <a:off x="2641111" y="924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91901</xdr:rowOff>
    </xdr:from>
    <xdr:to>
      <xdr:col>10</xdr:col>
      <xdr:colOff>165100</xdr:colOff>
      <xdr:row>56</xdr:row>
      <xdr:rowOff>22051</xdr:rowOff>
    </xdr:to>
    <xdr:sp macro="" textlink="">
      <xdr:nvSpPr>
        <xdr:cNvPr id="148" name="楕円 147"/>
        <xdr:cNvSpPr/>
      </xdr:nvSpPr>
      <xdr:spPr>
        <a:xfrm>
          <a:off x="1968500" y="952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38578</xdr:rowOff>
    </xdr:from>
    <xdr:ext cx="534377" cy="259045"/>
    <xdr:sp macro="" textlink="">
      <xdr:nvSpPr>
        <xdr:cNvPr id="149" name="テキスト ボックス 148"/>
        <xdr:cNvSpPr txBox="1"/>
      </xdr:nvSpPr>
      <xdr:spPr>
        <a:xfrm>
          <a:off x="1752111" y="92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87985</xdr:rowOff>
    </xdr:from>
    <xdr:to>
      <xdr:col>6</xdr:col>
      <xdr:colOff>38100</xdr:colOff>
      <xdr:row>56</xdr:row>
      <xdr:rowOff>18135</xdr:rowOff>
    </xdr:to>
    <xdr:sp macro="" textlink="">
      <xdr:nvSpPr>
        <xdr:cNvPr id="150" name="楕円 149"/>
        <xdr:cNvSpPr/>
      </xdr:nvSpPr>
      <xdr:spPr>
        <a:xfrm>
          <a:off x="1079500" y="95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34662</xdr:rowOff>
    </xdr:from>
    <xdr:ext cx="534377" cy="259045"/>
    <xdr:sp macro="" textlink="">
      <xdr:nvSpPr>
        <xdr:cNvPr id="151" name="テキスト ボックス 150"/>
        <xdr:cNvSpPr txBox="1"/>
      </xdr:nvSpPr>
      <xdr:spPr>
        <a:xfrm>
          <a:off x="863111" y="92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49952</xdr:rowOff>
    </xdr:from>
    <xdr:to>
      <xdr:col>24</xdr:col>
      <xdr:colOff>63500</xdr:colOff>
      <xdr:row>75</xdr:row>
      <xdr:rowOff>77155</xdr:rowOff>
    </xdr:to>
    <xdr:cxnSp macro="">
      <xdr:nvCxnSpPr>
        <xdr:cNvPr id="178" name="直線コネクタ 177"/>
        <xdr:cNvCxnSpPr/>
      </xdr:nvCxnSpPr>
      <xdr:spPr>
        <a:xfrm flipV="1">
          <a:off x="3797300" y="12908702"/>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77155</xdr:rowOff>
    </xdr:from>
    <xdr:to>
      <xdr:col>19</xdr:col>
      <xdr:colOff>177800</xdr:colOff>
      <xdr:row>75</xdr:row>
      <xdr:rowOff>81544</xdr:rowOff>
    </xdr:to>
    <xdr:cxnSp macro="">
      <xdr:nvCxnSpPr>
        <xdr:cNvPr id="181" name="直線コネクタ 180"/>
        <xdr:cNvCxnSpPr/>
      </xdr:nvCxnSpPr>
      <xdr:spPr>
        <a:xfrm flipV="1">
          <a:off x="2908300" y="1293590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169601</xdr:rowOff>
    </xdr:from>
    <xdr:to>
      <xdr:col>15</xdr:col>
      <xdr:colOff>50800</xdr:colOff>
      <xdr:row>75</xdr:row>
      <xdr:rowOff>81544</xdr:rowOff>
    </xdr:to>
    <xdr:cxnSp macro="">
      <xdr:nvCxnSpPr>
        <xdr:cNvPr id="184" name="直線コネクタ 183"/>
        <xdr:cNvCxnSpPr/>
      </xdr:nvCxnSpPr>
      <xdr:spPr>
        <a:xfrm>
          <a:off x="2019300" y="12856901"/>
          <a:ext cx="889000" cy="8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169601</xdr:rowOff>
    </xdr:from>
    <xdr:to>
      <xdr:col>10</xdr:col>
      <xdr:colOff>114300</xdr:colOff>
      <xdr:row>75</xdr:row>
      <xdr:rowOff>163612</xdr:rowOff>
    </xdr:to>
    <xdr:cxnSp macro="">
      <xdr:nvCxnSpPr>
        <xdr:cNvPr id="187" name="直線コネクタ 186"/>
        <xdr:cNvCxnSpPr/>
      </xdr:nvCxnSpPr>
      <xdr:spPr>
        <a:xfrm flipV="1">
          <a:off x="1130300" y="12856901"/>
          <a:ext cx="889000" cy="16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170602</xdr:rowOff>
    </xdr:from>
    <xdr:to>
      <xdr:col>24</xdr:col>
      <xdr:colOff>114300</xdr:colOff>
      <xdr:row>75</xdr:row>
      <xdr:rowOff>100752</xdr:rowOff>
    </xdr:to>
    <xdr:sp macro="" textlink="">
      <xdr:nvSpPr>
        <xdr:cNvPr id="197" name="楕円 196"/>
        <xdr:cNvSpPr/>
      </xdr:nvSpPr>
      <xdr:spPr>
        <a:xfrm>
          <a:off x="4584700" y="1285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22029</xdr:rowOff>
    </xdr:from>
    <xdr:ext cx="534377" cy="259045"/>
    <xdr:sp macro="" textlink="">
      <xdr:nvSpPr>
        <xdr:cNvPr id="198" name="維持補修費該当値テキスト"/>
        <xdr:cNvSpPr txBox="1"/>
      </xdr:nvSpPr>
      <xdr:spPr>
        <a:xfrm>
          <a:off x="4686300" y="1270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26355</xdr:rowOff>
    </xdr:from>
    <xdr:to>
      <xdr:col>20</xdr:col>
      <xdr:colOff>38100</xdr:colOff>
      <xdr:row>75</xdr:row>
      <xdr:rowOff>127955</xdr:rowOff>
    </xdr:to>
    <xdr:sp macro="" textlink="">
      <xdr:nvSpPr>
        <xdr:cNvPr id="199" name="楕円 198"/>
        <xdr:cNvSpPr/>
      </xdr:nvSpPr>
      <xdr:spPr>
        <a:xfrm>
          <a:off x="3746500" y="1288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144482</xdr:rowOff>
    </xdr:from>
    <xdr:ext cx="534377" cy="259045"/>
    <xdr:sp macro="" textlink="">
      <xdr:nvSpPr>
        <xdr:cNvPr id="200" name="テキスト ボックス 199"/>
        <xdr:cNvSpPr txBox="1"/>
      </xdr:nvSpPr>
      <xdr:spPr>
        <a:xfrm>
          <a:off x="3530111" y="1266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30744</xdr:rowOff>
    </xdr:from>
    <xdr:to>
      <xdr:col>15</xdr:col>
      <xdr:colOff>101600</xdr:colOff>
      <xdr:row>75</xdr:row>
      <xdr:rowOff>132344</xdr:rowOff>
    </xdr:to>
    <xdr:sp macro="" textlink="">
      <xdr:nvSpPr>
        <xdr:cNvPr id="201" name="楕円 200"/>
        <xdr:cNvSpPr/>
      </xdr:nvSpPr>
      <xdr:spPr>
        <a:xfrm>
          <a:off x="2857500" y="128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148871</xdr:rowOff>
    </xdr:from>
    <xdr:ext cx="534377" cy="259045"/>
    <xdr:sp macro="" textlink="">
      <xdr:nvSpPr>
        <xdr:cNvPr id="202" name="テキスト ボックス 201"/>
        <xdr:cNvSpPr txBox="1"/>
      </xdr:nvSpPr>
      <xdr:spPr>
        <a:xfrm>
          <a:off x="2641111" y="126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118801</xdr:rowOff>
    </xdr:from>
    <xdr:to>
      <xdr:col>10</xdr:col>
      <xdr:colOff>165100</xdr:colOff>
      <xdr:row>75</xdr:row>
      <xdr:rowOff>48951</xdr:rowOff>
    </xdr:to>
    <xdr:sp macro="" textlink="">
      <xdr:nvSpPr>
        <xdr:cNvPr id="203" name="楕円 202"/>
        <xdr:cNvSpPr/>
      </xdr:nvSpPr>
      <xdr:spPr>
        <a:xfrm>
          <a:off x="1968500" y="128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65478</xdr:rowOff>
    </xdr:from>
    <xdr:ext cx="534377" cy="259045"/>
    <xdr:sp macro="" textlink="">
      <xdr:nvSpPr>
        <xdr:cNvPr id="204" name="テキスト ボックス 203"/>
        <xdr:cNvSpPr txBox="1"/>
      </xdr:nvSpPr>
      <xdr:spPr>
        <a:xfrm>
          <a:off x="1752111" y="125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112812</xdr:rowOff>
    </xdr:from>
    <xdr:to>
      <xdr:col>6</xdr:col>
      <xdr:colOff>38100</xdr:colOff>
      <xdr:row>76</xdr:row>
      <xdr:rowOff>42962</xdr:rowOff>
    </xdr:to>
    <xdr:sp macro="" textlink="">
      <xdr:nvSpPr>
        <xdr:cNvPr id="205" name="楕円 204"/>
        <xdr:cNvSpPr/>
      </xdr:nvSpPr>
      <xdr:spPr>
        <a:xfrm>
          <a:off x="1079500" y="1297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59489</xdr:rowOff>
    </xdr:from>
    <xdr:ext cx="534377" cy="259045"/>
    <xdr:sp macro="" textlink="">
      <xdr:nvSpPr>
        <xdr:cNvPr id="206" name="テキスト ボックス 205"/>
        <xdr:cNvSpPr txBox="1"/>
      </xdr:nvSpPr>
      <xdr:spPr>
        <a:xfrm>
          <a:off x="863111" y="127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81725</xdr:rowOff>
    </xdr:from>
    <xdr:to>
      <xdr:col>24</xdr:col>
      <xdr:colOff>63500</xdr:colOff>
      <xdr:row>96</xdr:row>
      <xdr:rowOff>160313</xdr:rowOff>
    </xdr:to>
    <xdr:cxnSp macro="">
      <xdr:nvCxnSpPr>
        <xdr:cNvPr id="236" name="直線コネクタ 235"/>
        <xdr:cNvCxnSpPr/>
      </xdr:nvCxnSpPr>
      <xdr:spPr>
        <a:xfrm flipV="1">
          <a:off x="3797300" y="16540925"/>
          <a:ext cx="838200" cy="7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160313</xdr:rowOff>
    </xdr:from>
    <xdr:to>
      <xdr:col>19</xdr:col>
      <xdr:colOff>177800</xdr:colOff>
      <xdr:row>97</xdr:row>
      <xdr:rowOff>7747</xdr:rowOff>
    </xdr:to>
    <xdr:cxnSp macro="">
      <xdr:nvCxnSpPr>
        <xdr:cNvPr id="239" name="直線コネクタ 238"/>
        <xdr:cNvCxnSpPr/>
      </xdr:nvCxnSpPr>
      <xdr:spPr>
        <a:xfrm flipV="1">
          <a:off x="2908300" y="16619513"/>
          <a:ext cx="889000" cy="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7747</xdr:rowOff>
    </xdr:from>
    <xdr:to>
      <xdr:col>15</xdr:col>
      <xdr:colOff>50800</xdr:colOff>
      <xdr:row>97</xdr:row>
      <xdr:rowOff>68859</xdr:rowOff>
    </xdr:to>
    <xdr:cxnSp macro="">
      <xdr:nvCxnSpPr>
        <xdr:cNvPr id="242" name="直線コネクタ 241"/>
        <xdr:cNvCxnSpPr/>
      </xdr:nvCxnSpPr>
      <xdr:spPr>
        <a:xfrm flipV="1">
          <a:off x="2019300" y="16638397"/>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68859</xdr:rowOff>
    </xdr:from>
    <xdr:to>
      <xdr:col>10</xdr:col>
      <xdr:colOff>114300</xdr:colOff>
      <xdr:row>97</xdr:row>
      <xdr:rowOff>166891</xdr:rowOff>
    </xdr:to>
    <xdr:cxnSp macro="">
      <xdr:nvCxnSpPr>
        <xdr:cNvPr id="245" name="直線コネクタ 244"/>
        <xdr:cNvCxnSpPr/>
      </xdr:nvCxnSpPr>
      <xdr:spPr>
        <a:xfrm flipV="1">
          <a:off x="1130300" y="16699509"/>
          <a:ext cx="889000" cy="9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30925</xdr:rowOff>
    </xdr:from>
    <xdr:to>
      <xdr:col>24</xdr:col>
      <xdr:colOff>114300</xdr:colOff>
      <xdr:row>96</xdr:row>
      <xdr:rowOff>132525</xdr:rowOff>
    </xdr:to>
    <xdr:sp macro="" textlink="">
      <xdr:nvSpPr>
        <xdr:cNvPr id="255" name="楕円 254"/>
        <xdr:cNvSpPr/>
      </xdr:nvSpPr>
      <xdr:spPr>
        <a:xfrm>
          <a:off x="4584700" y="164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53802</xdr:rowOff>
    </xdr:from>
    <xdr:ext cx="534377" cy="259045"/>
    <xdr:sp macro="" textlink="">
      <xdr:nvSpPr>
        <xdr:cNvPr id="256" name="扶助費該当値テキスト"/>
        <xdr:cNvSpPr txBox="1"/>
      </xdr:nvSpPr>
      <xdr:spPr>
        <a:xfrm>
          <a:off x="4686300" y="163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109513</xdr:rowOff>
    </xdr:from>
    <xdr:to>
      <xdr:col>20</xdr:col>
      <xdr:colOff>38100</xdr:colOff>
      <xdr:row>97</xdr:row>
      <xdr:rowOff>39663</xdr:rowOff>
    </xdr:to>
    <xdr:sp macro="" textlink="">
      <xdr:nvSpPr>
        <xdr:cNvPr id="257" name="楕円 256"/>
        <xdr:cNvSpPr/>
      </xdr:nvSpPr>
      <xdr:spPr>
        <a:xfrm>
          <a:off x="3746500" y="165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56190</xdr:rowOff>
    </xdr:from>
    <xdr:ext cx="534377" cy="259045"/>
    <xdr:sp macro="" textlink="">
      <xdr:nvSpPr>
        <xdr:cNvPr id="258" name="テキスト ボックス 257"/>
        <xdr:cNvSpPr txBox="1"/>
      </xdr:nvSpPr>
      <xdr:spPr>
        <a:xfrm>
          <a:off x="3530111" y="1634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128397</xdr:rowOff>
    </xdr:from>
    <xdr:to>
      <xdr:col>15</xdr:col>
      <xdr:colOff>101600</xdr:colOff>
      <xdr:row>97</xdr:row>
      <xdr:rowOff>58547</xdr:rowOff>
    </xdr:to>
    <xdr:sp macro="" textlink="">
      <xdr:nvSpPr>
        <xdr:cNvPr id="259" name="楕円 258"/>
        <xdr:cNvSpPr/>
      </xdr:nvSpPr>
      <xdr:spPr>
        <a:xfrm>
          <a:off x="2857500" y="165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49674</xdr:rowOff>
    </xdr:from>
    <xdr:ext cx="534377" cy="259045"/>
    <xdr:sp macro="" textlink="">
      <xdr:nvSpPr>
        <xdr:cNvPr id="260" name="テキスト ボックス 259"/>
        <xdr:cNvSpPr txBox="1"/>
      </xdr:nvSpPr>
      <xdr:spPr>
        <a:xfrm>
          <a:off x="2641111" y="166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18059</xdr:rowOff>
    </xdr:from>
    <xdr:to>
      <xdr:col>10</xdr:col>
      <xdr:colOff>165100</xdr:colOff>
      <xdr:row>97</xdr:row>
      <xdr:rowOff>119659</xdr:rowOff>
    </xdr:to>
    <xdr:sp macro="" textlink="">
      <xdr:nvSpPr>
        <xdr:cNvPr id="261" name="楕円 260"/>
        <xdr:cNvSpPr/>
      </xdr:nvSpPr>
      <xdr:spPr>
        <a:xfrm>
          <a:off x="1968500" y="166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110786</xdr:rowOff>
    </xdr:from>
    <xdr:ext cx="534377" cy="259045"/>
    <xdr:sp macro="" textlink="">
      <xdr:nvSpPr>
        <xdr:cNvPr id="262" name="テキスト ボックス 261"/>
        <xdr:cNvSpPr txBox="1"/>
      </xdr:nvSpPr>
      <xdr:spPr>
        <a:xfrm>
          <a:off x="1752111" y="1674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116091</xdr:rowOff>
    </xdr:from>
    <xdr:to>
      <xdr:col>6</xdr:col>
      <xdr:colOff>38100</xdr:colOff>
      <xdr:row>98</xdr:row>
      <xdr:rowOff>46241</xdr:rowOff>
    </xdr:to>
    <xdr:sp macro="" textlink="">
      <xdr:nvSpPr>
        <xdr:cNvPr id="263" name="楕円 262"/>
        <xdr:cNvSpPr/>
      </xdr:nvSpPr>
      <xdr:spPr>
        <a:xfrm>
          <a:off x="1079500" y="1674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37368</xdr:rowOff>
    </xdr:from>
    <xdr:ext cx="534377" cy="259045"/>
    <xdr:sp macro="" textlink="">
      <xdr:nvSpPr>
        <xdr:cNvPr id="264" name="テキスト ボックス 263"/>
        <xdr:cNvSpPr txBox="1"/>
      </xdr:nvSpPr>
      <xdr:spPr>
        <a:xfrm>
          <a:off x="863111" y="1683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62105</xdr:rowOff>
    </xdr:from>
    <xdr:to>
      <xdr:col>55</xdr:col>
      <xdr:colOff>0</xdr:colOff>
      <xdr:row>35</xdr:row>
      <xdr:rowOff>159302</xdr:rowOff>
    </xdr:to>
    <xdr:cxnSp macro="">
      <xdr:nvCxnSpPr>
        <xdr:cNvPr id="297" name="直線コネクタ 296"/>
        <xdr:cNvCxnSpPr/>
      </xdr:nvCxnSpPr>
      <xdr:spPr>
        <a:xfrm flipV="1">
          <a:off x="9639300" y="5891405"/>
          <a:ext cx="838200" cy="26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127470</xdr:rowOff>
    </xdr:from>
    <xdr:to>
      <xdr:col>50</xdr:col>
      <xdr:colOff>114300</xdr:colOff>
      <xdr:row>35</xdr:row>
      <xdr:rowOff>159302</xdr:rowOff>
    </xdr:to>
    <xdr:cxnSp macro="">
      <xdr:nvCxnSpPr>
        <xdr:cNvPr id="300" name="直線コネクタ 299"/>
        <xdr:cNvCxnSpPr/>
      </xdr:nvCxnSpPr>
      <xdr:spPr>
        <a:xfrm>
          <a:off x="8750300" y="5785320"/>
          <a:ext cx="889000" cy="37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127470</xdr:rowOff>
    </xdr:from>
    <xdr:to>
      <xdr:col>45</xdr:col>
      <xdr:colOff>177800</xdr:colOff>
      <xdr:row>35</xdr:row>
      <xdr:rowOff>59533</xdr:rowOff>
    </xdr:to>
    <xdr:cxnSp macro="">
      <xdr:nvCxnSpPr>
        <xdr:cNvPr id="303" name="直線コネクタ 302"/>
        <xdr:cNvCxnSpPr/>
      </xdr:nvCxnSpPr>
      <xdr:spPr>
        <a:xfrm flipV="1">
          <a:off x="7861300" y="5785320"/>
          <a:ext cx="889000" cy="27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59533</xdr:rowOff>
    </xdr:from>
    <xdr:to>
      <xdr:col>41</xdr:col>
      <xdr:colOff>50800</xdr:colOff>
      <xdr:row>35</xdr:row>
      <xdr:rowOff>168004</xdr:rowOff>
    </xdr:to>
    <xdr:cxnSp macro="">
      <xdr:nvCxnSpPr>
        <xdr:cNvPr id="306" name="直線コネクタ 305"/>
        <xdr:cNvCxnSpPr/>
      </xdr:nvCxnSpPr>
      <xdr:spPr>
        <a:xfrm flipV="1">
          <a:off x="6972300" y="6060283"/>
          <a:ext cx="8890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11305</xdr:rowOff>
    </xdr:from>
    <xdr:to>
      <xdr:col>55</xdr:col>
      <xdr:colOff>50800</xdr:colOff>
      <xdr:row>34</xdr:row>
      <xdr:rowOff>112905</xdr:rowOff>
    </xdr:to>
    <xdr:sp macro="" textlink="">
      <xdr:nvSpPr>
        <xdr:cNvPr id="316" name="楕円 315"/>
        <xdr:cNvSpPr/>
      </xdr:nvSpPr>
      <xdr:spPr>
        <a:xfrm>
          <a:off x="10426700" y="584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34182</xdr:rowOff>
    </xdr:from>
    <xdr:ext cx="534377" cy="259045"/>
    <xdr:sp macro="" textlink="">
      <xdr:nvSpPr>
        <xdr:cNvPr id="317" name="補助費等該当値テキスト"/>
        <xdr:cNvSpPr txBox="1"/>
      </xdr:nvSpPr>
      <xdr:spPr>
        <a:xfrm>
          <a:off x="10528300" y="569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108502</xdr:rowOff>
    </xdr:from>
    <xdr:to>
      <xdr:col>50</xdr:col>
      <xdr:colOff>165100</xdr:colOff>
      <xdr:row>36</xdr:row>
      <xdr:rowOff>38652</xdr:rowOff>
    </xdr:to>
    <xdr:sp macro="" textlink="">
      <xdr:nvSpPr>
        <xdr:cNvPr id="318" name="楕円 317"/>
        <xdr:cNvSpPr/>
      </xdr:nvSpPr>
      <xdr:spPr>
        <a:xfrm>
          <a:off x="9588500" y="610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55179</xdr:rowOff>
    </xdr:from>
    <xdr:ext cx="534377" cy="259045"/>
    <xdr:sp macro="" textlink="">
      <xdr:nvSpPr>
        <xdr:cNvPr id="319" name="テキスト ボックス 318"/>
        <xdr:cNvSpPr txBox="1"/>
      </xdr:nvSpPr>
      <xdr:spPr>
        <a:xfrm>
          <a:off x="9372111" y="588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76670</xdr:rowOff>
    </xdr:from>
    <xdr:to>
      <xdr:col>46</xdr:col>
      <xdr:colOff>38100</xdr:colOff>
      <xdr:row>34</xdr:row>
      <xdr:rowOff>6820</xdr:rowOff>
    </xdr:to>
    <xdr:sp macro="" textlink="">
      <xdr:nvSpPr>
        <xdr:cNvPr id="320" name="楕円 319"/>
        <xdr:cNvSpPr/>
      </xdr:nvSpPr>
      <xdr:spPr>
        <a:xfrm>
          <a:off x="8699500" y="5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23347</xdr:rowOff>
    </xdr:from>
    <xdr:ext cx="534377" cy="259045"/>
    <xdr:sp macro="" textlink="">
      <xdr:nvSpPr>
        <xdr:cNvPr id="321" name="テキスト ボックス 320"/>
        <xdr:cNvSpPr txBox="1"/>
      </xdr:nvSpPr>
      <xdr:spPr>
        <a:xfrm>
          <a:off x="8483111" y="550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8733</xdr:rowOff>
    </xdr:from>
    <xdr:to>
      <xdr:col>41</xdr:col>
      <xdr:colOff>101600</xdr:colOff>
      <xdr:row>35</xdr:row>
      <xdr:rowOff>110333</xdr:rowOff>
    </xdr:to>
    <xdr:sp macro="" textlink="">
      <xdr:nvSpPr>
        <xdr:cNvPr id="322" name="楕円 321"/>
        <xdr:cNvSpPr/>
      </xdr:nvSpPr>
      <xdr:spPr>
        <a:xfrm>
          <a:off x="7810500" y="600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126860</xdr:rowOff>
    </xdr:from>
    <xdr:ext cx="534377" cy="259045"/>
    <xdr:sp macro="" textlink="">
      <xdr:nvSpPr>
        <xdr:cNvPr id="323" name="テキスト ボックス 322"/>
        <xdr:cNvSpPr txBox="1"/>
      </xdr:nvSpPr>
      <xdr:spPr>
        <a:xfrm>
          <a:off x="7594111" y="578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117204</xdr:rowOff>
    </xdr:from>
    <xdr:to>
      <xdr:col>36</xdr:col>
      <xdr:colOff>165100</xdr:colOff>
      <xdr:row>36</xdr:row>
      <xdr:rowOff>47354</xdr:rowOff>
    </xdr:to>
    <xdr:sp macro="" textlink="">
      <xdr:nvSpPr>
        <xdr:cNvPr id="324" name="楕円 323"/>
        <xdr:cNvSpPr/>
      </xdr:nvSpPr>
      <xdr:spPr>
        <a:xfrm>
          <a:off x="6921500" y="611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63881</xdr:rowOff>
    </xdr:from>
    <xdr:ext cx="534377" cy="259045"/>
    <xdr:sp macro="" textlink="">
      <xdr:nvSpPr>
        <xdr:cNvPr id="325" name="テキスト ボックス 324"/>
        <xdr:cNvSpPr txBox="1"/>
      </xdr:nvSpPr>
      <xdr:spPr>
        <a:xfrm>
          <a:off x="6705111" y="589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128247</xdr:rowOff>
    </xdr:from>
    <xdr:to>
      <xdr:col>55</xdr:col>
      <xdr:colOff>0</xdr:colOff>
      <xdr:row>57</xdr:row>
      <xdr:rowOff>24981</xdr:rowOff>
    </xdr:to>
    <xdr:cxnSp macro="">
      <xdr:nvCxnSpPr>
        <xdr:cNvPr id="354" name="直線コネクタ 353"/>
        <xdr:cNvCxnSpPr/>
      </xdr:nvCxnSpPr>
      <xdr:spPr>
        <a:xfrm>
          <a:off x="9639300" y="9729447"/>
          <a:ext cx="838200" cy="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128247</xdr:rowOff>
    </xdr:from>
    <xdr:to>
      <xdr:col>50</xdr:col>
      <xdr:colOff>114300</xdr:colOff>
      <xdr:row>57</xdr:row>
      <xdr:rowOff>57496</xdr:rowOff>
    </xdr:to>
    <xdr:cxnSp macro="">
      <xdr:nvCxnSpPr>
        <xdr:cNvPr id="357" name="直線コネクタ 356"/>
        <xdr:cNvCxnSpPr/>
      </xdr:nvCxnSpPr>
      <xdr:spPr>
        <a:xfrm flipV="1">
          <a:off x="8750300" y="9729447"/>
          <a:ext cx="889000" cy="1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57496</xdr:rowOff>
    </xdr:from>
    <xdr:to>
      <xdr:col>45</xdr:col>
      <xdr:colOff>177800</xdr:colOff>
      <xdr:row>57</xdr:row>
      <xdr:rowOff>77574</xdr:rowOff>
    </xdr:to>
    <xdr:cxnSp macro="">
      <xdr:nvCxnSpPr>
        <xdr:cNvPr id="360" name="直線コネクタ 359"/>
        <xdr:cNvCxnSpPr/>
      </xdr:nvCxnSpPr>
      <xdr:spPr>
        <a:xfrm flipV="1">
          <a:off x="7861300" y="9830146"/>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47909</xdr:rowOff>
    </xdr:from>
    <xdr:to>
      <xdr:col>41</xdr:col>
      <xdr:colOff>50800</xdr:colOff>
      <xdr:row>57</xdr:row>
      <xdr:rowOff>77574</xdr:rowOff>
    </xdr:to>
    <xdr:cxnSp macro="">
      <xdr:nvCxnSpPr>
        <xdr:cNvPr id="363" name="直線コネクタ 362"/>
        <xdr:cNvCxnSpPr/>
      </xdr:nvCxnSpPr>
      <xdr:spPr>
        <a:xfrm>
          <a:off x="6972300" y="9820559"/>
          <a:ext cx="889000" cy="2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145631</xdr:rowOff>
    </xdr:from>
    <xdr:to>
      <xdr:col>55</xdr:col>
      <xdr:colOff>50800</xdr:colOff>
      <xdr:row>57</xdr:row>
      <xdr:rowOff>75781</xdr:rowOff>
    </xdr:to>
    <xdr:sp macro="" textlink="">
      <xdr:nvSpPr>
        <xdr:cNvPr id="373" name="楕円 372"/>
        <xdr:cNvSpPr/>
      </xdr:nvSpPr>
      <xdr:spPr>
        <a:xfrm>
          <a:off x="10426700" y="974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168508</xdr:rowOff>
    </xdr:from>
    <xdr:ext cx="534377" cy="259045"/>
    <xdr:sp macro="" textlink="">
      <xdr:nvSpPr>
        <xdr:cNvPr id="374" name="普通建設事業費該当値テキスト"/>
        <xdr:cNvSpPr txBox="1"/>
      </xdr:nvSpPr>
      <xdr:spPr>
        <a:xfrm>
          <a:off x="10528300" y="959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77447</xdr:rowOff>
    </xdr:from>
    <xdr:to>
      <xdr:col>50</xdr:col>
      <xdr:colOff>165100</xdr:colOff>
      <xdr:row>57</xdr:row>
      <xdr:rowOff>7597</xdr:rowOff>
    </xdr:to>
    <xdr:sp macro="" textlink="">
      <xdr:nvSpPr>
        <xdr:cNvPr id="375" name="楕円 374"/>
        <xdr:cNvSpPr/>
      </xdr:nvSpPr>
      <xdr:spPr>
        <a:xfrm>
          <a:off x="9588500" y="967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24124</xdr:rowOff>
    </xdr:from>
    <xdr:ext cx="534377" cy="259045"/>
    <xdr:sp macro="" textlink="">
      <xdr:nvSpPr>
        <xdr:cNvPr id="376" name="テキスト ボックス 375"/>
        <xdr:cNvSpPr txBox="1"/>
      </xdr:nvSpPr>
      <xdr:spPr>
        <a:xfrm>
          <a:off x="9372111" y="94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6696</xdr:rowOff>
    </xdr:from>
    <xdr:to>
      <xdr:col>46</xdr:col>
      <xdr:colOff>38100</xdr:colOff>
      <xdr:row>57</xdr:row>
      <xdr:rowOff>108296</xdr:rowOff>
    </xdr:to>
    <xdr:sp macro="" textlink="">
      <xdr:nvSpPr>
        <xdr:cNvPr id="377" name="楕円 376"/>
        <xdr:cNvSpPr/>
      </xdr:nvSpPr>
      <xdr:spPr>
        <a:xfrm>
          <a:off x="8699500" y="977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99423</xdr:rowOff>
    </xdr:from>
    <xdr:ext cx="534377" cy="259045"/>
    <xdr:sp macro="" textlink="">
      <xdr:nvSpPr>
        <xdr:cNvPr id="378" name="テキスト ボックス 377"/>
        <xdr:cNvSpPr txBox="1"/>
      </xdr:nvSpPr>
      <xdr:spPr>
        <a:xfrm>
          <a:off x="8483111" y="987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26774</xdr:rowOff>
    </xdr:from>
    <xdr:to>
      <xdr:col>41</xdr:col>
      <xdr:colOff>101600</xdr:colOff>
      <xdr:row>57</xdr:row>
      <xdr:rowOff>128374</xdr:rowOff>
    </xdr:to>
    <xdr:sp macro="" textlink="">
      <xdr:nvSpPr>
        <xdr:cNvPr id="379" name="楕円 378"/>
        <xdr:cNvSpPr/>
      </xdr:nvSpPr>
      <xdr:spPr>
        <a:xfrm>
          <a:off x="7810500" y="979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119501</xdr:rowOff>
    </xdr:from>
    <xdr:ext cx="534377" cy="259045"/>
    <xdr:sp macro="" textlink="">
      <xdr:nvSpPr>
        <xdr:cNvPr id="380" name="テキスト ボックス 379"/>
        <xdr:cNvSpPr txBox="1"/>
      </xdr:nvSpPr>
      <xdr:spPr>
        <a:xfrm>
          <a:off x="7594111" y="989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168559</xdr:rowOff>
    </xdr:from>
    <xdr:to>
      <xdr:col>36</xdr:col>
      <xdr:colOff>165100</xdr:colOff>
      <xdr:row>57</xdr:row>
      <xdr:rowOff>98709</xdr:rowOff>
    </xdr:to>
    <xdr:sp macro="" textlink="">
      <xdr:nvSpPr>
        <xdr:cNvPr id="381" name="楕円 380"/>
        <xdr:cNvSpPr/>
      </xdr:nvSpPr>
      <xdr:spPr>
        <a:xfrm>
          <a:off x="6921500" y="97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89836</xdr:rowOff>
    </xdr:from>
    <xdr:ext cx="534377" cy="259045"/>
    <xdr:sp macro="" textlink="">
      <xdr:nvSpPr>
        <xdr:cNvPr id="382" name="テキスト ボックス 381"/>
        <xdr:cNvSpPr txBox="1"/>
      </xdr:nvSpPr>
      <xdr:spPr>
        <a:xfrm>
          <a:off x="6705111" y="986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12967</xdr:rowOff>
    </xdr:from>
    <xdr:to>
      <xdr:col>55</xdr:col>
      <xdr:colOff>0</xdr:colOff>
      <xdr:row>79</xdr:row>
      <xdr:rowOff>20701</xdr:rowOff>
    </xdr:to>
    <xdr:cxnSp macro="">
      <xdr:nvCxnSpPr>
        <xdr:cNvPr id="411" name="直線コネクタ 410"/>
        <xdr:cNvCxnSpPr/>
      </xdr:nvCxnSpPr>
      <xdr:spPr>
        <a:xfrm flipV="1">
          <a:off x="9639300" y="13557517"/>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169087</xdr:rowOff>
    </xdr:from>
    <xdr:to>
      <xdr:col>50</xdr:col>
      <xdr:colOff>114300</xdr:colOff>
      <xdr:row>79</xdr:row>
      <xdr:rowOff>20701</xdr:rowOff>
    </xdr:to>
    <xdr:cxnSp macro="">
      <xdr:nvCxnSpPr>
        <xdr:cNvPr id="414" name="直線コネクタ 413"/>
        <xdr:cNvCxnSpPr/>
      </xdr:nvCxnSpPr>
      <xdr:spPr>
        <a:xfrm>
          <a:off x="8750300" y="13542187"/>
          <a:ext cx="889000" cy="2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153696</xdr:rowOff>
    </xdr:from>
    <xdr:to>
      <xdr:col>45</xdr:col>
      <xdr:colOff>177800</xdr:colOff>
      <xdr:row>78</xdr:row>
      <xdr:rowOff>169087</xdr:rowOff>
    </xdr:to>
    <xdr:cxnSp macro="">
      <xdr:nvCxnSpPr>
        <xdr:cNvPr id="417" name="直線コネクタ 416"/>
        <xdr:cNvCxnSpPr/>
      </xdr:nvCxnSpPr>
      <xdr:spPr>
        <a:xfrm>
          <a:off x="7861300" y="13526796"/>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125197</xdr:rowOff>
    </xdr:from>
    <xdr:to>
      <xdr:col>41</xdr:col>
      <xdr:colOff>50800</xdr:colOff>
      <xdr:row>78</xdr:row>
      <xdr:rowOff>153696</xdr:rowOff>
    </xdr:to>
    <xdr:cxnSp macro="">
      <xdr:nvCxnSpPr>
        <xdr:cNvPr id="420" name="直線コネクタ 419"/>
        <xdr:cNvCxnSpPr/>
      </xdr:nvCxnSpPr>
      <xdr:spPr>
        <a:xfrm>
          <a:off x="6972300" y="13326847"/>
          <a:ext cx="889000" cy="19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8120</xdr:rowOff>
    </xdr:from>
    <xdr:ext cx="534377" cy="259045"/>
    <xdr:sp macro="" textlink="">
      <xdr:nvSpPr>
        <xdr:cNvPr id="424" name="テキスト ボックス 423"/>
        <xdr:cNvSpPr txBox="1"/>
      </xdr:nvSpPr>
      <xdr:spPr>
        <a:xfrm>
          <a:off x="6705111" y="133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133617</xdr:rowOff>
    </xdr:from>
    <xdr:to>
      <xdr:col>55</xdr:col>
      <xdr:colOff>50800</xdr:colOff>
      <xdr:row>79</xdr:row>
      <xdr:rowOff>63767</xdr:rowOff>
    </xdr:to>
    <xdr:sp macro="" textlink="">
      <xdr:nvSpPr>
        <xdr:cNvPr id="430" name="楕円 429"/>
        <xdr:cNvSpPr/>
      </xdr:nvSpPr>
      <xdr:spPr>
        <a:xfrm>
          <a:off x="10426700" y="1350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48544</xdr:rowOff>
    </xdr:from>
    <xdr:ext cx="469744" cy="259045"/>
    <xdr:sp macro="" textlink="">
      <xdr:nvSpPr>
        <xdr:cNvPr id="431" name="普通建設事業費 （ うち新規整備　）該当値テキスト"/>
        <xdr:cNvSpPr txBox="1"/>
      </xdr:nvSpPr>
      <xdr:spPr>
        <a:xfrm>
          <a:off x="10528300" y="1342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141351</xdr:rowOff>
    </xdr:from>
    <xdr:to>
      <xdr:col>50</xdr:col>
      <xdr:colOff>165100</xdr:colOff>
      <xdr:row>79</xdr:row>
      <xdr:rowOff>71501</xdr:rowOff>
    </xdr:to>
    <xdr:sp macro="" textlink="">
      <xdr:nvSpPr>
        <xdr:cNvPr id="432" name="楕円 431"/>
        <xdr:cNvSpPr/>
      </xdr:nvSpPr>
      <xdr:spPr>
        <a:xfrm>
          <a:off x="9588500" y="135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62628</xdr:rowOff>
    </xdr:from>
    <xdr:ext cx="469744" cy="259045"/>
    <xdr:sp macro="" textlink="">
      <xdr:nvSpPr>
        <xdr:cNvPr id="433" name="テキスト ボックス 432"/>
        <xdr:cNvSpPr txBox="1"/>
      </xdr:nvSpPr>
      <xdr:spPr>
        <a:xfrm>
          <a:off x="9404428" y="136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118287</xdr:rowOff>
    </xdr:from>
    <xdr:to>
      <xdr:col>46</xdr:col>
      <xdr:colOff>38100</xdr:colOff>
      <xdr:row>79</xdr:row>
      <xdr:rowOff>48437</xdr:rowOff>
    </xdr:to>
    <xdr:sp macro="" textlink="">
      <xdr:nvSpPr>
        <xdr:cNvPr id="434" name="楕円 433"/>
        <xdr:cNvSpPr/>
      </xdr:nvSpPr>
      <xdr:spPr>
        <a:xfrm>
          <a:off x="8699500" y="134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39564</xdr:rowOff>
    </xdr:from>
    <xdr:ext cx="469744" cy="259045"/>
    <xdr:sp macro="" textlink="">
      <xdr:nvSpPr>
        <xdr:cNvPr id="435" name="テキスト ボックス 434"/>
        <xdr:cNvSpPr txBox="1"/>
      </xdr:nvSpPr>
      <xdr:spPr>
        <a:xfrm>
          <a:off x="8515428" y="135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102896</xdr:rowOff>
    </xdr:from>
    <xdr:to>
      <xdr:col>41</xdr:col>
      <xdr:colOff>101600</xdr:colOff>
      <xdr:row>79</xdr:row>
      <xdr:rowOff>33046</xdr:rowOff>
    </xdr:to>
    <xdr:sp macro="" textlink="">
      <xdr:nvSpPr>
        <xdr:cNvPr id="436" name="楕円 435"/>
        <xdr:cNvSpPr/>
      </xdr:nvSpPr>
      <xdr:spPr>
        <a:xfrm>
          <a:off x="7810500" y="134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24173</xdr:rowOff>
    </xdr:from>
    <xdr:ext cx="469744" cy="259045"/>
    <xdr:sp macro="" textlink="">
      <xdr:nvSpPr>
        <xdr:cNvPr id="437" name="テキスト ボックス 436"/>
        <xdr:cNvSpPr txBox="1"/>
      </xdr:nvSpPr>
      <xdr:spPr>
        <a:xfrm>
          <a:off x="7626428" y="135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74397</xdr:rowOff>
    </xdr:from>
    <xdr:to>
      <xdr:col>36</xdr:col>
      <xdr:colOff>165100</xdr:colOff>
      <xdr:row>78</xdr:row>
      <xdr:rowOff>4547</xdr:rowOff>
    </xdr:to>
    <xdr:sp macro="" textlink="">
      <xdr:nvSpPr>
        <xdr:cNvPr id="438" name="楕円 437"/>
        <xdr:cNvSpPr/>
      </xdr:nvSpPr>
      <xdr:spPr>
        <a:xfrm>
          <a:off x="6921500" y="132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21074</xdr:rowOff>
    </xdr:from>
    <xdr:ext cx="534377" cy="259045"/>
    <xdr:sp macro="" textlink="">
      <xdr:nvSpPr>
        <xdr:cNvPr id="439" name="テキスト ボックス 438"/>
        <xdr:cNvSpPr txBox="1"/>
      </xdr:nvSpPr>
      <xdr:spPr>
        <a:xfrm>
          <a:off x="6705111" y="1305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48640</xdr:rowOff>
    </xdr:from>
    <xdr:to>
      <xdr:col>55</xdr:col>
      <xdr:colOff>0</xdr:colOff>
      <xdr:row>94</xdr:row>
      <xdr:rowOff>59195</xdr:rowOff>
    </xdr:to>
    <xdr:cxnSp macro="">
      <xdr:nvCxnSpPr>
        <xdr:cNvPr id="468" name="直線コネクタ 467"/>
        <xdr:cNvCxnSpPr/>
      </xdr:nvCxnSpPr>
      <xdr:spPr>
        <a:xfrm>
          <a:off x="9639300" y="15993490"/>
          <a:ext cx="838200" cy="18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48640</xdr:rowOff>
    </xdr:from>
    <xdr:to>
      <xdr:col>50</xdr:col>
      <xdr:colOff>114300</xdr:colOff>
      <xdr:row>94</xdr:row>
      <xdr:rowOff>164046</xdr:rowOff>
    </xdr:to>
    <xdr:cxnSp macro="">
      <xdr:nvCxnSpPr>
        <xdr:cNvPr id="471" name="直線コネクタ 470"/>
        <xdr:cNvCxnSpPr/>
      </xdr:nvCxnSpPr>
      <xdr:spPr>
        <a:xfrm flipV="1">
          <a:off x="8750300" y="15993490"/>
          <a:ext cx="889000" cy="28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164046</xdr:rowOff>
    </xdr:from>
    <xdr:to>
      <xdr:col>45</xdr:col>
      <xdr:colOff>177800</xdr:colOff>
      <xdr:row>95</xdr:row>
      <xdr:rowOff>53290</xdr:rowOff>
    </xdr:to>
    <xdr:cxnSp macro="">
      <xdr:nvCxnSpPr>
        <xdr:cNvPr id="474" name="直線コネクタ 473"/>
        <xdr:cNvCxnSpPr/>
      </xdr:nvCxnSpPr>
      <xdr:spPr>
        <a:xfrm flipV="1">
          <a:off x="7861300" y="16280346"/>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53290</xdr:rowOff>
    </xdr:from>
    <xdr:to>
      <xdr:col>41</xdr:col>
      <xdr:colOff>50800</xdr:colOff>
      <xdr:row>96</xdr:row>
      <xdr:rowOff>155587</xdr:rowOff>
    </xdr:to>
    <xdr:cxnSp macro="">
      <xdr:nvCxnSpPr>
        <xdr:cNvPr id="477" name="直線コネクタ 476"/>
        <xdr:cNvCxnSpPr/>
      </xdr:nvCxnSpPr>
      <xdr:spPr>
        <a:xfrm flipV="1">
          <a:off x="6972300" y="16341040"/>
          <a:ext cx="889000" cy="27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9" name="テキスト ボックス 478"/>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8395</xdr:rowOff>
    </xdr:from>
    <xdr:to>
      <xdr:col>55</xdr:col>
      <xdr:colOff>50800</xdr:colOff>
      <xdr:row>94</xdr:row>
      <xdr:rowOff>109995</xdr:rowOff>
    </xdr:to>
    <xdr:sp macro="" textlink="">
      <xdr:nvSpPr>
        <xdr:cNvPr id="487" name="楕円 486"/>
        <xdr:cNvSpPr/>
      </xdr:nvSpPr>
      <xdr:spPr>
        <a:xfrm>
          <a:off x="10426700" y="161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31272</xdr:rowOff>
    </xdr:from>
    <xdr:ext cx="534377" cy="259045"/>
    <xdr:sp macro="" textlink="">
      <xdr:nvSpPr>
        <xdr:cNvPr id="488" name="普通建設事業費 （ うち更新整備　）該当値テキスト"/>
        <xdr:cNvSpPr txBox="1"/>
      </xdr:nvSpPr>
      <xdr:spPr>
        <a:xfrm>
          <a:off x="10528300" y="159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169290</xdr:rowOff>
    </xdr:from>
    <xdr:to>
      <xdr:col>50</xdr:col>
      <xdr:colOff>165100</xdr:colOff>
      <xdr:row>93</xdr:row>
      <xdr:rowOff>99440</xdr:rowOff>
    </xdr:to>
    <xdr:sp macro="" textlink="">
      <xdr:nvSpPr>
        <xdr:cNvPr id="489" name="楕円 488"/>
        <xdr:cNvSpPr/>
      </xdr:nvSpPr>
      <xdr:spPr>
        <a:xfrm>
          <a:off x="9588500" y="159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115967</xdr:rowOff>
    </xdr:from>
    <xdr:ext cx="534377" cy="259045"/>
    <xdr:sp macro="" textlink="">
      <xdr:nvSpPr>
        <xdr:cNvPr id="490" name="テキスト ボックス 489"/>
        <xdr:cNvSpPr txBox="1"/>
      </xdr:nvSpPr>
      <xdr:spPr>
        <a:xfrm>
          <a:off x="9372111" y="1571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113246</xdr:rowOff>
    </xdr:from>
    <xdr:to>
      <xdr:col>46</xdr:col>
      <xdr:colOff>38100</xdr:colOff>
      <xdr:row>95</xdr:row>
      <xdr:rowOff>43396</xdr:rowOff>
    </xdr:to>
    <xdr:sp macro="" textlink="">
      <xdr:nvSpPr>
        <xdr:cNvPr id="491" name="楕円 490"/>
        <xdr:cNvSpPr/>
      </xdr:nvSpPr>
      <xdr:spPr>
        <a:xfrm>
          <a:off x="8699500" y="162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59923</xdr:rowOff>
    </xdr:from>
    <xdr:ext cx="534377" cy="259045"/>
    <xdr:sp macro="" textlink="">
      <xdr:nvSpPr>
        <xdr:cNvPr id="492" name="テキスト ボックス 491"/>
        <xdr:cNvSpPr txBox="1"/>
      </xdr:nvSpPr>
      <xdr:spPr>
        <a:xfrm>
          <a:off x="8483111" y="160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2490</xdr:rowOff>
    </xdr:from>
    <xdr:to>
      <xdr:col>41</xdr:col>
      <xdr:colOff>101600</xdr:colOff>
      <xdr:row>95</xdr:row>
      <xdr:rowOff>104090</xdr:rowOff>
    </xdr:to>
    <xdr:sp macro="" textlink="">
      <xdr:nvSpPr>
        <xdr:cNvPr id="493" name="楕円 492"/>
        <xdr:cNvSpPr/>
      </xdr:nvSpPr>
      <xdr:spPr>
        <a:xfrm>
          <a:off x="7810500" y="162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120617</xdr:rowOff>
    </xdr:from>
    <xdr:ext cx="534377" cy="259045"/>
    <xdr:sp macro="" textlink="">
      <xdr:nvSpPr>
        <xdr:cNvPr id="494" name="テキスト ボックス 493"/>
        <xdr:cNvSpPr txBox="1"/>
      </xdr:nvSpPr>
      <xdr:spPr>
        <a:xfrm>
          <a:off x="7594111" y="1606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104787</xdr:rowOff>
    </xdr:from>
    <xdr:to>
      <xdr:col>36</xdr:col>
      <xdr:colOff>165100</xdr:colOff>
      <xdr:row>97</xdr:row>
      <xdr:rowOff>34937</xdr:rowOff>
    </xdr:to>
    <xdr:sp macro="" textlink="">
      <xdr:nvSpPr>
        <xdr:cNvPr id="495" name="楕円 494"/>
        <xdr:cNvSpPr/>
      </xdr:nvSpPr>
      <xdr:spPr>
        <a:xfrm>
          <a:off x="6921500" y="165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51464</xdr:rowOff>
    </xdr:from>
    <xdr:ext cx="534377" cy="259045"/>
    <xdr:sp macro="" textlink="">
      <xdr:nvSpPr>
        <xdr:cNvPr id="496" name="テキスト ボックス 495"/>
        <xdr:cNvSpPr txBox="1"/>
      </xdr:nvSpPr>
      <xdr:spPr>
        <a:xfrm>
          <a:off x="6705111" y="1633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149682</xdr:rowOff>
    </xdr:from>
    <xdr:to>
      <xdr:col>85</xdr:col>
      <xdr:colOff>127000</xdr:colOff>
      <xdr:row>39</xdr:row>
      <xdr:rowOff>2311</xdr:rowOff>
    </xdr:to>
    <xdr:cxnSp macro="">
      <xdr:nvCxnSpPr>
        <xdr:cNvPr id="525" name="直線コネクタ 524"/>
        <xdr:cNvCxnSpPr/>
      </xdr:nvCxnSpPr>
      <xdr:spPr>
        <a:xfrm>
          <a:off x="15481300" y="6664782"/>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149682</xdr:rowOff>
    </xdr:from>
    <xdr:to>
      <xdr:col>81</xdr:col>
      <xdr:colOff>50800</xdr:colOff>
      <xdr:row>39</xdr:row>
      <xdr:rowOff>44450</xdr:rowOff>
    </xdr:to>
    <xdr:cxnSp macro="">
      <xdr:nvCxnSpPr>
        <xdr:cNvPr id="528" name="直線コネクタ 527"/>
        <xdr:cNvCxnSpPr/>
      </xdr:nvCxnSpPr>
      <xdr:spPr>
        <a:xfrm flipV="1">
          <a:off x="14592300" y="6664782"/>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118593</xdr:rowOff>
    </xdr:from>
    <xdr:to>
      <xdr:col>71</xdr:col>
      <xdr:colOff>177800</xdr:colOff>
      <xdr:row>39</xdr:row>
      <xdr:rowOff>44450</xdr:rowOff>
    </xdr:to>
    <xdr:cxnSp macro="">
      <xdr:nvCxnSpPr>
        <xdr:cNvPr id="534" name="直線コネクタ 533"/>
        <xdr:cNvCxnSpPr/>
      </xdr:nvCxnSpPr>
      <xdr:spPr>
        <a:xfrm>
          <a:off x="12814300" y="6633693"/>
          <a:ext cx="8890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53230</xdr:rowOff>
    </xdr:from>
    <xdr:ext cx="378565" cy="259045"/>
    <xdr:sp macro="" textlink="">
      <xdr:nvSpPr>
        <xdr:cNvPr id="538" name="テキスト ボックス 537"/>
        <xdr:cNvSpPr txBox="1"/>
      </xdr:nvSpPr>
      <xdr:spPr>
        <a:xfrm>
          <a:off x="12625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122961</xdr:rowOff>
    </xdr:from>
    <xdr:to>
      <xdr:col>85</xdr:col>
      <xdr:colOff>177800</xdr:colOff>
      <xdr:row>39</xdr:row>
      <xdr:rowOff>53111</xdr:rowOff>
    </xdr:to>
    <xdr:sp macro="" textlink="">
      <xdr:nvSpPr>
        <xdr:cNvPr id="544" name="楕円 543"/>
        <xdr:cNvSpPr/>
      </xdr:nvSpPr>
      <xdr:spPr>
        <a:xfrm>
          <a:off x="16268700" y="66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45229</xdr:rowOff>
    </xdr:from>
    <xdr:ext cx="378565" cy="259045"/>
    <xdr:sp macro="" textlink="">
      <xdr:nvSpPr>
        <xdr:cNvPr id="545" name="災害復旧事業費該当値テキスト"/>
        <xdr:cNvSpPr txBox="1"/>
      </xdr:nvSpPr>
      <xdr:spPr>
        <a:xfrm>
          <a:off x="16370300"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98882</xdr:rowOff>
    </xdr:from>
    <xdr:to>
      <xdr:col>81</xdr:col>
      <xdr:colOff>101600</xdr:colOff>
      <xdr:row>39</xdr:row>
      <xdr:rowOff>29032</xdr:rowOff>
    </xdr:to>
    <xdr:sp macro="" textlink="">
      <xdr:nvSpPr>
        <xdr:cNvPr id="546" name="楕円 545"/>
        <xdr:cNvSpPr/>
      </xdr:nvSpPr>
      <xdr:spPr>
        <a:xfrm>
          <a:off x="15430500" y="661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20159</xdr:rowOff>
    </xdr:from>
    <xdr:ext cx="378565" cy="259045"/>
    <xdr:sp macro="" textlink="">
      <xdr:nvSpPr>
        <xdr:cNvPr id="547" name="テキスト ボックス 546"/>
        <xdr:cNvSpPr txBox="1"/>
      </xdr:nvSpPr>
      <xdr:spPr>
        <a:xfrm>
          <a:off x="15292017" y="6706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67793</xdr:rowOff>
    </xdr:from>
    <xdr:to>
      <xdr:col>67</xdr:col>
      <xdr:colOff>101600</xdr:colOff>
      <xdr:row>38</xdr:row>
      <xdr:rowOff>169393</xdr:rowOff>
    </xdr:to>
    <xdr:sp macro="" textlink="">
      <xdr:nvSpPr>
        <xdr:cNvPr id="552" name="楕円 551"/>
        <xdr:cNvSpPr/>
      </xdr:nvSpPr>
      <xdr:spPr>
        <a:xfrm>
          <a:off x="12763500" y="65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14470</xdr:rowOff>
    </xdr:from>
    <xdr:ext cx="469744" cy="259045"/>
    <xdr:sp macro="" textlink="">
      <xdr:nvSpPr>
        <xdr:cNvPr id="553" name="テキスト ボックス 552"/>
        <xdr:cNvSpPr txBox="1"/>
      </xdr:nvSpPr>
      <xdr:spPr>
        <a:xfrm>
          <a:off x="12579428" y="635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103809</xdr:rowOff>
    </xdr:from>
    <xdr:to>
      <xdr:col>85</xdr:col>
      <xdr:colOff>127000</xdr:colOff>
      <xdr:row>76</xdr:row>
      <xdr:rowOff>109716</xdr:rowOff>
    </xdr:to>
    <xdr:cxnSp macro="">
      <xdr:nvCxnSpPr>
        <xdr:cNvPr id="631" name="直線コネクタ 630"/>
        <xdr:cNvCxnSpPr/>
      </xdr:nvCxnSpPr>
      <xdr:spPr>
        <a:xfrm>
          <a:off x="15481300" y="13134009"/>
          <a:ext cx="8382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101409</xdr:rowOff>
    </xdr:from>
    <xdr:to>
      <xdr:col>81</xdr:col>
      <xdr:colOff>50800</xdr:colOff>
      <xdr:row>76</xdr:row>
      <xdr:rowOff>103809</xdr:rowOff>
    </xdr:to>
    <xdr:cxnSp macro="">
      <xdr:nvCxnSpPr>
        <xdr:cNvPr id="634" name="直線コネクタ 633"/>
        <xdr:cNvCxnSpPr/>
      </xdr:nvCxnSpPr>
      <xdr:spPr>
        <a:xfrm>
          <a:off x="14592300" y="13131609"/>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90678</xdr:rowOff>
    </xdr:from>
    <xdr:to>
      <xdr:col>76</xdr:col>
      <xdr:colOff>114300</xdr:colOff>
      <xdr:row>76</xdr:row>
      <xdr:rowOff>101409</xdr:rowOff>
    </xdr:to>
    <xdr:cxnSp macro="">
      <xdr:nvCxnSpPr>
        <xdr:cNvPr id="637" name="直線コネクタ 636"/>
        <xdr:cNvCxnSpPr/>
      </xdr:nvCxnSpPr>
      <xdr:spPr>
        <a:xfrm>
          <a:off x="13703300" y="13120878"/>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70689</xdr:rowOff>
    </xdr:from>
    <xdr:to>
      <xdr:col>71</xdr:col>
      <xdr:colOff>177800</xdr:colOff>
      <xdr:row>76</xdr:row>
      <xdr:rowOff>90678</xdr:rowOff>
    </xdr:to>
    <xdr:cxnSp macro="">
      <xdr:nvCxnSpPr>
        <xdr:cNvPr id="640" name="直線コネクタ 639"/>
        <xdr:cNvCxnSpPr/>
      </xdr:nvCxnSpPr>
      <xdr:spPr>
        <a:xfrm>
          <a:off x="12814300" y="13100889"/>
          <a:ext cx="8890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58916</xdr:rowOff>
    </xdr:from>
    <xdr:to>
      <xdr:col>85</xdr:col>
      <xdr:colOff>177800</xdr:colOff>
      <xdr:row>76</xdr:row>
      <xdr:rowOff>160516</xdr:rowOff>
    </xdr:to>
    <xdr:sp macro="" textlink="">
      <xdr:nvSpPr>
        <xdr:cNvPr id="650" name="楕円 649"/>
        <xdr:cNvSpPr/>
      </xdr:nvSpPr>
      <xdr:spPr>
        <a:xfrm>
          <a:off x="16268700" y="130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37343</xdr:rowOff>
    </xdr:from>
    <xdr:ext cx="534377" cy="259045"/>
    <xdr:sp macro="" textlink="">
      <xdr:nvSpPr>
        <xdr:cNvPr id="651" name="公債費該当値テキスト"/>
        <xdr:cNvSpPr txBox="1"/>
      </xdr:nvSpPr>
      <xdr:spPr>
        <a:xfrm>
          <a:off x="16370300" y="130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53009</xdr:rowOff>
    </xdr:from>
    <xdr:to>
      <xdr:col>81</xdr:col>
      <xdr:colOff>101600</xdr:colOff>
      <xdr:row>76</xdr:row>
      <xdr:rowOff>154609</xdr:rowOff>
    </xdr:to>
    <xdr:sp macro="" textlink="">
      <xdr:nvSpPr>
        <xdr:cNvPr id="652" name="楕円 651"/>
        <xdr:cNvSpPr/>
      </xdr:nvSpPr>
      <xdr:spPr>
        <a:xfrm>
          <a:off x="15430500" y="130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171137</xdr:rowOff>
    </xdr:from>
    <xdr:ext cx="534377" cy="259045"/>
    <xdr:sp macro="" textlink="">
      <xdr:nvSpPr>
        <xdr:cNvPr id="653" name="テキスト ボックス 652"/>
        <xdr:cNvSpPr txBox="1"/>
      </xdr:nvSpPr>
      <xdr:spPr>
        <a:xfrm>
          <a:off x="15214111" y="1285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50609</xdr:rowOff>
    </xdr:from>
    <xdr:to>
      <xdr:col>76</xdr:col>
      <xdr:colOff>165100</xdr:colOff>
      <xdr:row>76</xdr:row>
      <xdr:rowOff>152209</xdr:rowOff>
    </xdr:to>
    <xdr:sp macro="" textlink="">
      <xdr:nvSpPr>
        <xdr:cNvPr id="654" name="楕円 653"/>
        <xdr:cNvSpPr/>
      </xdr:nvSpPr>
      <xdr:spPr>
        <a:xfrm>
          <a:off x="14541500" y="130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143336</xdr:rowOff>
    </xdr:from>
    <xdr:ext cx="534377" cy="259045"/>
    <xdr:sp macro="" textlink="">
      <xdr:nvSpPr>
        <xdr:cNvPr id="655" name="テキスト ボックス 654"/>
        <xdr:cNvSpPr txBox="1"/>
      </xdr:nvSpPr>
      <xdr:spPr>
        <a:xfrm>
          <a:off x="14325111" y="131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39878</xdr:rowOff>
    </xdr:from>
    <xdr:to>
      <xdr:col>72</xdr:col>
      <xdr:colOff>38100</xdr:colOff>
      <xdr:row>76</xdr:row>
      <xdr:rowOff>141478</xdr:rowOff>
    </xdr:to>
    <xdr:sp macro="" textlink="">
      <xdr:nvSpPr>
        <xdr:cNvPr id="656" name="楕円 655"/>
        <xdr:cNvSpPr/>
      </xdr:nvSpPr>
      <xdr:spPr>
        <a:xfrm>
          <a:off x="13652500" y="1307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132605</xdr:rowOff>
    </xdr:from>
    <xdr:ext cx="534377" cy="259045"/>
    <xdr:sp macro="" textlink="">
      <xdr:nvSpPr>
        <xdr:cNvPr id="657" name="テキスト ボックス 656"/>
        <xdr:cNvSpPr txBox="1"/>
      </xdr:nvSpPr>
      <xdr:spPr>
        <a:xfrm>
          <a:off x="13436111" y="1316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19889</xdr:rowOff>
    </xdr:from>
    <xdr:to>
      <xdr:col>67</xdr:col>
      <xdr:colOff>101600</xdr:colOff>
      <xdr:row>76</xdr:row>
      <xdr:rowOff>121489</xdr:rowOff>
    </xdr:to>
    <xdr:sp macro="" textlink="">
      <xdr:nvSpPr>
        <xdr:cNvPr id="658" name="楕円 657"/>
        <xdr:cNvSpPr/>
      </xdr:nvSpPr>
      <xdr:spPr>
        <a:xfrm>
          <a:off x="12763500" y="130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138015</xdr:rowOff>
    </xdr:from>
    <xdr:ext cx="534377" cy="259045"/>
    <xdr:sp macro="" textlink="">
      <xdr:nvSpPr>
        <xdr:cNvPr id="659" name="テキスト ボックス 658"/>
        <xdr:cNvSpPr txBox="1"/>
      </xdr:nvSpPr>
      <xdr:spPr>
        <a:xfrm>
          <a:off x="12547111" y="128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60764</xdr:rowOff>
    </xdr:from>
    <xdr:to>
      <xdr:col>85</xdr:col>
      <xdr:colOff>127000</xdr:colOff>
      <xdr:row>97</xdr:row>
      <xdr:rowOff>132201</xdr:rowOff>
    </xdr:to>
    <xdr:cxnSp macro="">
      <xdr:nvCxnSpPr>
        <xdr:cNvPr id="686" name="直線コネクタ 685"/>
        <xdr:cNvCxnSpPr/>
      </xdr:nvCxnSpPr>
      <xdr:spPr>
        <a:xfrm flipV="1">
          <a:off x="15481300" y="15834164"/>
          <a:ext cx="838200" cy="92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132201</xdr:rowOff>
    </xdr:from>
    <xdr:to>
      <xdr:col>81</xdr:col>
      <xdr:colOff>50800</xdr:colOff>
      <xdr:row>98</xdr:row>
      <xdr:rowOff>21171</xdr:rowOff>
    </xdr:to>
    <xdr:cxnSp macro="">
      <xdr:nvCxnSpPr>
        <xdr:cNvPr id="689" name="直線コネクタ 688"/>
        <xdr:cNvCxnSpPr/>
      </xdr:nvCxnSpPr>
      <xdr:spPr>
        <a:xfrm flipV="1">
          <a:off x="14592300" y="16762851"/>
          <a:ext cx="889000" cy="6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2494</xdr:rowOff>
    </xdr:from>
    <xdr:to>
      <xdr:col>76</xdr:col>
      <xdr:colOff>114300</xdr:colOff>
      <xdr:row>98</xdr:row>
      <xdr:rowOff>21171</xdr:rowOff>
    </xdr:to>
    <xdr:cxnSp macro="">
      <xdr:nvCxnSpPr>
        <xdr:cNvPr id="692" name="直線コネクタ 691"/>
        <xdr:cNvCxnSpPr/>
      </xdr:nvCxnSpPr>
      <xdr:spPr>
        <a:xfrm>
          <a:off x="13703300" y="16804594"/>
          <a:ext cx="8890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2494</xdr:rowOff>
    </xdr:from>
    <xdr:to>
      <xdr:col>71</xdr:col>
      <xdr:colOff>177800</xdr:colOff>
      <xdr:row>98</xdr:row>
      <xdr:rowOff>49861</xdr:rowOff>
    </xdr:to>
    <xdr:cxnSp macro="">
      <xdr:nvCxnSpPr>
        <xdr:cNvPr id="695" name="直線コネクタ 694"/>
        <xdr:cNvCxnSpPr/>
      </xdr:nvCxnSpPr>
      <xdr:spPr>
        <a:xfrm flipV="1">
          <a:off x="12814300" y="16804594"/>
          <a:ext cx="889000" cy="4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9964</xdr:rowOff>
    </xdr:from>
    <xdr:to>
      <xdr:col>85</xdr:col>
      <xdr:colOff>177800</xdr:colOff>
      <xdr:row>92</xdr:row>
      <xdr:rowOff>111564</xdr:rowOff>
    </xdr:to>
    <xdr:sp macro="" textlink="">
      <xdr:nvSpPr>
        <xdr:cNvPr id="705" name="楕円 704"/>
        <xdr:cNvSpPr/>
      </xdr:nvSpPr>
      <xdr:spPr>
        <a:xfrm>
          <a:off x="16268700" y="157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32841</xdr:rowOff>
    </xdr:from>
    <xdr:ext cx="534377" cy="259045"/>
    <xdr:sp macro="" textlink="">
      <xdr:nvSpPr>
        <xdr:cNvPr id="706" name="積立金該当値テキスト"/>
        <xdr:cNvSpPr txBox="1"/>
      </xdr:nvSpPr>
      <xdr:spPr>
        <a:xfrm>
          <a:off x="16370300" y="156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81401</xdr:rowOff>
    </xdr:from>
    <xdr:to>
      <xdr:col>81</xdr:col>
      <xdr:colOff>101600</xdr:colOff>
      <xdr:row>98</xdr:row>
      <xdr:rowOff>11551</xdr:rowOff>
    </xdr:to>
    <xdr:sp macro="" textlink="">
      <xdr:nvSpPr>
        <xdr:cNvPr id="707" name="楕円 706"/>
        <xdr:cNvSpPr/>
      </xdr:nvSpPr>
      <xdr:spPr>
        <a:xfrm>
          <a:off x="15430500" y="167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2678</xdr:rowOff>
    </xdr:from>
    <xdr:ext cx="469744" cy="259045"/>
    <xdr:sp macro="" textlink="">
      <xdr:nvSpPr>
        <xdr:cNvPr id="708" name="テキスト ボックス 707"/>
        <xdr:cNvSpPr txBox="1"/>
      </xdr:nvSpPr>
      <xdr:spPr>
        <a:xfrm>
          <a:off x="15246428" y="1680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141821</xdr:rowOff>
    </xdr:from>
    <xdr:to>
      <xdr:col>76</xdr:col>
      <xdr:colOff>165100</xdr:colOff>
      <xdr:row>98</xdr:row>
      <xdr:rowOff>71971</xdr:rowOff>
    </xdr:to>
    <xdr:sp macro="" textlink="">
      <xdr:nvSpPr>
        <xdr:cNvPr id="709" name="楕円 708"/>
        <xdr:cNvSpPr/>
      </xdr:nvSpPr>
      <xdr:spPr>
        <a:xfrm>
          <a:off x="14541500" y="167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63098</xdr:rowOff>
    </xdr:from>
    <xdr:ext cx="469744" cy="259045"/>
    <xdr:sp macro="" textlink="">
      <xdr:nvSpPr>
        <xdr:cNvPr id="710" name="テキスト ボックス 709"/>
        <xdr:cNvSpPr txBox="1"/>
      </xdr:nvSpPr>
      <xdr:spPr>
        <a:xfrm>
          <a:off x="14357428" y="1686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123144</xdr:rowOff>
    </xdr:from>
    <xdr:to>
      <xdr:col>72</xdr:col>
      <xdr:colOff>38100</xdr:colOff>
      <xdr:row>98</xdr:row>
      <xdr:rowOff>53294</xdr:rowOff>
    </xdr:to>
    <xdr:sp macro="" textlink="">
      <xdr:nvSpPr>
        <xdr:cNvPr id="711" name="楕円 710"/>
        <xdr:cNvSpPr/>
      </xdr:nvSpPr>
      <xdr:spPr>
        <a:xfrm>
          <a:off x="13652500" y="1675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44421</xdr:rowOff>
    </xdr:from>
    <xdr:ext cx="469744" cy="259045"/>
    <xdr:sp macro="" textlink="">
      <xdr:nvSpPr>
        <xdr:cNvPr id="712" name="テキスト ボックス 711"/>
        <xdr:cNvSpPr txBox="1"/>
      </xdr:nvSpPr>
      <xdr:spPr>
        <a:xfrm>
          <a:off x="13468428" y="1684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170511</xdr:rowOff>
    </xdr:from>
    <xdr:to>
      <xdr:col>67</xdr:col>
      <xdr:colOff>101600</xdr:colOff>
      <xdr:row>98</xdr:row>
      <xdr:rowOff>100661</xdr:rowOff>
    </xdr:to>
    <xdr:sp macro="" textlink="">
      <xdr:nvSpPr>
        <xdr:cNvPr id="713" name="楕円 712"/>
        <xdr:cNvSpPr/>
      </xdr:nvSpPr>
      <xdr:spPr>
        <a:xfrm>
          <a:off x="12763500" y="168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91788</xdr:rowOff>
    </xdr:from>
    <xdr:ext cx="469744" cy="259045"/>
    <xdr:sp macro="" textlink="">
      <xdr:nvSpPr>
        <xdr:cNvPr id="714" name="テキスト ボックス 713"/>
        <xdr:cNvSpPr txBox="1"/>
      </xdr:nvSpPr>
      <xdr:spPr>
        <a:xfrm>
          <a:off x="12579428" y="1689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114173</xdr:rowOff>
    </xdr:from>
    <xdr:to>
      <xdr:col>116</xdr:col>
      <xdr:colOff>63500</xdr:colOff>
      <xdr:row>38</xdr:row>
      <xdr:rowOff>145986</xdr:rowOff>
    </xdr:to>
    <xdr:cxnSp macro="">
      <xdr:nvCxnSpPr>
        <xdr:cNvPr id="743" name="直線コネクタ 742"/>
        <xdr:cNvCxnSpPr/>
      </xdr:nvCxnSpPr>
      <xdr:spPr>
        <a:xfrm>
          <a:off x="21323300" y="6629273"/>
          <a:ext cx="8382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25971</xdr:rowOff>
    </xdr:from>
    <xdr:to>
      <xdr:col>111</xdr:col>
      <xdr:colOff>177800</xdr:colOff>
      <xdr:row>38</xdr:row>
      <xdr:rowOff>114173</xdr:rowOff>
    </xdr:to>
    <xdr:cxnSp macro="">
      <xdr:nvCxnSpPr>
        <xdr:cNvPr id="746" name="直線コネクタ 745"/>
        <xdr:cNvCxnSpPr/>
      </xdr:nvCxnSpPr>
      <xdr:spPr>
        <a:xfrm>
          <a:off x="20434300" y="6541071"/>
          <a:ext cx="889000" cy="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134176</xdr:rowOff>
    </xdr:from>
    <xdr:to>
      <xdr:col>107</xdr:col>
      <xdr:colOff>50800</xdr:colOff>
      <xdr:row>38</xdr:row>
      <xdr:rowOff>25971</xdr:rowOff>
    </xdr:to>
    <xdr:cxnSp macro="">
      <xdr:nvCxnSpPr>
        <xdr:cNvPr id="749" name="直線コネクタ 748"/>
        <xdr:cNvCxnSpPr/>
      </xdr:nvCxnSpPr>
      <xdr:spPr>
        <a:xfrm>
          <a:off x="19545300" y="6477826"/>
          <a:ext cx="889000" cy="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84836</xdr:rowOff>
    </xdr:from>
    <xdr:to>
      <xdr:col>102</xdr:col>
      <xdr:colOff>114300</xdr:colOff>
      <xdr:row>37</xdr:row>
      <xdr:rowOff>134176</xdr:rowOff>
    </xdr:to>
    <xdr:cxnSp macro="">
      <xdr:nvCxnSpPr>
        <xdr:cNvPr id="752" name="直線コネクタ 751"/>
        <xdr:cNvCxnSpPr/>
      </xdr:nvCxnSpPr>
      <xdr:spPr>
        <a:xfrm>
          <a:off x="18656300" y="6428486"/>
          <a:ext cx="8890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4" name="テキスト ボックス 753"/>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95711</xdr:rowOff>
    </xdr:from>
    <xdr:ext cx="378565" cy="259045"/>
    <xdr:sp macro="" textlink="">
      <xdr:nvSpPr>
        <xdr:cNvPr id="756" name="テキスト ボックス 755"/>
        <xdr:cNvSpPr txBox="1"/>
      </xdr:nvSpPr>
      <xdr:spPr>
        <a:xfrm>
          <a:off x="18467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95186</xdr:rowOff>
    </xdr:from>
    <xdr:to>
      <xdr:col>116</xdr:col>
      <xdr:colOff>114300</xdr:colOff>
      <xdr:row>39</xdr:row>
      <xdr:rowOff>25336</xdr:rowOff>
    </xdr:to>
    <xdr:sp macro="" textlink="">
      <xdr:nvSpPr>
        <xdr:cNvPr id="762" name="楕円 761"/>
        <xdr:cNvSpPr/>
      </xdr:nvSpPr>
      <xdr:spPr>
        <a:xfrm>
          <a:off x="22110700" y="66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10113</xdr:rowOff>
    </xdr:from>
    <xdr:ext cx="378565" cy="259045"/>
    <xdr:sp macro="" textlink="">
      <xdr:nvSpPr>
        <xdr:cNvPr id="763" name="投資及び出資金該当値テキスト"/>
        <xdr:cNvSpPr txBox="1"/>
      </xdr:nvSpPr>
      <xdr:spPr>
        <a:xfrm>
          <a:off x="22212300" y="6525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63373</xdr:rowOff>
    </xdr:from>
    <xdr:to>
      <xdr:col>112</xdr:col>
      <xdr:colOff>38100</xdr:colOff>
      <xdr:row>38</xdr:row>
      <xdr:rowOff>164973</xdr:rowOff>
    </xdr:to>
    <xdr:sp macro="" textlink="">
      <xdr:nvSpPr>
        <xdr:cNvPr id="764" name="楕円 763"/>
        <xdr:cNvSpPr/>
      </xdr:nvSpPr>
      <xdr:spPr>
        <a:xfrm>
          <a:off x="21272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156100</xdr:rowOff>
    </xdr:from>
    <xdr:ext cx="378565" cy="259045"/>
    <xdr:sp macro="" textlink="">
      <xdr:nvSpPr>
        <xdr:cNvPr id="765" name="テキスト ボックス 764"/>
        <xdr:cNvSpPr txBox="1"/>
      </xdr:nvSpPr>
      <xdr:spPr>
        <a:xfrm>
          <a:off x="21134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146622</xdr:rowOff>
    </xdr:from>
    <xdr:to>
      <xdr:col>107</xdr:col>
      <xdr:colOff>101600</xdr:colOff>
      <xdr:row>38</xdr:row>
      <xdr:rowOff>76772</xdr:rowOff>
    </xdr:to>
    <xdr:sp macro="" textlink="">
      <xdr:nvSpPr>
        <xdr:cNvPr id="766" name="楕円 765"/>
        <xdr:cNvSpPr/>
      </xdr:nvSpPr>
      <xdr:spPr>
        <a:xfrm>
          <a:off x="20383500" y="64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93299</xdr:rowOff>
    </xdr:from>
    <xdr:ext cx="378565" cy="259045"/>
    <xdr:sp macro="" textlink="">
      <xdr:nvSpPr>
        <xdr:cNvPr id="767" name="テキスト ボックス 766"/>
        <xdr:cNvSpPr txBox="1"/>
      </xdr:nvSpPr>
      <xdr:spPr>
        <a:xfrm>
          <a:off x="20245017" y="6265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83376</xdr:rowOff>
    </xdr:from>
    <xdr:to>
      <xdr:col>102</xdr:col>
      <xdr:colOff>165100</xdr:colOff>
      <xdr:row>38</xdr:row>
      <xdr:rowOff>13526</xdr:rowOff>
    </xdr:to>
    <xdr:sp macro="" textlink="">
      <xdr:nvSpPr>
        <xdr:cNvPr id="768" name="楕円 767"/>
        <xdr:cNvSpPr/>
      </xdr:nvSpPr>
      <xdr:spPr>
        <a:xfrm>
          <a:off x="19494500" y="642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30053</xdr:rowOff>
    </xdr:from>
    <xdr:ext cx="469744" cy="259045"/>
    <xdr:sp macro="" textlink="">
      <xdr:nvSpPr>
        <xdr:cNvPr id="769" name="テキスト ボックス 768"/>
        <xdr:cNvSpPr txBox="1"/>
      </xdr:nvSpPr>
      <xdr:spPr>
        <a:xfrm>
          <a:off x="19310428" y="620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34036</xdr:rowOff>
    </xdr:from>
    <xdr:to>
      <xdr:col>98</xdr:col>
      <xdr:colOff>38100</xdr:colOff>
      <xdr:row>37</xdr:row>
      <xdr:rowOff>135636</xdr:rowOff>
    </xdr:to>
    <xdr:sp macro="" textlink="">
      <xdr:nvSpPr>
        <xdr:cNvPr id="770" name="楕円 769"/>
        <xdr:cNvSpPr/>
      </xdr:nvSpPr>
      <xdr:spPr>
        <a:xfrm>
          <a:off x="18605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152163</xdr:rowOff>
    </xdr:from>
    <xdr:ext cx="469744" cy="259045"/>
    <xdr:sp macro="" textlink="">
      <xdr:nvSpPr>
        <xdr:cNvPr id="771" name="テキスト ボックス 770"/>
        <xdr:cNvSpPr txBox="1"/>
      </xdr:nvSpPr>
      <xdr:spPr>
        <a:xfrm>
          <a:off x="18421428" y="61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134138</xdr:rowOff>
    </xdr:from>
    <xdr:to>
      <xdr:col>116</xdr:col>
      <xdr:colOff>63500</xdr:colOff>
      <xdr:row>57</xdr:row>
      <xdr:rowOff>140881</xdr:rowOff>
    </xdr:to>
    <xdr:cxnSp macro="">
      <xdr:nvCxnSpPr>
        <xdr:cNvPr id="800" name="直線コネクタ 799"/>
        <xdr:cNvCxnSpPr/>
      </xdr:nvCxnSpPr>
      <xdr:spPr>
        <a:xfrm>
          <a:off x="21323300" y="9906788"/>
          <a:ext cx="8382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801" name="貸付金平均値テキスト"/>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134138</xdr:rowOff>
    </xdr:from>
    <xdr:to>
      <xdr:col>111</xdr:col>
      <xdr:colOff>177800</xdr:colOff>
      <xdr:row>57</xdr:row>
      <xdr:rowOff>145720</xdr:rowOff>
    </xdr:to>
    <xdr:cxnSp macro="">
      <xdr:nvCxnSpPr>
        <xdr:cNvPr id="803" name="直線コネクタ 802"/>
        <xdr:cNvCxnSpPr/>
      </xdr:nvCxnSpPr>
      <xdr:spPr>
        <a:xfrm flipV="1">
          <a:off x="20434300" y="990678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5" name="テキスト ボックス 804"/>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135624</xdr:rowOff>
    </xdr:from>
    <xdr:to>
      <xdr:col>107</xdr:col>
      <xdr:colOff>50800</xdr:colOff>
      <xdr:row>57</xdr:row>
      <xdr:rowOff>145720</xdr:rowOff>
    </xdr:to>
    <xdr:cxnSp macro="">
      <xdr:nvCxnSpPr>
        <xdr:cNvPr id="806" name="直線コネクタ 805"/>
        <xdr:cNvCxnSpPr/>
      </xdr:nvCxnSpPr>
      <xdr:spPr>
        <a:xfrm>
          <a:off x="19545300" y="9908274"/>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8" name="テキスト ボックス 807"/>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132614</xdr:rowOff>
    </xdr:from>
    <xdr:to>
      <xdr:col>102</xdr:col>
      <xdr:colOff>114300</xdr:colOff>
      <xdr:row>57</xdr:row>
      <xdr:rowOff>135624</xdr:rowOff>
    </xdr:to>
    <xdr:cxnSp macro="">
      <xdr:nvCxnSpPr>
        <xdr:cNvPr id="809" name="直線コネクタ 808"/>
        <xdr:cNvCxnSpPr/>
      </xdr:nvCxnSpPr>
      <xdr:spPr>
        <a:xfrm>
          <a:off x="18656300" y="9905264"/>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11" name="テキスト ボックス 810"/>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159148</xdr:rowOff>
    </xdr:from>
    <xdr:ext cx="469744" cy="259045"/>
    <xdr:sp macro="" textlink="">
      <xdr:nvSpPr>
        <xdr:cNvPr id="813" name="テキスト ボックス 812"/>
        <xdr:cNvSpPr txBox="1"/>
      </xdr:nvSpPr>
      <xdr:spPr>
        <a:xfrm>
          <a:off x="18421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90081</xdr:rowOff>
    </xdr:from>
    <xdr:to>
      <xdr:col>116</xdr:col>
      <xdr:colOff>114300</xdr:colOff>
      <xdr:row>58</xdr:row>
      <xdr:rowOff>20231</xdr:rowOff>
    </xdr:to>
    <xdr:sp macro="" textlink="">
      <xdr:nvSpPr>
        <xdr:cNvPr id="819" name="楕円 818"/>
        <xdr:cNvSpPr/>
      </xdr:nvSpPr>
      <xdr:spPr>
        <a:xfrm>
          <a:off x="22110700" y="9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112958</xdr:rowOff>
    </xdr:from>
    <xdr:ext cx="469744" cy="259045"/>
    <xdr:sp macro="" textlink="">
      <xdr:nvSpPr>
        <xdr:cNvPr id="820" name="貸付金該当値テキスト"/>
        <xdr:cNvSpPr txBox="1"/>
      </xdr:nvSpPr>
      <xdr:spPr>
        <a:xfrm>
          <a:off x="22212300" y="971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83338</xdr:rowOff>
    </xdr:from>
    <xdr:to>
      <xdr:col>112</xdr:col>
      <xdr:colOff>38100</xdr:colOff>
      <xdr:row>58</xdr:row>
      <xdr:rowOff>13488</xdr:rowOff>
    </xdr:to>
    <xdr:sp macro="" textlink="">
      <xdr:nvSpPr>
        <xdr:cNvPr id="821" name="楕円 820"/>
        <xdr:cNvSpPr/>
      </xdr:nvSpPr>
      <xdr:spPr>
        <a:xfrm>
          <a:off x="21272500" y="98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30015</xdr:rowOff>
    </xdr:from>
    <xdr:ext cx="469744" cy="259045"/>
    <xdr:sp macro="" textlink="">
      <xdr:nvSpPr>
        <xdr:cNvPr id="822" name="テキスト ボックス 821"/>
        <xdr:cNvSpPr txBox="1"/>
      </xdr:nvSpPr>
      <xdr:spPr>
        <a:xfrm>
          <a:off x="21088428"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94920</xdr:rowOff>
    </xdr:from>
    <xdr:to>
      <xdr:col>107</xdr:col>
      <xdr:colOff>101600</xdr:colOff>
      <xdr:row>58</xdr:row>
      <xdr:rowOff>25070</xdr:rowOff>
    </xdr:to>
    <xdr:sp macro="" textlink="">
      <xdr:nvSpPr>
        <xdr:cNvPr id="823" name="楕円 822"/>
        <xdr:cNvSpPr/>
      </xdr:nvSpPr>
      <xdr:spPr>
        <a:xfrm>
          <a:off x="20383500" y="98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41597</xdr:rowOff>
    </xdr:from>
    <xdr:ext cx="469744" cy="259045"/>
    <xdr:sp macro="" textlink="">
      <xdr:nvSpPr>
        <xdr:cNvPr id="824" name="テキスト ボックス 823"/>
        <xdr:cNvSpPr txBox="1"/>
      </xdr:nvSpPr>
      <xdr:spPr>
        <a:xfrm>
          <a:off x="20199428" y="964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84824</xdr:rowOff>
    </xdr:from>
    <xdr:to>
      <xdr:col>102</xdr:col>
      <xdr:colOff>165100</xdr:colOff>
      <xdr:row>58</xdr:row>
      <xdr:rowOff>14974</xdr:rowOff>
    </xdr:to>
    <xdr:sp macro="" textlink="">
      <xdr:nvSpPr>
        <xdr:cNvPr id="825" name="楕円 824"/>
        <xdr:cNvSpPr/>
      </xdr:nvSpPr>
      <xdr:spPr>
        <a:xfrm>
          <a:off x="19494500" y="985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31501</xdr:rowOff>
    </xdr:from>
    <xdr:ext cx="469744" cy="259045"/>
    <xdr:sp macro="" textlink="">
      <xdr:nvSpPr>
        <xdr:cNvPr id="826" name="テキスト ボックス 825"/>
        <xdr:cNvSpPr txBox="1"/>
      </xdr:nvSpPr>
      <xdr:spPr>
        <a:xfrm>
          <a:off x="19310428" y="963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81814</xdr:rowOff>
    </xdr:from>
    <xdr:to>
      <xdr:col>98</xdr:col>
      <xdr:colOff>38100</xdr:colOff>
      <xdr:row>58</xdr:row>
      <xdr:rowOff>11964</xdr:rowOff>
    </xdr:to>
    <xdr:sp macro="" textlink="">
      <xdr:nvSpPr>
        <xdr:cNvPr id="827" name="楕円 826"/>
        <xdr:cNvSpPr/>
      </xdr:nvSpPr>
      <xdr:spPr>
        <a:xfrm>
          <a:off x="18605500" y="9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28491</xdr:rowOff>
    </xdr:from>
    <xdr:ext cx="469744" cy="259045"/>
    <xdr:sp macro="" textlink="">
      <xdr:nvSpPr>
        <xdr:cNvPr id="828" name="テキスト ボックス 827"/>
        <xdr:cNvSpPr txBox="1"/>
      </xdr:nvSpPr>
      <xdr:spPr>
        <a:xfrm>
          <a:off x="18421428" y="962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124978</xdr:rowOff>
    </xdr:from>
    <xdr:to>
      <xdr:col>116</xdr:col>
      <xdr:colOff>63500</xdr:colOff>
      <xdr:row>77</xdr:row>
      <xdr:rowOff>145461</xdr:rowOff>
    </xdr:to>
    <xdr:cxnSp macro="">
      <xdr:nvCxnSpPr>
        <xdr:cNvPr id="856" name="直線コネクタ 855"/>
        <xdr:cNvCxnSpPr/>
      </xdr:nvCxnSpPr>
      <xdr:spPr>
        <a:xfrm flipV="1">
          <a:off x="21323300" y="13326628"/>
          <a:ext cx="8382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123332</xdr:rowOff>
    </xdr:from>
    <xdr:to>
      <xdr:col>111</xdr:col>
      <xdr:colOff>177800</xdr:colOff>
      <xdr:row>77</xdr:row>
      <xdr:rowOff>145461</xdr:rowOff>
    </xdr:to>
    <xdr:cxnSp macro="">
      <xdr:nvCxnSpPr>
        <xdr:cNvPr id="859" name="直線コネクタ 858"/>
        <xdr:cNvCxnSpPr/>
      </xdr:nvCxnSpPr>
      <xdr:spPr>
        <a:xfrm>
          <a:off x="20434300" y="13324982"/>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123332</xdr:rowOff>
    </xdr:from>
    <xdr:to>
      <xdr:col>107</xdr:col>
      <xdr:colOff>50800</xdr:colOff>
      <xdr:row>77</xdr:row>
      <xdr:rowOff>138785</xdr:rowOff>
    </xdr:to>
    <xdr:cxnSp macro="">
      <xdr:nvCxnSpPr>
        <xdr:cNvPr id="862" name="直線コネクタ 861"/>
        <xdr:cNvCxnSpPr/>
      </xdr:nvCxnSpPr>
      <xdr:spPr>
        <a:xfrm flipV="1">
          <a:off x="19545300" y="13324982"/>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132248</xdr:rowOff>
    </xdr:from>
    <xdr:to>
      <xdr:col>102</xdr:col>
      <xdr:colOff>114300</xdr:colOff>
      <xdr:row>77</xdr:row>
      <xdr:rowOff>138785</xdr:rowOff>
    </xdr:to>
    <xdr:cxnSp macro="">
      <xdr:nvCxnSpPr>
        <xdr:cNvPr id="865" name="直線コネクタ 864"/>
        <xdr:cNvCxnSpPr/>
      </xdr:nvCxnSpPr>
      <xdr:spPr>
        <a:xfrm>
          <a:off x="18656300" y="13333898"/>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74178</xdr:rowOff>
    </xdr:from>
    <xdr:to>
      <xdr:col>116</xdr:col>
      <xdr:colOff>114300</xdr:colOff>
      <xdr:row>78</xdr:row>
      <xdr:rowOff>4328</xdr:rowOff>
    </xdr:to>
    <xdr:sp macro="" textlink="">
      <xdr:nvSpPr>
        <xdr:cNvPr id="875" name="楕円 874"/>
        <xdr:cNvSpPr/>
      </xdr:nvSpPr>
      <xdr:spPr>
        <a:xfrm>
          <a:off x="22110700" y="132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52605</xdr:rowOff>
    </xdr:from>
    <xdr:ext cx="534377" cy="259045"/>
    <xdr:sp macro="" textlink="">
      <xdr:nvSpPr>
        <xdr:cNvPr id="876" name="繰出金該当値テキスト"/>
        <xdr:cNvSpPr txBox="1"/>
      </xdr:nvSpPr>
      <xdr:spPr>
        <a:xfrm>
          <a:off x="22212300" y="132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94661</xdr:rowOff>
    </xdr:from>
    <xdr:to>
      <xdr:col>112</xdr:col>
      <xdr:colOff>38100</xdr:colOff>
      <xdr:row>78</xdr:row>
      <xdr:rowOff>24811</xdr:rowOff>
    </xdr:to>
    <xdr:sp macro="" textlink="">
      <xdr:nvSpPr>
        <xdr:cNvPr id="877" name="楕円 876"/>
        <xdr:cNvSpPr/>
      </xdr:nvSpPr>
      <xdr:spPr>
        <a:xfrm>
          <a:off x="21272500" y="132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15938</xdr:rowOff>
    </xdr:from>
    <xdr:ext cx="534377" cy="259045"/>
    <xdr:sp macro="" textlink="">
      <xdr:nvSpPr>
        <xdr:cNvPr id="878" name="テキスト ボックス 877"/>
        <xdr:cNvSpPr txBox="1"/>
      </xdr:nvSpPr>
      <xdr:spPr>
        <a:xfrm>
          <a:off x="21056111" y="1338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72532</xdr:rowOff>
    </xdr:from>
    <xdr:to>
      <xdr:col>107</xdr:col>
      <xdr:colOff>101600</xdr:colOff>
      <xdr:row>78</xdr:row>
      <xdr:rowOff>2682</xdr:rowOff>
    </xdr:to>
    <xdr:sp macro="" textlink="">
      <xdr:nvSpPr>
        <xdr:cNvPr id="879" name="楕円 878"/>
        <xdr:cNvSpPr/>
      </xdr:nvSpPr>
      <xdr:spPr>
        <a:xfrm>
          <a:off x="20383500" y="132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165259</xdr:rowOff>
    </xdr:from>
    <xdr:ext cx="534377" cy="259045"/>
    <xdr:sp macro="" textlink="">
      <xdr:nvSpPr>
        <xdr:cNvPr id="880" name="テキスト ボックス 879"/>
        <xdr:cNvSpPr txBox="1"/>
      </xdr:nvSpPr>
      <xdr:spPr>
        <a:xfrm>
          <a:off x="20167111" y="133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87985</xdr:rowOff>
    </xdr:from>
    <xdr:to>
      <xdr:col>102</xdr:col>
      <xdr:colOff>165100</xdr:colOff>
      <xdr:row>78</xdr:row>
      <xdr:rowOff>18135</xdr:rowOff>
    </xdr:to>
    <xdr:sp macro="" textlink="">
      <xdr:nvSpPr>
        <xdr:cNvPr id="881" name="楕円 880"/>
        <xdr:cNvSpPr/>
      </xdr:nvSpPr>
      <xdr:spPr>
        <a:xfrm>
          <a:off x="19494500" y="132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9262</xdr:rowOff>
    </xdr:from>
    <xdr:ext cx="534377" cy="259045"/>
    <xdr:sp macro="" textlink="">
      <xdr:nvSpPr>
        <xdr:cNvPr id="882" name="テキスト ボックス 881"/>
        <xdr:cNvSpPr txBox="1"/>
      </xdr:nvSpPr>
      <xdr:spPr>
        <a:xfrm>
          <a:off x="19278111" y="1338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81448</xdr:rowOff>
    </xdr:from>
    <xdr:to>
      <xdr:col>98</xdr:col>
      <xdr:colOff>38100</xdr:colOff>
      <xdr:row>78</xdr:row>
      <xdr:rowOff>11598</xdr:rowOff>
    </xdr:to>
    <xdr:sp macro="" textlink="">
      <xdr:nvSpPr>
        <xdr:cNvPr id="883" name="楕円 882"/>
        <xdr:cNvSpPr/>
      </xdr:nvSpPr>
      <xdr:spPr>
        <a:xfrm>
          <a:off x="18605500" y="132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2725</xdr:rowOff>
    </xdr:from>
    <xdr:ext cx="534377" cy="259045"/>
    <xdr:sp macro="" textlink="">
      <xdr:nvSpPr>
        <xdr:cNvPr id="884" name="テキスト ボックス 883"/>
        <xdr:cNvSpPr txBox="1"/>
      </xdr:nvSpPr>
      <xdr:spPr>
        <a:xfrm>
          <a:off x="18389111" y="1337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477,405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67,342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円となっており、消防業務を直営で行っていることや、類似団体区分が見直されたことも影響し、類似団体と比較して一人当たりのコストが高い状況となっている。扶助費については、住民一人当たり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97,565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円高くなっているが、これは高齢化の進展等による社会保障費の増加が主な要因となっている。また、維持補修費においては、住民一人当たり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円高くなっているが、これは、積雪地域であるため除雪等の道路維持管理費用が多くかかることが主な要因となっている。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97,552
96,751
594.50
47,322,947
46,571,825
691,162
23,309,465
35,756,472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87579</xdr:rowOff>
    </xdr:from>
    <xdr:to>
      <xdr:col>24</xdr:col>
      <xdr:colOff>63500</xdr:colOff>
      <xdr:row>36</xdr:row>
      <xdr:rowOff>20371</xdr:rowOff>
    </xdr:to>
    <xdr:cxnSp macro="">
      <xdr:nvCxnSpPr>
        <xdr:cNvPr id="59" name="直線コネクタ 58"/>
        <xdr:cNvCxnSpPr/>
      </xdr:nvCxnSpPr>
      <xdr:spPr>
        <a:xfrm>
          <a:off x="3797300" y="6088329"/>
          <a:ext cx="8382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87579</xdr:rowOff>
    </xdr:from>
    <xdr:to>
      <xdr:col>19</xdr:col>
      <xdr:colOff>177800</xdr:colOff>
      <xdr:row>36</xdr:row>
      <xdr:rowOff>11227</xdr:rowOff>
    </xdr:to>
    <xdr:cxnSp macro="">
      <xdr:nvCxnSpPr>
        <xdr:cNvPr id="62" name="直線コネクタ 61"/>
        <xdr:cNvCxnSpPr/>
      </xdr:nvCxnSpPr>
      <xdr:spPr>
        <a:xfrm flipV="1">
          <a:off x="2908300" y="6088329"/>
          <a:ext cx="8890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76149</xdr:rowOff>
    </xdr:from>
    <xdr:to>
      <xdr:col>15</xdr:col>
      <xdr:colOff>50800</xdr:colOff>
      <xdr:row>36</xdr:row>
      <xdr:rowOff>11227</xdr:rowOff>
    </xdr:to>
    <xdr:cxnSp macro="">
      <xdr:nvCxnSpPr>
        <xdr:cNvPr id="65" name="直線コネクタ 64"/>
        <xdr:cNvCxnSpPr/>
      </xdr:nvCxnSpPr>
      <xdr:spPr>
        <a:xfrm>
          <a:off x="2019300" y="6076899"/>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40945</xdr:rowOff>
    </xdr:from>
    <xdr:to>
      <xdr:col>10</xdr:col>
      <xdr:colOff>114300</xdr:colOff>
      <xdr:row>35</xdr:row>
      <xdr:rowOff>76149</xdr:rowOff>
    </xdr:to>
    <xdr:cxnSp macro="">
      <xdr:nvCxnSpPr>
        <xdr:cNvPr id="68" name="直線コネクタ 67"/>
        <xdr:cNvCxnSpPr/>
      </xdr:nvCxnSpPr>
      <xdr:spPr>
        <a:xfrm>
          <a:off x="1130300" y="6041695"/>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141021</xdr:rowOff>
    </xdr:from>
    <xdr:to>
      <xdr:col>24</xdr:col>
      <xdr:colOff>114300</xdr:colOff>
      <xdr:row>36</xdr:row>
      <xdr:rowOff>71171</xdr:rowOff>
    </xdr:to>
    <xdr:sp macro="" textlink="">
      <xdr:nvSpPr>
        <xdr:cNvPr id="78" name="楕円 77"/>
        <xdr:cNvSpPr/>
      </xdr:nvSpPr>
      <xdr:spPr>
        <a:xfrm>
          <a:off x="45847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119448</xdr:rowOff>
    </xdr:from>
    <xdr:ext cx="469744" cy="259045"/>
    <xdr:sp macro="" textlink="">
      <xdr:nvSpPr>
        <xdr:cNvPr id="79" name="議会費該当値テキスト"/>
        <xdr:cNvSpPr txBox="1"/>
      </xdr:nvSpPr>
      <xdr:spPr>
        <a:xfrm>
          <a:off x="4686300" y="612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36779</xdr:rowOff>
    </xdr:from>
    <xdr:to>
      <xdr:col>20</xdr:col>
      <xdr:colOff>38100</xdr:colOff>
      <xdr:row>35</xdr:row>
      <xdr:rowOff>138379</xdr:rowOff>
    </xdr:to>
    <xdr:sp macro="" textlink="">
      <xdr:nvSpPr>
        <xdr:cNvPr id="80" name="楕円 79"/>
        <xdr:cNvSpPr/>
      </xdr:nvSpPr>
      <xdr:spPr>
        <a:xfrm>
          <a:off x="3746500" y="60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81" name="テキスト ボックス 80"/>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131877</xdr:rowOff>
    </xdr:from>
    <xdr:to>
      <xdr:col>15</xdr:col>
      <xdr:colOff>101600</xdr:colOff>
      <xdr:row>36</xdr:row>
      <xdr:rowOff>62027</xdr:rowOff>
    </xdr:to>
    <xdr:sp macro="" textlink="">
      <xdr:nvSpPr>
        <xdr:cNvPr id="82" name="楕円 81"/>
        <xdr:cNvSpPr/>
      </xdr:nvSpPr>
      <xdr:spPr>
        <a:xfrm>
          <a:off x="2857500" y="61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53154</xdr:rowOff>
    </xdr:from>
    <xdr:ext cx="469744" cy="259045"/>
    <xdr:sp macro="" textlink="">
      <xdr:nvSpPr>
        <xdr:cNvPr id="83" name="テキスト ボックス 82"/>
        <xdr:cNvSpPr txBox="1"/>
      </xdr:nvSpPr>
      <xdr:spPr>
        <a:xfrm>
          <a:off x="2673428" y="622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25349</xdr:rowOff>
    </xdr:from>
    <xdr:to>
      <xdr:col>10</xdr:col>
      <xdr:colOff>165100</xdr:colOff>
      <xdr:row>35</xdr:row>
      <xdr:rowOff>126949</xdr:rowOff>
    </xdr:to>
    <xdr:sp macro="" textlink="">
      <xdr:nvSpPr>
        <xdr:cNvPr id="84" name="楕円 83"/>
        <xdr:cNvSpPr/>
      </xdr:nvSpPr>
      <xdr:spPr>
        <a:xfrm>
          <a:off x="1968500" y="60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118076</xdr:rowOff>
    </xdr:from>
    <xdr:ext cx="469744" cy="259045"/>
    <xdr:sp macro="" textlink="">
      <xdr:nvSpPr>
        <xdr:cNvPr id="85" name="テキスト ボックス 84"/>
        <xdr:cNvSpPr txBox="1"/>
      </xdr:nvSpPr>
      <xdr:spPr>
        <a:xfrm>
          <a:off x="1784428" y="611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161595</xdr:rowOff>
    </xdr:from>
    <xdr:to>
      <xdr:col>6</xdr:col>
      <xdr:colOff>38100</xdr:colOff>
      <xdr:row>35</xdr:row>
      <xdr:rowOff>91745</xdr:rowOff>
    </xdr:to>
    <xdr:sp macro="" textlink="">
      <xdr:nvSpPr>
        <xdr:cNvPr id="86" name="楕円 85"/>
        <xdr:cNvSpPr/>
      </xdr:nvSpPr>
      <xdr:spPr>
        <a:xfrm>
          <a:off x="1079500" y="59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82872</xdr:rowOff>
    </xdr:from>
    <xdr:ext cx="469744" cy="259045"/>
    <xdr:sp macro="" textlink="">
      <xdr:nvSpPr>
        <xdr:cNvPr id="87" name="テキスト ボックス 86"/>
        <xdr:cNvSpPr txBox="1"/>
      </xdr:nvSpPr>
      <xdr:spPr>
        <a:xfrm>
          <a:off x="895428" y="608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134671</xdr:rowOff>
    </xdr:from>
    <xdr:to>
      <xdr:col>24</xdr:col>
      <xdr:colOff>63500</xdr:colOff>
      <xdr:row>54</xdr:row>
      <xdr:rowOff>141205</xdr:rowOff>
    </xdr:to>
    <xdr:cxnSp macro="">
      <xdr:nvCxnSpPr>
        <xdr:cNvPr id="117" name="直線コネクタ 116"/>
        <xdr:cNvCxnSpPr/>
      </xdr:nvCxnSpPr>
      <xdr:spPr>
        <a:xfrm flipV="1">
          <a:off x="3797300" y="8535721"/>
          <a:ext cx="838200" cy="86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119259</xdr:rowOff>
    </xdr:from>
    <xdr:to>
      <xdr:col>19</xdr:col>
      <xdr:colOff>177800</xdr:colOff>
      <xdr:row>54</xdr:row>
      <xdr:rowOff>141205</xdr:rowOff>
    </xdr:to>
    <xdr:cxnSp macro="">
      <xdr:nvCxnSpPr>
        <xdr:cNvPr id="120" name="直線コネクタ 119"/>
        <xdr:cNvCxnSpPr/>
      </xdr:nvCxnSpPr>
      <xdr:spPr>
        <a:xfrm>
          <a:off x="2908300" y="9206109"/>
          <a:ext cx="8890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119259</xdr:rowOff>
    </xdr:from>
    <xdr:to>
      <xdr:col>15</xdr:col>
      <xdr:colOff>50800</xdr:colOff>
      <xdr:row>57</xdr:row>
      <xdr:rowOff>14884</xdr:rowOff>
    </xdr:to>
    <xdr:cxnSp macro="">
      <xdr:nvCxnSpPr>
        <xdr:cNvPr id="123" name="直線コネクタ 122"/>
        <xdr:cNvCxnSpPr/>
      </xdr:nvCxnSpPr>
      <xdr:spPr>
        <a:xfrm flipV="1">
          <a:off x="2019300" y="9206109"/>
          <a:ext cx="889000" cy="58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54506</xdr:rowOff>
    </xdr:from>
    <xdr:ext cx="534377" cy="259045"/>
    <xdr:sp macro="" textlink="">
      <xdr:nvSpPr>
        <xdr:cNvPr id="125" name="テキスト ボックス 124"/>
        <xdr:cNvSpPr txBox="1"/>
      </xdr:nvSpPr>
      <xdr:spPr>
        <a:xfrm>
          <a:off x="2641111" y="96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13398</xdr:rowOff>
    </xdr:from>
    <xdr:to>
      <xdr:col>10</xdr:col>
      <xdr:colOff>114300</xdr:colOff>
      <xdr:row>57</xdr:row>
      <xdr:rowOff>14884</xdr:rowOff>
    </xdr:to>
    <xdr:cxnSp macro="">
      <xdr:nvCxnSpPr>
        <xdr:cNvPr id="126" name="直線コネクタ 125"/>
        <xdr:cNvCxnSpPr/>
      </xdr:nvCxnSpPr>
      <xdr:spPr>
        <a:xfrm>
          <a:off x="1130300" y="978604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83871</xdr:rowOff>
    </xdr:from>
    <xdr:to>
      <xdr:col>24</xdr:col>
      <xdr:colOff>114300</xdr:colOff>
      <xdr:row>50</xdr:row>
      <xdr:rowOff>14021</xdr:rowOff>
    </xdr:to>
    <xdr:sp macro="" textlink="">
      <xdr:nvSpPr>
        <xdr:cNvPr id="136" name="楕円 135"/>
        <xdr:cNvSpPr/>
      </xdr:nvSpPr>
      <xdr:spPr>
        <a:xfrm>
          <a:off x="4584700" y="848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36898</xdr:rowOff>
    </xdr:from>
    <xdr:ext cx="599010" cy="259045"/>
    <xdr:sp macro="" textlink="">
      <xdr:nvSpPr>
        <xdr:cNvPr id="137" name="総務費該当値テキスト"/>
        <xdr:cNvSpPr txBox="1"/>
      </xdr:nvSpPr>
      <xdr:spPr>
        <a:xfrm>
          <a:off x="4686300" y="843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90405</xdr:rowOff>
    </xdr:from>
    <xdr:to>
      <xdr:col>20</xdr:col>
      <xdr:colOff>38100</xdr:colOff>
      <xdr:row>55</xdr:row>
      <xdr:rowOff>20555</xdr:rowOff>
    </xdr:to>
    <xdr:sp macro="" textlink="">
      <xdr:nvSpPr>
        <xdr:cNvPr id="138" name="楕円 137"/>
        <xdr:cNvSpPr/>
      </xdr:nvSpPr>
      <xdr:spPr>
        <a:xfrm>
          <a:off x="3746500" y="93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37082</xdr:rowOff>
    </xdr:from>
    <xdr:ext cx="534377" cy="259045"/>
    <xdr:sp macro="" textlink="">
      <xdr:nvSpPr>
        <xdr:cNvPr id="139" name="テキスト ボックス 138"/>
        <xdr:cNvSpPr txBox="1"/>
      </xdr:nvSpPr>
      <xdr:spPr>
        <a:xfrm>
          <a:off x="3530111" y="91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68459</xdr:rowOff>
    </xdr:from>
    <xdr:to>
      <xdr:col>15</xdr:col>
      <xdr:colOff>101600</xdr:colOff>
      <xdr:row>53</xdr:row>
      <xdr:rowOff>170059</xdr:rowOff>
    </xdr:to>
    <xdr:sp macro="" textlink="">
      <xdr:nvSpPr>
        <xdr:cNvPr id="140" name="楕円 139"/>
        <xdr:cNvSpPr/>
      </xdr:nvSpPr>
      <xdr:spPr>
        <a:xfrm>
          <a:off x="2857500" y="91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15136</xdr:rowOff>
    </xdr:from>
    <xdr:ext cx="534377" cy="259045"/>
    <xdr:sp macro="" textlink="">
      <xdr:nvSpPr>
        <xdr:cNvPr id="141" name="テキスト ボックス 140"/>
        <xdr:cNvSpPr txBox="1"/>
      </xdr:nvSpPr>
      <xdr:spPr>
        <a:xfrm>
          <a:off x="2641111" y="893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135534</xdr:rowOff>
    </xdr:from>
    <xdr:to>
      <xdr:col>10</xdr:col>
      <xdr:colOff>165100</xdr:colOff>
      <xdr:row>57</xdr:row>
      <xdr:rowOff>65684</xdr:rowOff>
    </xdr:to>
    <xdr:sp macro="" textlink="">
      <xdr:nvSpPr>
        <xdr:cNvPr id="142" name="楕円 141"/>
        <xdr:cNvSpPr/>
      </xdr:nvSpPr>
      <xdr:spPr>
        <a:xfrm>
          <a:off x="1968500" y="97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56811</xdr:rowOff>
    </xdr:from>
    <xdr:ext cx="534377" cy="259045"/>
    <xdr:sp macro="" textlink="">
      <xdr:nvSpPr>
        <xdr:cNvPr id="143" name="テキスト ボックス 142"/>
        <xdr:cNvSpPr txBox="1"/>
      </xdr:nvSpPr>
      <xdr:spPr>
        <a:xfrm>
          <a:off x="1752111" y="98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134048</xdr:rowOff>
    </xdr:from>
    <xdr:to>
      <xdr:col>6</xdr:col>
      <xdr:colOff>38100</xdr:colOff>
      <xdr:row>57</xdr:row>
      <xdr:rowOff>64198</xdr:rowOff>
    </xdr:to>
    <xdr:sp macro="" textlink="">
      <xdr:nvSpPr>
        <xdr:cNvPr id="144" name="楕円 143"/>
        <xdr:cNvSpPr/>
      </xdr:nvSpPr>
      <xdr:spPr>
        <a:xfrm>
          <a:off x="1079500" y="97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55325</xdr:rowOff>
    </xdr:from>
    <xdr:ext cx="534377" cy="259045"/>
    <xdr:sp macro="" textlink="">
      <xdr:nvSpPr>
        <xdr:cNvPr id="145" name="テキスト ボックス 144"/>
        <xdr:cNvSpPr txBox="1"/>
      </xdr:nvSpPr>
      <xdr:spPr>
        <a:xfrm>
          <a:off x="863111" y="98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41348</xdr:rowOff>
    </xdr:from>
    <xdr:to>
      <xdr:col>24</xdr:col>
      <xdr:colOff>63500</xdr:colOff>
      <xdr:row>76</xdr:row>
      <xdr:rowOff>109089</xdr:rowOff>
    </xdr:to>
    <xdr:cxnSp macro="">
      <xdr:nvCxnSpPr>
        <xdr:cNvPr id="177" name="直線コネクタ 176"/>
        <xdr:cNvCxnSpPr/>
      </xdr:nvCxnSpPr>
      <xdr:spPr>
        <a:xfrm flipV="1">
          <a:off x="3797300" y="13071548"/>
          <a:ext cx="838200" cy="6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109089</xdr:rowOff>
    </xdr:from>
    <xdr:to>
      <xdr:col>19</xdr:col>
      <xdr:colOff>177800</xdr:colOff>
      <xdr:row>76</xdr:row>
      <xdr:rowOff>112530</xdr:rowOff>
    </xdr:to>
    <xdr:cxnSp macro="">
      <xdr:nvCxnSpPr>
        <xdr:cNvPr id="180" name="直線コネクタ 179"/>
        <xdr:cNvCxnSpPr/>
      </xdr:nvCxnSpPr>
      <xdr:spPr>
        <a:xfrm flipV="1">
          <a:off x="2908300" y="13139289"/>
          <a:ext cx="889000" cy="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84531</xdr:rowOff>
    </xdr:from>
    <xdr:to>
      <xdr:col>15</xdr:col>
      <xdr:colOff>50800</xdr:colOff>
      <xdr:row>76</xdr:row>
      <xdr:rowOff>112530</xdr:rowOff>
    </xdr:to>
    <xdr:cxnSp macro="">
      <xdr:nvCxnSpPr>
        <xdr:cNvPr id="183" name="直線コネクタ 182"/>
        <xdr:cNvCxnSpPr/>
      </xdr:nvCxnSpPr>
      <xdr:spPr>
        <a:xfrm>
          <a:off x="2019300" y="13114731"/>
          <a:ext cx="889000" cy="2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84531</xdr:rowOff>
    </xdr:from>
    <xdr:to>
      <xdr:col>10</xdr:col>
      <xdr:colOff>114300</xdr:colOff>
      <xdr:row>77</xdr:row>
      <xdr:rowOff>15287</xdr:rowOff>
    </xdr:to>
    <xdr:cxnSp macro="">
      <xdr:nvCxnSpPr>
        <xdr:cNvPr id="186" name="直線コネクタ 185"/>
        <xdr:cNvCxnSpPr/>
      </xdr:nvCxnSpPr>
      <xdr:spPr>
        <a:xfrm flipV="1">
          <a:off x="1130300" y="13114731"/>
          <a:ext cx="889000" cy="10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161998</xdr:rowOff>
    </xdr:from>
    <xdr:to>
      <xdr:col>24</xdr:col>
      <xdr:colOff>114300</xdr:colOff>
      <xdr:row>76</xdr:row>
      <xdr:rowOff>92148</xdr:rowOff>
    </xdr:to>
    <xdr:sp macro="" textlink="">
      <xdr:nvSpPr>
        <xdr:cNvPr id="196" name="楕円 195"/>
        <xdr:cNvSpPr/>
      </xdr:nvSpPr>
      <xdr:spPr>
        <a:xfrm>
          <a:off x="4584700" y="130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140425</xdr:rowOff>
    </xdr:from>
    <xdr:ext cx="599010" cy="259045"/>
    <xdr:sp macro="" textlink="">
      <xdr:nvSpPr>
        <xdr:cNvPr id="197" name="民生費該当値テキスト"/>
        <xdr:cNvSpPr txBox="1"/>
      </xdr:nvSpPr>
      <xdr:spPr>
        <a:xfrm>
          <a:off x="4686300" y="1299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58289</xdr:rowOff>
    </xdr:from>
    <xdr:to>
      <xdr:col>20</xdr:col>
      <xdr:colOff>38100</xdr:colOff>
      <xdr:row>76</xdr:row>
      <xdr:rowOff>159889</xdr:rowOff>
    </xdr:to>
    <xdr:sp macro="" textlink="">
      <xdr:nvSpPr>
        <xdr:cNvPr id="198" name="楕円 197"/>
        <xdr:cNvSpPr/>
      </xdr:nvSpPr>
      <xdr:spPr>
        <a:xfrm>
          <a:off x="3746500" y="130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151016</xdr:rowOff>
    </xdr:from>
    <xdr:ext cx="599010" cy="259045"/>
    <xdr:sp macro="" textlink="">
      <xdr:nvSpPr>
        <xdr:cNvPr id="199" name="テキスト ボックス 198"/>
        <xdr:cNvSpPr txBox="1"/>
      </xdr:nvSpPr>
      <xdr:spPr>
        <a:xfrm>
          <a:off x="3497795" y="1318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61730</xdr:rowOff>
    </xdr:from>
    <xdr:to>
      <xdr:col>15</xdr:col>
      <xdr:colOff>101600</xdr:colOff>
      <xdr:row>76</xdr:row>
      <xdr:rowOff>163330</xdr:rowOff>
    </xdr:to>
    <xdr:sp macro="" textlink="">
      <xdr:nvSpPr>
        <xdr:cNvPr id="200" name="楕円 199"/>
        <xdr:cNvSpPr/>
      </xdr:nvSpPr>
      <xdr:spPr>
        <a:xfrm>
          <a:off x="2857500" y="130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154457</xdr:rowOff>
    </xdr:from>
    <xdr:ext cx="599010" cy="259045"/>
    <xdr:sp macro="" textlink="">
      <xdr:nvSpPr>
        <xdr:cNvPr id="201" name="テキスト ボックス 200"/>
        <xdr:cNvSpPr txBox="1"/>
      </xdr:nvSpPr>
      <xdr:spPr>
        <a:xfrm>
          <a:off x="2608795" y="1318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33731</xdr:rowOff>
    </xdr:from>
    <xdr:to>
      <xdr:col>10</xdr:col>
      <xdr:colOff>165100</xdr:colOff>
      <xdr:row>76</xdr:row>
      <xdr:rowOff>135331</xdr:rowOff>
    </xdr:to>
    <xdr:sp macro="" textlink="">
      <xdr:nvSpPr>
        <xdr:cNvPr id="202" name="楕円 201"/>
        <xdr:cNvSpPr/>
      </xdr:nvSpPr>
      <xdr:spPr>
        <a:xfrm>
          <a:off x="1968500" y="130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126458</xdr:rowOff>
    </xdr:from>
    <xdr:ext cx="599010" cy="259045"/>
    <xdr:sp macro="" textlink="">
      <xdr:nvSpPr>
        <xdr:cNvPr id="203" name="テキスト ボックス 202"/>
        <xdr:cNvSpPr txBox="1"/>
      </xdr:nvSpPr>
      <xdr:spPr>
        <a:xfrm>
          <a:off x="1719795" y="1315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135937</xdr:rowOff>
    </xdr:from>
    <xdr:to>
      <xdr:col>6</xdr:col>
      <xdr:colOff>38100</xdr:colOff>
      <xdr:row>77</xdr:row>
      <xdr:rowOff>66087</xdr:rowOff>
    </xdr:to>
    <xdr:sp macro="" textlink="">
      <xdr:nvSpPr>
        <xdr:cNvPr id="204" name="楕円 203"/>
        <xdr:cNvSpPr/>
      </xdr:nvSpPr>
      <xdr:spPr>
        <a:xfrm>
          <a:off x="1079500" y="131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57214</xdr:rowOff>
    </xdr:from>
    <xdr:ext cx="599010" cy="259045"/>
    <xdr:sp macro="" textlink="">
      <xdr:nvSpPr>
        <xdr:cNvPr id="205" name="テキスト ボックス 204"/>
        <xdr:cNvSpPr txBox="1"/>
      </xdr:nvSpPr>
      <xdr:spPr>
        <a:xfrm>
          <a:off x="830795" y="1325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106521</xdr:rowOff>
    </xdr:from>
    <xdr:to>
      <xdr:col>24</xdr:col>
      <xdr:colOff>63500</xdr:colOff>
      <xdr:row>97</xdr:row>
      <xdr:rowOff>108513</xdr:rowOff>
    </xdr:to>
    <xdr:cxnSp macro="">
      <xdr:nvCxnSpPr>
        <xdr:cNvPr id="237" name="直線コネクタ 236"/>
        <xdr:cNvCxnSpPr/>
      </xdr:nvCxnSpPr>
      <xdr:spPr>
        <a:xfrm flipV="1">
          <a:off x="3797300" y="16737171"/>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101964</xdr:rowOff>
    </xdr:from>
    <xdr:to>
      <xdr:col>19</xdr:col>
      <xdr:colOff>177800</xdr:colOff>
      <xdr:row>97</xdr:row>
      <xdr:rowOff>108513</xdr:rowOff>
    </xdr:to>
    <xdr:cxnSp macro="">
      <xdr:nvCxnSpPr>
        <xdr:cNvPr id="240" name="直線コネクタ 239"/>
        <xdr:cNvCxnSpPr/>
      </xdr:nvCxnSpPr>
      <xdr:spPr>
        <a:xfrm>
          <a:off x="2908300" y="16732614"/>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101964</xdr:rowOff>
    </xdr:from>
    <xdr:to>
      <xdr:col>15</xdr:col>
      <xdr:colOff>50800</xdr:colOff>
      <xdr:row>97</xdr:row>
      <xdr:rowOff>144599</xdr:rowOff>
    </xdr:to>
    <xdr:cxnSp macro="">
      <xdr:nvCxnSpPr>
        <xdr:cNvPr id="243" name="直線コネクタ 242"/>
        <xdr:cNvCxnSpPr/>
      </xdr:nvCxnSpPr>
      <xdr:spPr>
        <a:xfrm flipV="1">
          <a:off x="2019300" y="16732614"/>
          <a:ext cx="8890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144599</xdr:rowOff>
    </xdr:from>
    <xdr:to>
      <xdr:col>10</xdr:col>
      <xdr:colOff>114300</xdr:colOff>
      <xdr:row>97</xdr:row>
      <xdr:rowOff>150543</xdr:rowOff>
    </xdr:to>
    <xdr:cxnSp macro="">
      <xdr:nvCxnSpPr>
        <xdr:cNvPr id="246" name="直線コネクタ 245"/>
        <xdr:cNvCxnSpPr/>
      </xdr:nvCxnSpPr>
      <xdr:spPr>
        <a:xfrm flipV="1">
          <a:off x="1130300" y="1677524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55721</xdr:rowOff>
    </xdr:from>
    <xdr:to>
      <xdr:col>24</xdr:col>
      <xdr:colOff>114300</xdr:colOff>
      <xdr:row>97</xdr:row>
      <xdr:rowOff>157321</xdr:rowOff>
    </xdr:to>
    <xdr:sp macro="" textlink="">
      <xdr:nvSpPr>
        <xdr:cNvPr id="256" name="楕円 255"/>
        <xdr:cNvSpPr/>
      </xdr:nvSpPr>
      <xdr:spPr>
        <a:xfrm>
          <a:off x="4584700" y="1668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78598</xdr:rowOff>
    </xdr:from>
    <xdr:ext cx="534377" cy="259045"/>
    <xdr:sp macro="" textlink="">
      <xdr:nvSpPr>
        <xdr:cNvPr id="257" name="衛生費該当値テキスト"/>
        <xdr:cNvSpPr txBox="1"/>
      </xdr:nvSpPr>
      <xdr:spPr>
        <a:xfrm>
          <a:off x="4686300" y="1653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57713</xdr:rowOff>
    </xdr:from>
    <xdr:to>
      <xdr:col>20</xdr:col>
      <xdr:colOff>38100</xdr:colOff>
      <xdr:row>97</xdr:row>
      <xdr:rowOff>159313</xdr:rowOff>
    </xdr:to>
    <xdr:sp macro="" textlink="">
      <xdr:nvSpPr>
        <xdr:cNvPr id="258" name="楕円 257"/>
        <xdr:cNvSpPr/>
      </xdr:nvSpPr>
      <xdr:spPr>
        <a:xfrm>
          <a:off x="3746500" y="166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4390</xdr:rowOff>
    </xdr:from>
    <xdr:ext cx="534377" cy="259045"/>
    <xdr:sp macro="" textlink="">
      <xdr:nvSpPr>
        <xdr:cNvPr id="259" name="テキスト ボックス 258"/>
        <xdr:cNvSpPr txBox="1"/>
      </xdr:nvSpPr>
      <xdr:spPr>
        <a:xfrm>
          <a:off x="3530111" y="1646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51164</xdr:rowOff>
    </xdr:from>
    <xdr:to>
      <xdr:col>15</xdr:col>
      <xdr:colOff>101600</xdr:colOff>
      <xdr:row>97</xdr:row>
      <xdr:rowOff>152764</xdr:rowOff>
    </xdr:to>
    <xdr:sp macro="" textlink="">
      <xdr:nvSpPr>
        <xdr:cNvPr id="260" name="楕円 259"/>
        <xdr:cNvSpPr/>
      </xdr:nvSpPr>
      <xdr:spPr>
        <a:xfrm>
          <a:off x="2857500" y="1668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169291</xdr:rowOff>
    </xdr:from>
    <xdr:ext cx="534377" cy="259045"/>
    <xdr:sp macro="" textlink="">
      <xdr:nvSpPr>
        <xdr:cNvPr id="261" name="テキスト ボックス 260"/>
        <xdr:cNvSpPr txBox="1"/>
      </xdr:nvSpPr>
      <xdr:spPr>
        <a:xfrm>
          <a:off x="2641111" y="1645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93799</xdr:rowOff>
    </xdr:from>
    <xdr:to>
      <xdr:col>10</xdr:col>
      <xdr:colOff>165100</xdr:colOff>
      <xdr:row>98</xdr:row>
      <xdr:rowOff>23949</xdr:rowOff>
    </xdr:to>
    <xdr:sp macro="" textlink="">
      <xdr:nvSpPr>
        <xdr:cNvPr id="262" name="楕円 261"/>
        <xdr:cNvSpPr/>
      </xdr:nvSpPr>
      <xdr:spPr>
        <a:xfrm>
          <a:off x="1968500" y="167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40476</xdr:rowOff>
    </xdr:from>
    <xdr:ext cx="534377" cy="259045"/>
    <xdr:sp macro="" textlink="">
      <xdr:nvSpPr>
        <xdr:cNvPr id="263" name="テキスト ボックス 262"/>
        <xdr:cNvSpPr txBox="1"/>
      </xdr:nvSpPr>
      <xdr:spPr>
        <a:xfrm>
          <a:off x="1752111" y="1649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99743</xdr:rowOff>
    </xdr:from>
    <xdr:to>
      <xdr:col>6</xdr:col>
      <xdr:colOff>38100</xdr:colOff>
      <xdr:row>98</xdr:row>
      <xdr:rowOff>29893</xdr:rowOff>
    </xdr:to>
    <xdr:sp macro="" textlink="">
      <xdr:nvSpPr>
        <xdr:cNvPr id="264" name="楕円 263"/>
        <xdr:cNvSpPr/>
      </xdr:nvSpPr>
      <xdr:spPr>
        <a:xfrm>
          <a:off x="1079500" y="1673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46420</xdr:rowOff>
    </xdr:from>
    <xdr:ext cx="534377" cy="259045"/>
    <xdr:sp macro="" textlink="">
      <xdr:nvSpPr>
        <xdr:cNvPr id="265" name="テキスト ボックス 264"/>
        <xdr:cNvSpPr txBox="1"/>
      </xdr:nvSpPr>
      <xdr:spPr>
        <a:xfrm>
          <a:off x="863111" y="1650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24257</xdr:rowOff>
    </xdr:from>
    <xdr:to>
      <xdr:col>55</xdr:col>
      <xdr:colOff>0</xdr:colOff>
      <xdr:row>38</xdr:row>
      <xdr:rowOff>55499</xdr:rowOff>
    </xdr:to>
    <xdr:cxnSp macro="">
      <xdr:nvCxnSpPr>
        <xdr:cNvPr id="294" name="直線コネクタ 293"/>
        <xdr:cNvCxnSpPr/>
      </xdr:nvCxnSpPr>
      <xdr:spPr>
        <a:xfrm>
          <a:off x="9639300" y="6539357"/>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23876</xdr:rowOff>
    </xdr:from>
    <xdr:to>
      <xdr:col>50</xdr:col>
      <xdr:colOff>114300</xdr:colOff>
      <xdr:row>38</xdr:row>
      <xdr:rowOff>24257</xdr:rowOff>
    </xdr:to>
    <xdr:cxnSp macro="">
      <xdr:nvCxnSpPr>
        <xdr:cNvPr id="297" name="直線コネクタ 296"/>
        <xdr:cNvCxnSpPr/>
      </xdr:nvCxnSpPr>
      <xdr:spPr>
        <a:xfrm>
          <a:off x="8750300" y="65389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23876</xdr:rowOff>
    </xdr:from>
    <xdr:to>
      <xdr:col>45</xdr:col>
      <xdr:colOff>177800</xdr:colOff>
      <xdr:row>38</xdr:row>
      <xdr:rowOff>31115</xdr:rowOff>
    </xdr:to>
    <xdr:cxnSp macro="">
      <xdr:nvCxnSpPr>
        <xdr:cNvPr id="300" name="直線コネクタ 299"/>
        <xdr:cNvCxnSpPr/>
      </xdr:nvCxnSpPr>
      <xdr:spPr>
        <a:xfrm flipV="1">
          <a:off x="7861300" y="653897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29591</xdr:rowOff>
    </xdr:from>
    <xdr:to>
      <xdr:col>41</xdr:col>
      <xdr:colOff>50800</xdr:colOff>
      <xdr:row>38</xdr:row>
      <xdr:rowOff>31115</xdr:rowOff>
    </xdr:to>
    <xdr:cxnSp macro="">
      <xdr:nvCxnSpPr>
        <xdr:cNvPr id="303" name="直線コネクタ 302"/>
        <xdr:cNvCxnSpPr/>
      </xdr:nvCxnSpPr>
      <xdr:spPr>
        <a:xfrm>
          <a:off x="6972300" y="654469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4699</xdr:rowOff>
    </xdr:from>
    <xdr:to>
      <xdr:col>55</xdr:col>
      <xdr:colOff>50800</xdr:colOff>
      <xdr:row>38</xdr:row>
      <xdr:rowOff>106299</xdr:rowOff>
    </xdr:to>
    <xdr:sp macro="" textlink="">
      <xdr:nvSpPr>
        <xdr:cNvPr id="313" name="楕円 312"/>
        <xdr:cNvSpPr/>
      </xdr:nvSpPr>
      <xdr:spPr>
        <a:xfrm>
          <a:off x="104267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154576</xdr:rowOff>
    </xdr:from>
    <xdr:ext cx="378565" cy="259045"/>
    <xdr:sp macro="" textlink="">
      <xdr:nvSpPr>
        <xdr:cNvPr id="314" name="労働費該当値テキスト"/>
        <xdr:cNvSpPr txBox="1"/>
      </xdr:nvSpPr>
      <xdr:spPr>
        <a:xfrm>
          <a:off x="10528300" y="649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144907</xdr:rowOff>
    </xdr:from>
    <xdr:to>
      <xdr:col>50</xdr:col>
      <xdr:colOff>165100</xdr:colOff>
      <xdr:row>38</xdr:row>
      <xdr:rowOff>75057</xdr:rowOff>
    </xdr:to>
    <xdr:sp macro="" textlink="">
      <xdr:nvSpPr>
        <xdr:cNvPr id="315" name="楕円 314"/>
        <xdr:cNvSpPr/>
      </xdr:nvSpPr>
      <xdr:spPr>
        <a:xfrm>
          <a:off x="9588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66184</xdr:rowOff>
    </xdr:from>
    <xdr:ext cx="378565" cy="259045"/>
    <xdr:sp macro="" textlink="">
      <xdr:nvSpPr>
        <xdr:cNvPr id="316" name="テキスト ボックス 315"/>
        <xdr:cNvSpPr txBox="1"/>
      </xdr:nvSpPr>
      <xdr:spPr>
        <a:xfrm>
          <a:off x="9450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144526</xdr:rowOff>
    </xdr:from>
    <xdr:to>
      <xdr:col>46</xdr:col>
      <xdr:colOff>38100</xdr:colOff>
      <xdr:row>38</xdr:row>
      <xdr:rowOff>74676</xdr:rowOff>
    </xdr:to>
    <xdr:sp macro="" textlink="">
      <xdr:nvSpPr>
        <xdr:cNvPr id="317" name="楕円 316"/>
        <xdr:cNvSpPr/>
      </xdr:nvSpPr>
      <xdr:spPr>
        <a:xfrm>
          <a:off x="8699500" y="64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65803</xdr:rowOff>
    </xdr:from>
    <xdr:ext cx="378565" cy="259045"/>
    <xdr:sp macro="" textlink="">
      <xdr:nvSpPr>
        <xdr:cNvPr id="318" name="テキスト ボックス 317"/>
        <xdr:cNvSpPr txBox="1"/>
      </xdr:nvSpPr>
      <xdr:spPr>
        <a:xfrm>
          <a:off x="8561017" y="6580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151765</xdr:rowOff>
    </xdr:from>
    <xdr:to>
      <xdr:col>41</xdr:col>
      <xdr:colOff>101600</xdr:colOff>
      <xdr:row>38</xdr:row>
      <xdr:rowOff>81915</xdr:rowOff>
    </xdr:to>
    <xdr:sp macro="" textlink="">
      <xdr:nvSpPr>
        <xdr:cNvPr id="319" name="楕円 318"/>
        <xdr:cNvSpPr/>
      </xdr:nvSpPr>
      <xdr:spPr>
        <a:xfrm>
          <a:off x="7810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73042</xdr:rowOff>
    </xdr:from>
    <xdr:ext cx="378565" cy="259045"/>
    <xdr:sp macro="" textlink="">
      <xdr:nvSpPr>
        <xdr:cNvPr id="320" name="テキスト ボックス 319"/>
        <xdr:cNvSpPr txBox="1"/>
      </xdr:nvSpPr>
      <xdr:spPr>
        <a:xfrm>
          <a:off x="7672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150241</xdr:rowOff>
    </xdr:from>
    <xdr:to>
      <xdr:col>36</xdr:col>
      <xdr:colOff>165100</xdr:colOff>
      <xdr:row>38</xdr:row>
      <xdr:rowOff>80390</xdr:rowOff>
    </xdr:to>
    <xdr:sp macro="" textlink="">
      <xdr:nvSpPr>
        <xdr:cNvPr id="321" name="楕円 320"/>
        <xdr:cNvSpPr/>
      </xdr:nvSpPr>
      <xdr:spPr>
        <a:xfrm>
          <a:off x="6921500" y="6493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71518</xdr:rowOff>
    </xdr:from>
    <xdr:ext cx="378565" cy="259045"/>
    <xdr:sp macro="" textlink="">
      <xdr:nvSpPr>
        <xdr:cNvPr id="322" name="テキスト ボックス 321"/>
        <xdr:cNvSpPr txBox="1"/>
      </xdr:nvSpPr>
      <xdr:spPr>
        <a:xfrm>
          <a:off x="6783017"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53460</xdr:rowOff>
    </xdr:from>
    <xdr:to>
      <xdr:col>55</xdr:col>
      <xdr:colOff>0</xdr:colOff>
      <xdr:row>58</xdr:row>
      <xdr:rowOff>89598</xdr:rowOff>
    </xdr:to>
    <xdr:cxnSp macro="">
      <xdr:nvCxnSpPr>
        <xdr:cNvPr id="351" name="直線コネクタ 350"/>
        <xdr:cNvCxnSpPr/>
      </xdr:nvCxnSpPr>
      <xdr:spPr>
        <a:xfrm flipV="1">
          <a:off x="9639300" y="9997560"/>
          <a:ext cx="838200" cy="3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89598</xdr:rowOff>
    </xdr:from>
    <xdr:to>
      <xdr:col>50</xdr:col>
      <xdr:colOff>114300</xdr:colOff>
      <xdr:row>58</xdr:row>
      <xdr:rowOff>111887</xdr:rowOff>
    </xdr:to>
    <xdr:cxnSp macro="">
      <xdr:nvCxnSpPr>
        <xdr:cNvPr id="354" name="直線コネクタ 353"/>
        <xdr:cNvCxnSpPr/>
      </xdr:nvCxnSpPr>
      <xdr:spPr>
        <a:xfrm flipV="1">
          <a:off x="8750300" y="10033698"/>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30715</xdr:rowOff>
    </xdr:from>
    <xdr:to>
      <xdr:col>45</xdr:col>
      <xdr:colOff>177800</xdr:colOff>
      <xdr:row>58</xdr:row>
      <xdr:rowOff>111887</xdr:rowOff>
    </xdr:to>
    <xdr:cxnSp macro="">
      <xdr:nvCxnSpPr>
        <xdr:cNvPr id="357" name="直線コネクタ 356"/>
        <xdr:cNvCxnSpPr/>
      </xdr:nvCxnSpPr>
      <xdr:spPr>
        <a:xfrm>
          <a:off x="7861300" y="9974815"/>
          <a:ext cx="889000" cy="8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30715</xdr:rowOff>
    </xdr:from>
    <xdr:to>
      <xdr:col>41</xdr:col>
      <xdr:colOff>50800</xdr:colOff>
      <xdr:row>58</xdr:row>
      <xdr:rowOff>86302</xdr:rowOff>
    </xdr:to>
    <xdr:cxnSp macro="">
      <xdr:nvCxnSpPr>
        <xdr:cNvPr id="360" name="直線コネクタ 359"/>
        <xdr:cNvCxnSpPr/>
      </xdr:nvCxnSpPr>
      <xdr:spPr>
        <a:xfrm flipV="1">
          <a:off x="6972300" y="9974815"/>
          <a:ext cx="889000" cy="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139946</xdr:rowOff>
    </xdr:from>
    <xdr:ext cx="469744" cy="259045"/>
    <xdr:sp macro="" textlink="">
      <xdr:nvSpPr>
        <xdr:cNvPr id="364" name="テキスト ボックス 363"/>
        <xdr:cNvSpPr txBox="1"/>
      </xdr:nvSpPr>
      <xdr:spPr>
        <a:xfrm>
          <a:off x="6737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2660</xdr:rowOff>
    </xdr:from>
    <xdr:to>
      <xdr:col>55</xdr:col>
      <xdr:colOff>50800</xdr:colOff>
      <xdr:row>58</xdr:row>
      <xdr:rowOff>104260</xdr:rowOff>
    </xdr:to>
    <xdr:sp macro="" textlink="">
      <xdr:nvSpPr>
        <xdr:cNvPr id="370" name="楕円 369"/>
        <xdr:cNvSpPr/>
      </xdr:nvSpPr>
      <xdr:spPr>
        <a:xfrm>
          <a:off x="10426700" y="99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25537</xdr:rowOff>
    </xdr:from>
    <xdr:ext cx="469744" cy="259045"/>
    <xdr:sp macro="" textlink="">
      <xdr:nvSpPr>
        <xdr:cNvPr id="371" name="農林水産業費該当値テキスト"/>
        <xdr:cNvSpPr txBox="1"/>
      </xdr:nvSpPr>
      <xdr:spPr>
        <a:xfrm>
          <a:off x="10528300" y="979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38798</xdr:rowOff>
    </xdr:from>
    <xdr:to>
      <xdr:col>50</xdr:col>
      <xdr:colOff>165100</xdr:colOff>
      <xdr:row>58</xdr:row>
      <xdr:rowOff>140398</xdr:rowOff>
    </xdr:to>
    <xdr:sp macro="" textlink="">
      <xdr:nvSpPr>
        <xdr:cNvPr id="372" name="楕円 371"/>
        <xdr:cNvSpPr/>
      </xdr:nvSpPr>
      <xdr:spPr>
        <a:xfrm>
          <a:off x="9588500" y="99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156925</xdr:rowOff>
    </xdr:from>
    <xdr:ext cx="469744" cy="259045"/>
    <xdr:sp macro="" textlink="">
      <xdr:nvSpPr>
        <xdr:cNvPr id="373" name="テキスト ボックス 372"/>
        <xdr:cNvSpPr txBox="1"/>
      </xdr:nvSpPr>
      <xdr:spPr>
        <a:xfrm>
          <a:off x="9404428" y="97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61087</xdr:rowOff>
    </xdr:from>
    <xdr:to>
      <xdr:col>46</xdr:col>
      <xdr:colOff>38100</xdr:colOff>
      <xdr:row>58</xdr:row>
      <xdr:rowOff>162687</xdr:rowOff>
    </xdr:to>
    <xdr:sp macro="" textlink="">
      <xdr:nvSpPr>
        <xdr:cNvPr id="374" name="楕円 373"/>
        <xdr:cNvSpPr/>
      </xdr:nvSpPr>
      <xdr:spPr>
        <a:xfrm>
          <a:off x="8699500" y="100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153814</xdr:rowOff>
    </xdr:from>
    <xdr:ext cx="469744" cy="259045"/>
    <xdr:sp macro="" textlink="">
      <xdr:nvSpPr>
        <xdr:cNvPr id="375" name="テキスト ボックス 374"/>
        <xdr:cNvSpPr txBox="1"/>
      </xdr:nvSpPr>
      <xdr:spPr>
        <a:xfrm>
          <a:off x="8515428"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151365</xdr:rowOff>
    </xdr:from>
    <xdr:to>
      <xdr:col>41</xdr:col>
      <xdr:colOff>101600</xdr:colOff>
      <xdr:row>58</xdr:row>
      <xdr:rowOff>81515</xdr:rowOff>
    </xdr:to>
    <xdr:sp macro="" textlink="">
      <xdr:nvSpPr>
        <xdr:cNvPr id="376" name="楕円 375"/>
        <xdr:cNvSpPr/>
      </xdr:nvSpPr>
      <xdr:spPr>
        <a:xfrm>
          <a:off x="7810500" y="99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98042</xdr:rowOff>
    </xdr:from>
    <xdr:ext cx="469744" cy="259045"/>
    <xdr:sp macro="" textlink="">
      <xdr:nvSpPr>
        <xdr:cNvPr id="377" name="テキスト ボックス 376"/>
        <xdr:cNvSpPr txBox="1"/>
      </xdr:nvSpPr>
      <xdr:spPr>
        <a:xfrm>
          <a:off x="7626428" y="969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35502</xdr:rowOff>
    </xdr:from>
    <xdr:to>
      <xdr:col>36</xdr:col>
      <xdr:colOff>165100</xdr:colOff>
      <xdr:row>58</xdr:row>
      <xdr:rowOff>137102</xdr:rowOff>
    </xdr:to>
    <xdr:sp macro="" textlink="">
      <xdr:nvSpPr>
        <xdr:cNvPr id="378" name="楕円 377"/>
        <xdr:cNvSpPr/>
      </xdr:nvSpPr>
      <xdr:spPr>
        <a:xfrm>
          <a:off x="6921500" y="99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153629</xdr:rowOff>
    </xdr:from>
    <xdr:ext cx="469744" cy="259045"/>
    <xdr:sp macro="" textlink="">
      <xdr:nvSpPr>
        <xdr:cNvPr id="379" name="テキスト ボックス 378"/>
        <xdr:cNvSpPr txBox="1"/>
      </xdr:nvSpPr>
      <xdr:spPr>
        <a:xfrm>
          <a:off x="6737428" y="97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151358</xdr:rowOff>
    </xdr:from>
    <xdr:to>
      <xdr:col>55</xdr:col>
      <xdr:colOff>0</xdr:colOff>
      <xdr:row>76</xdr:row>
      <xdr:rowOff>67463</xdr:rowOff>
    </xdr:to>
    <xdr:cxnSp macro="">
      <xdr:nvCxnSpPr>
        <xdr:cNvPr id="408" name="直線コネクタ 407"/>
        <xdr:cNvCxnSpPr/>
      </xdr:nvCxnSpPr>
      <xdr:spPr>
        <a:xfrm flipV="1">
          <a:off x="9639300" y="13010108"/>
          <a:ext cx="838200" cy="8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67463</xdr:rowOff>
    </xdr:from>
    <xdr:to>
      <xdr:col>50</xdr:col>
      <xdr:colOff>114300</xdr:colOff>
      <xdr:row>76</xdr:row>
      <xdr:rowOff>72149</xdr:rowOff>
    </xdr:to>
    <xdr:cxnSp macro="">
      <xdr:nvCxnSpPr>
        <xdr:cNvPr id="411" name="直線コネクタ 410"/>
        <xdr:cNvCxnSpPr/>
      </xdr:nvCxnSpPr>
      <xdr:spPr>
        <a:xfrm flipV="1">
          <a:off x="8750300" y="13097663"/>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51727</xdr:rowOff>
    </xdr:from>
    <xdr:to>
      <xdr:col>45</xdr:col>
      <xdr:colOff>177800</xdr:colOff>
      <xdr:row>76</xdr:row>
      <xdr:rowOff>72149</xdr:rowOff>
    </xdr:to>
    <xdr:cxnSp macro="">
      <xdr:nvCxnSpPr>
        <xdr:cNvPr id="414" name="直線コネクタ 413"/>
        <xdr:cNvCxnSpPr/>
      </xdr:nvCxnSpPr>
      <xdr:spPr>
        <a:xfrm>
          <a:off x="7861300" y="13081927"/>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6" name="テキスト ボックス 415"/>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102933</xdr:rowOff>
    </xdr:from>
    <xdr:to>
      <xdr:col>41</xdr:col>
      <xdr:colOff>50800</xdr:colOff>
      <xdr:row>76</xdr:row>
      <xdr:rowOff>51727</xdr:rowOff>
    </xdr:to>
    <xdr:cxnSp macro="">
      <xdr:nvCxnSpPr>
        <xdr:cNvPr id="417" name="直線コネクタ 416"/>
        <xdr:cNvCxnSpPr/>
      </xdr:nvCxnSpPr>
      <xdr:spPr>
        <a:xfrm>
          <a:off x="6972300" y="12961683"/>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19" name="テキスト ボックス 418"/>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1" name="テキスト ボックス 420"/>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100559</xdr:rowOff>
    </xdr:from>
    <xdr:to>
      <xdr:col>55</xdr:col>
      <xdr:colOff>50800</xdr:colOff>
      <xdr:row>76</xdr:row>
      <xdr:rowOff>30708</xdr:rowOff>
    </xdr:to>
    <xdr:sp macro="" textlink="">
      <xdr:nvSpPr>
        <xdr:cNvPr id="427" name="楕円 426"/>
        <xdr:cNvSpPr/>
      </xdr:nvSpPr>
      <xdr:spPr>
        <a:xfrm>
          <a:off x="10426700" y="12959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123436</xdr:rowOff>
    </xdr:from>
    <xdr:ext cx="534377" cy="259045"/>
    <xdr:sp macro="" textlink="">
      <xdr:nvSpPr>
        <xdr:cNvPr id="428" name="商工費該当値テキスト"/>
        <xdr:cNvSpPr txBox="1"/>
      </xdr:nvSpPr>
      <xdr:spPr>
        <a:xfrm>
          <a:off x="10528300" y="1281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16663</xdr:rowOff>
    </xdr:from>
    <xdr:to>
      <xdr:col>50</xdr:col>
      <xdr:colOff>165100</xdr:colOff>
      <xdr:row>76</xdr:row>
      <xdr:rowOff>118263</xdr:rowOff>
    </xdr:to>
    <xdr:sp macro="" textlink="">
      <xdr:nvSpPr>
        <xdr:cNvPr id="429" name="楕円 428"/>
        <xdr:cNvSpPr/>
      </xdr:nvSpPr>
      <xdr:spPr>
        <a:xfrm>
          <a:off x="9588500" y="130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134790</xdr:rowOff>
    </xdr:from>
    <xdr:ext cx="534377" cy="259045"/>
    <xdr:sp macro="" textlink="">
      <xdr:nvSpPr>
        <xdr:cNvPr id="430" name="テキスト ボックス 429"/>
        <xdr:cNvSpPr txBox="1"/>
      </xdr:nvSpPr>
      <xdr:spPr>
        <a:xfrm>
          <a:off x="9372111" y="128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21349</xdr:rowOff>
    </xdr:from>
    <xdr:to>
      <xdr:col>46</xdr:col>
      <xdr:colOff>38100</xdr:colOff>
      <xdr:row>76</xdr:row>
      <xdr:rowOff>122949</xdr:rowOff>
    </xdr:to>
    <xdr:sp macro="" textlink="">
      <xdr:nvSpPr>
        <xdr:cNvPr id="431" name="楕円 430"/>
        <xdr:cNvSpPr/>
      </xdr:nvSpPr>
      <xdr:spPr>
        <a:xfrm>
          <a:off x="8699500" y="130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139476</xdr:rowOff>
    </xdr:from>
    <xdr:ext cx="534377" cy="259045"/>
    <xdr:sp macro="" textlink="">
      <xdr:nvSpPr>
        <xdr:cNvPr id="432" name="テキスト ボックス 431"/>
        <xdr:cNvSpPr txBox="1"/>
      </xdr:nvSpPr>
      <xdr:spPr>
        <a:xfrm>
          <a:off x="8483111" y="1282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927</xdr:rowOff>
    </xdr:from>
    <xdr:to>
      <xdr:col>41</xdr:col>
      <xdr:colOff>101600</xdr:colOff>
      <xdr:row>76</xdr:row>
      <xdr:rowOff>102527</xdr:rowOff>
    </xdr:to>
    <xdr:sp macro="" textlink="">
      <xdr:nvSpPr>
        <xdr:cNvPr id="433" name="楕円 432"/>
        <xdr:cNvSpPr/>
      </xdr:nvSpPr>
      <xdr:spPr>
        <a:xfrm>
          <a:off x="7810500" y="130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119054</xdr:rowOff>
    </xdr:from>
    <xdr:ext cx="534377" cy="259045"/>
    <xdr:sp macro="" textlink="">
      <xdr:nvSpPr>
        <xdr:cNvPr id="434" name="テキスト ボックス 433"/>
        <xdr:cNvSpPr txBox="1"/>
      </xdr:nvSpPr>
      <xdr:spPr>
        <a:xfrm>
          <a:off x="7594111" y="1280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52133</xdr:rowOff>
    </xdr:from>
    <xdr:to>
      <xdr:col>36</xdr:col>
      <xdr:colOff>165100</xdr:colOff>
      <xdr:row>75</xdr:row>
      <xdr:rowOff>153733</xdr:rowOff>
    </xdr:to>
    <xdr:sp macro="" textlink="">
      <xdr:nvSpPr>
        <xdr:cNvPr id="435" name="楕円 434"/>
        <xdr:cNvSpPr/>
      </xdr:nvSpPr>
      <xdr:spPr>
        <a:xfrm>
          <a:off x="6921500" y="1291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170260</xdr:rowOff>
    </xdr:from>
    <xdr:ext cx="534377" cy="259045"/>
    <xdr:sp macro="" textlink="">
      <xdr:nvSpPr>
        <xdr:cNvPr id="436" name="テキスト ボックス 435"/>
        <xdr:cNvSpPr txBox="1"/>
      </xdr:nvSpPr>
      <xdr:spPr>
        <a:xfrm>
          <a:off x="6705111" y="126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130494</xdr:rowOff>
    </xdr:from>
    <xdr:to>
      <xdr:col>55</xdr:col>
      <xdr:colOff>0</xdr:colOff>
      <xdr:row>97</xdr:row>
      <xdr:rowOff>23960</xdr:rowOff>
    </xdr:to>
    <xdr:cxnSp macro="">
      <xdr:nvCxnSpPr>
        <xdr:cNvPr id="465" name="直線コネクタ 464"/>
        <xdr:cNvCxnSpPr/>
      </xdr:nvCxnSpPr>
      <xdr:spPr>
        <a:xfrm flipV="1">
          <a:off x="9639300" y="16589694"/>
          <a:ext cx="838200" cy="6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6" name="土木費平均値テキスト"/>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12179</xdr:rowOff>
    </xdr:from>
    <xdr:to>
      <xdr:col>50</xdr:col>
      <xdr:colOff>114300</xdr:colOff>
      <xdr:row>97</xdr:row>
      <xdr:rowOff>23960</xdr:rowOff>
    </xdr:to>
    <xdr:cxnSp macro="">
      <xdr:nvCxnSpPr>
        <xdr:cNvPr id="468" name="直線コネクタ 467"/>
        <xdr:cNvCxnSpPr/>
      </xdr:nvCxnSpPr>
      <xdr:spPr>
        <a:xfrm>
          <a:off x="8750300" y="16642829"/>
          <a:ext cx="889000" cy="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145239</xdr:rowOff>
    </xdr:from>
    <xdr:to>
      <xdr:col>45</xdr:col>
      <xdr:colOff>177800</xdr:colOff>
      <xdr:row>97</xdr:row>
      <xdr:rowOff>12179</xdr:rowOff>
    </xdr:to>
    <xdr:cxnSp macro="">
      <xdr:nvCxnSpPr>
        <xdr:cNvPr id="471" name="直線コネクタ 470"/>
        <xdr:cNvCxnSpPr/>
      </xdr:nvCxnSpPr>
      <xdr:spPr>
        <a:xfrm>
          <a:off x="7861300" y="16604439"/>
          <a:ext cx="889000" cy="3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145239</xdr:rowOff>
    </xdr:from>
    <xdr:to>
      <xdr:col>41</xdr:col>
      <xdr:colOff>50800</xdr:colOff>
      <xdr:row>97</xdr:row>
      <xdr:rowOff>14846</xdr:rowOff>
    </xdr:to>
    <xdr:cxnSp macro="">
      <xdr:nvCxnSpPr>
        <xdr:cNvPr id="474" name="直線コネクタ 473"/>
        <xdr:cNvCxnSpPr/>
      </xdr:nvCxnSpPr>
      <xdr:spPr>
        <a:xfrm flipV="1">
          <a:off x="6972300" y="16604439"/>
          <a:ext cx="8890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115279</xdr:rowOff>
    </xdr:from>
    <xdr:ext cx="534377" cy="259045"/>
    <xdr:sp macro="" textlink="">
      <xdr:nvSpPr>
        <xdr:cNvPr id="478" name="テキスト ボックス 477"/>
        <xdr:cNvSpPr txBox="1"/>
      </xdr:nvSpPr>
      <xdr:spPr>
        <a:xfrm>
          <a:off x="6705111" y="167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79694</xdr:rowOff>
    </xdr:from>
    <xdr:to>
      <xdr:col>55</xdr:col>
      <xdr:colOff>50800</xdr:colOff>
      <xdr:row>97</xdr:row>
      <xdr:rowOff>9844</xdr:rowOff>
    </xdr:to>
    <xdr:sp macro="" textlink="">
      <xdr:nvSpPr>
        <xdr:cNvPr id="484" name="楕円 483"/>
        <xdr:cNvSpPr/>
      </xdr:nvSpPr>
      <xdr:spPr>
        <a:xfrm>
          <a:off x="10426700" y="165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102571</xdr:rowOff>
    </xdr:from>
    <xdr:ext cx="534377" cy="259045"/>
    <xdr:sp macro="" textlink="">
      <xdr:nvSpPr>
        <xdr:cNvPr id="485" name="土木費該当値テキスト"/>
        <xdr:cNvSpPr txBox="1"/>
      </xdr:nvSpPr>
      <xdr:spPr>
        <a:xfrm>
          <a:off x="10528300" y="1639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144610</xdr:rowOff>
    </xdr:from>
    <xdr:to>
      <xdr:col>50</xdr:col>
      <xdr:colOff>165100</xdr:colOff>
      <xdr:row>97</xdr:row>
      <xdr:rowOff>74760</xdr:rowOff>
    </xdr:to>
    <xdr:sp macro="" textlink="">
      <xdr:nvSpPr>
        <xdr:cNvPr id="486" name="楕円 485"/>
        <xdr:cNvSpPr/>
      </xdr:nvSpPr>
      <xdr:spPr>
        <a:xfrm>
          <a:off x="9588500" y="166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91287</xdr:rowOff>
    </xdr:from>
    <xdr:ext cx="534377" cy="259045"/>
    <xdr:sp macro="" textlink="">
      <xdr:nvSpPr>
        <xdr:cNvPr id="487" name="テキスト ボックス 486"/>
        <xdr:cNvSpPr txBox="1"/>
      </xdr:nvSpPr>
      <xdr:spPr>
        <a:xfrm>
          <a:off x="9372111" y="1637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132829</xdr:rowOff>
    </xdr:from>
    <xdr:to>
      <xdr:col>46</xdr:col>
      <xdr:colOff>38100</xdr:colOff>
      <xdr:row>97</xdr:row>
      <xdr:rowOff>62979</xdr:rowOff>
    </xdr:to>
    <xdr:sp macro="" textlink="">
      <xdr:nvSpPr>
        <xdr:cNvPr id="488" name="楕円 487"/>
        <xdr:cNvSpPr/>
      </xdr:nvSpPr>
      <xdr:spPr>
        <a:xfrm>
          <a:off x="8699500" y="165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79506</xdr:rowOff>
    </xdr:from>
    <xdr:ext cx="534377" cy="259045"/>
    <xdr:sp macro="" textlink="">
      <xdr:nvSpPr>
        <xdr:cNvPr id="489" name="テキスト ボックス 488"/>
        <xdr:cNvSpPr txBox="1"/>
      </xdr:nvSpPr>
      <xdr:spPr>
        <a:xfrm>
          <a:off x="8483111" y="1636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94439</xdr:rowOff>
    </xdr:from>
    <xdr:to>
      <xdr:col>41</xdr:col>
      <xdr:colOff>101600</xdr:colOff>
      <xdr:row>97</xdr:row>
      <xdr:rowOff>24589</xdr:rowOff>
    </xdr:to>
    <xdr:sp macro="" textlink="">
      <xdr:nvSpPr>
        <xdr:cNvPr id="490" name="楕円 489"/>
        <xdr:cNvSpPr/>
      </xdr:nvSpPr>
      <xdr:spPr>
        <a:xfrm>
          <a:off x="7810500" y="165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41116</xdr:rowOff>
    </xdr:from>
    <xdr:ext cx="534377" cy="259045"/>
    <xdr:sp macro="" textlink="">
      <xdr:nvSpPr>
        <xdr:cNvPr id="491" name="テキスト ボックス 490"/>
        <xdr:cNvSpPr txBox="1"/>
      </xdr:nvSpPr>
      <xdr:spPr>
        <a:xfrm>
          <a:off x="7594111" y="1632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135496</xdr:rowOff>
    </xdr:from>
    <xdr:to>
      <xdr:col>36</xdr:col>
      <xdr:colOff>165100</xdr:colOff>
      <xdr:row>97</xdr:row>
      <xdr:rowOff>65646</xdr:rowOff>
    </xdr:to>
    <xdr:sp macro="" textlink="">
      <xdr:nvSpPr>
        <xdr:cNvPr id="492" name="楕円 491"/>
        <xdr:cNvSpPr/>
      </xdr:nvSpPr>
      <xdr:spPr>
        <a:xfrm>
          <a:off x="6921500" y="165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82173</xdr:rowOff>
    </xdr:from>
    <xdr:ext cx="534377" cy="259045"/>
    <xdr:sp macro="" textlink="">
      <xdr:nvSpPr>
        <xdr:cNvPr id="493" name="テキスト ボックス 492"/>
        <xdr:cNvSpPr txBox="1"/>
      </xdr:nvSpPr>
      <xdr:spPr>
        <a:xfrm>
          <a:off x="6705111" y="1636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76103</xdr:rowOff>
    </xdr:from>
    <xdr:to>
      <xdr:col>85</xdr:col>
      <xdr:colOff>127000</xdr:colOff>
      <xdr:row>37</xdr:row>
      <xdr:rowOff>20737</xdr:rowOff>
    </xdr:to>
    <xdr:cxnSp macro="">
      <xdr:nvCxnSpPr>
        <xdr:cNvPr id="521" name="直線コネクタ 520"/>
        <xdr:cNvCxnSpPr/>
      </xdr:nvCxnSpPr>
      <xdr:spPr>
        <a:xfrm flipV="1">
          <a:off x="15481300" y="6248303"/>
          <a:ext cx="838200" cy="11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20737</xdr:rowOff>
    </xdr:from>
    <xdr:to>
      <xdr:col>81</xdr:col>
      <xdr:colOff>50800</xdr:colOff>
      <xdr:row>37</xdr:row>
      <xdr:rowOff>98461</xdr:rowOff>
    </xdr:to>
    <xdr:cxnSp macro="">
      <xdr:nvCxnSpPr>
        <xdr:cNvPr id="524" name="直線コネクタ 523"/>
        <xdr:cNvCxnSpPr/>
      </xdr:nvCxnSpPr>
      <xdr:spPr>
        <a:xfrm flipV="1">
          <a:off x="14592300" y="636438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98461</xdr:rowOff>
    </xdr:from>
    <xdr:to>
      <xdr:col>76</xdr:col>
      <xdr:colOff>114300</xdr:colOff>
      <xdr:row>37</xdr:row>
      <xdr:rowOff>114874</xdr:rowOff>
    </xdr:to>
    <xdr:cxnSp macro="">
      <xdr:nvCxnSpPr>
        <xdr:cNvPr id="527" name="直線コネクタ 526"/>
        <xdr:cNvCxnSpPr/>
      </xdr:nvCxnSpPr>
      <xdr:spPr>
        <a:xfrm flipV="1">
          <a:off x="13703300" y="6442111"/>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114874</xdr:rowOff>
    </xdr:from>
    <xdr:to>
      <xdr:col>71</xdr:col>
      <xdr:colOff>177800</xdr:colOff>
      <xdr:row>37</xdr:row>
      <xdr:rowOff>122098</xdr:rowOff>
    </xdr:to>
    <xdr:cxnSp macro="">
      <xdr:nvCxnSpPr>
        <xdr:cNvPr id="530" name="直線コネクタ 529"/>
        <xdr:cNvCxnSpPr/>
      </xdr:nvCxnSpPr>
      <xdr:spPr>
        <a:xfrm flipV="1">
          <a:off x="12814300" y="6458524"/>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4" name="テキスト ボックス 533"/>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25303</xdr:rowOff>
    </xdr:from>
    <xdr:to>
      <xdr:col>85</xdr:col>
      <xdr:colOff>177800</xdr:colOff>
      <xdr:row>36</xdr:row>
      <xdr:rowOff>126903</xdr:rowOff>
    </xdr:to>
    <xdr:sp macro="" textlink="">
      <xdr:nvSpPr>
        <xdr:cNvPr id="540" name="楕円 539"/>
        <xdr:cNvSpPr/>
      </xdr:nvSpPr>
      <xdr:spPr>
        <a:xfrm>
          <a:off x="16268700" y="61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48180</xdr:rowOff>
    </xdr:from>
    <xdr:ext cx="534377" cy="259045"/>
    <xdr:sp macro="" textlink="">
      <xdr:nvSpPr>
        <xdr:cNvPr id="541" name="消防費該当値テキスト"/>
        <xdr:cNvSpPr txBox="1"/>
      </xdr:nvSpPr>
      <xdr:spPr>
        <a:xfrm>
          <a:off x="16370300" y="604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141387</xdr:rowOff>
    </xdr:from>
    <xdr:to>
      <xdr:col>81</xdr:col>
      <xdr:colOff>101600</xdr:colOff>
      <xdr:row>37</xdr:row>
      <xdr:rowOff>71537</xdr:rowOff>
    </xdr:to>
    <xdr:sp macro="" textlink="">
      <xdr:nvSpPr>
        <xdr:cNvPr id="542" name="楕円 541"/>
        <xdr:cNvSpPr/>
      </xdr:nvSpPr>
      <xdr:spPr>
        <a:xfrm>
          <a:off x="15430500" y="63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88064</xdr:rowOff>
    </xdr:from>
    <xdr:ext cx="534377" cy="259045"/>
    <xdr:sp macro="" textlink="">
      <xdr:nvSpPr>
        <xdr:cNvPr id="543" name="テキスト ボックス 542"/>
        <xdr:cNvSpPr txBox="1"/>
      </xdr:nvSpPr>
      <xdr:spPr>
        <a:xfrm>
          <a:off x="15214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47661</xdr:rowOff>
    </xdr:from>
    <xdr:to>
      <xdr:col>76</xdr:col>
      <xdr:colOff>165100</xdr:colOff>
      <xdr:row>37</xdr:row>
      <xdr:rowOff>149261</xdr:rowOff>
    </xdr:to>
    <xdr:sp macro="" textlink="">
      <xdr:nvSpPr>
        <xdr:cNvPr id="544" name="楕円 543"/>
        <xdr:cNvSpPr/>
      </xdr:nvSpPr>
      <xdr:spPr>
        <a:xfrm>
          <a:off x="14541500" y="63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140388</xdr:rowOff>
    </xdr:from>
    <xdr:ext cx="534377" cy="259045"/>
    <xdr:sp macro="" textlink="">
      <xdr:nvSpPr>
        <xdr:cNvPr id="545" name="テキスト ボックス 544"/>
        <xdr:cNvSpPr txBox="1"/>
      </xdr:nvSpPr>
      <xdr:spPr>
        <a:xfrm>
          <a:off x="14325111" y="64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64074</xdr:rowOff>
    </xdr:from>
    <xdr:to>
      <xdr:col>72</xdr:col>
      <xdr:colOff>38100</xdr:colOff>
      <xdr:row>37</xdr:row>
      <xdr:rowOff>165674</xdr:rowOff>
    </xdr:to>
    <xdr:sp macro="" textlink="">
      <xdr:nvSpPr>
        <xdr:cNvPr id="546" name="楕円 545"/>
        <xdr:cNvSpPr/>
      </xdr:nvSpPr>
      <xdr:spPr>
        <a:xfrm>
          <a:off x="13652500" y="64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156801</xdr:rowOff>
    </xdr:from>
    <xdr:ext cx="534377" cy="259045"/>
    <xdr:sp macro="" textlink="">
      <xdr:nvSpPr>
        <xdr:cNvPr id="547" name="テキスト ボックス 546"/>
        <xdr:cNvSpPr txBox="1"/>
      </xdr:nvSpPr>
      <xdr:spPr>
        <a:xfrm>
          <a:off x="13436111" y="65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71298</xdr:rowOff>
    </xdr:from>
    <xdr:to>
      <xdr:col>67</xdr:col>
      <xdr:colOff>101600</xdr:colOff>
      <xdr:row>38</xdr:row>
      <xdr:rowOff>1448</xdr:rowOff>
    </xdr:to>
    <xdr:sp macro="" textlink="">
      <xdr:nvSpPr>
        <xdr:cNvPr id="548" name="楕円 547"/>
        <xdr:cNvSpPr/>
      </xdr:nvSpPr>
      <xdr:spPr>
        <a:xfrm>
          <a:off x="12763500" y="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17975</xdr:rowOff>
    </xdr:from>
    <xdr:ext cx="534377" cy="259045"/>
    <xdr:sp macro="" textlink="">
      <xdr:nvSpPr>
        <xdr:cNvPr id="549" name="テキスト ボックス 548"/>
        <xdr:cNvSpPr txBox="1"/>
      </xdr:nvSpPr>
      <xdr:spPr>
        <a:xfrm>
          <a:off x="12547111" y="61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141453</xdr:rowOff>
    </xdr:from>
    <xdr:to>
      <xdr:col>85</xdr:col>
      <xdr:colOff>127000</xdr:colOff>
      <xdr:row>56</xdr:row>
      <xdr:rowOff>3721</xdr:rowOff>
    </xdr:to>
    <xdr:cxnSp macro="">
      <xdr:nvCxnSpPr>
        <xdr:cNvPr id="579" name="直線コネクタ 578"/>
        <xdr:cNvCxnSpPr/>
      </xdr:nvCxnSpPr>
      <xdr:spPr>
        <a:xfrm flipV="1">
          <a:off x="15481300" y="9571203"/>
          <a:ext cx="8382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3721</xdr:rowOff>
    </xdr:from>
    <xdr:to>
      <xdr:col>81</xdr:col>
      <xdr:colOff>50800</xdr:colOff>
      <xdr:row>56</xdr:row>
      <xdr:rowOff>17590</xdr:rowOff>
    </xdr:to>
    <xdr:cxnSp macro="">
      <xdr:nvCxnSpPr>
        <xdr:cNvPr id="582" name="直線コネクタ 581"/>
        <xdr:cNvCxnSpPr/>
      </xdr:nvCxnSpPr>
      <xdr:spPr>
        <a:xfrm flipV="1">
          <a:off x="14592300" y="9604921"/>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17590</xdr:rowOff>
    </xdr:from>
    <xdr:to>
      <xdr:col>76</xdr:col>
      <xdr:colOff>114300</xdr:colOff>
      <xdr:row>56</xdr:row>
      <xdr:rowOff>133128</xdr:rowOff>
    </xdr:to>
    <xdr:cxnSp macro="">
      <xdr:nvCxnSpPr>
        <xdr:cNvPr id="585" name="直線コネクタ 584"/>
        <xdr:cNvCxnSpPr/>
      </xdr:nvCxnSpPr>
      <xdr:spPr>
        <a:xfrm flipV="1">
          <a:off x="13703300" y="9618790"/>
          <a:ext cx="889000" cy="1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133128</xdr:rowOff>
    </xdr:from>
    <xdr:to>
      <xdr:col>71</xdr:col>
      <xdr:colOff>177800</xdr:colOff>
      <xdr:row>56</xdr:row>
      <xdr:rowOff>150844</xdr:rowOff>
    </xdr:to>
    <xdr:cxnSp macro="">
      <xdr:nvCxnSpPr>
        <xdr:cNvPr id="588" name="直線コネクタ 587"/>
        <xdr:cNvCxnSpPr/>
      </xdr:nvCxnSpPr>
      <xdr:spPr>
        <a:xfrm flipV="1">
          <a:off x="12814300" y="9734328"/>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90653</xdr:rowOff>
    </xdr:from>
    <xdr:to>
      <xdr:col>85</xdr:col>
      <xdr:colOff>177800</xdr:colOff>
      <xdr:row>56</xdr:row>
      <xdr:rowOff>20803</xdr:rowOff>
    </xdr:to>
    <xdr:sp macro="" textlink="">
      <xdr:nvSpPr>
        <xdr:cNvPr id="598" name="楕円 597"/>
        <xdr:cNvSpPr/>
      </xdr:nvSpPr>
      <xdr:spPr>
        <a:xfrm>
          <a:off x="16268700" y="95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113530</xdr:rowOff>
    </xdr:from>
    <xdr:ext cx="534377" cy="259045"/>
    <xdr:sp macro="" textlink="">
      <xdr:nvSpPr>
        <xdr:cNvPr id="599" name="教育費該当値テキスト"/>
        <xdr:cNvSpPr txBox="1"/>
      </xdr:nvSpPr>
      <xdr:spPr>
        <a:xfrm>
          <a:off x="16370300" y="93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124371</xdr:rowOff>
    </xdr:from>
    <xdr:to>
      <xdr:col>81</xdr:col>
      <xdr:colOff>101600</xdr:colOff>
      <xdr:row>56</xdr:row>
      <xdr:rowOff>54521</xdr:rowOff>
    </xdr:to>
    <xdr:sp macro="" textlink="">
      <xdr:nvSpPr>
        <xdr:cNvPr id="600" name="楕円 599"/>
        <xdr:cNvSpPr/>
      </xdr:nvSpPr>
      <xdr:spPr>
        <a:xfrm>
          <a:off x="15430500" y="9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71048</xdr:rowOff>
    </xdr:from>
    <xdr:ext cx="534377" cy="259045"/>
    <xdr:sp macro="" textlink="">
      <xdr:nvSpPr>
        <xdr:cNvPr id="601" name="テキスト ボックス 600"/>
        <xdr:cNvSpPr txBox="1"/>
      </xdr:nvSpPr>
      <xdr:spPr>
        <a:xfrm>
          <a:off x="15214111" y="93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138240</xdr:rowOff>
    </xdr:from>
    <xdr:to>
      <xdr:col>76</xdr:col>
      <xdr:colOff>165100</xdr:colOff>
      <xdr:row>56</xdr:row>
      <xdr:rowOff>68390</xdr:rowOff>
    </xdr:to>
    <xdr:sp macro="" textlink="">
      <xdr:nvSpPr>
        <xdr:cNvPr id="602" name="楕円 601"/>
        <xdr:cNvSpPr/>
      </xdr:nvSpPr>
      <xdr:spPr>
        <a:xfrm>
          <a:off x="14541500" y="95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84917</xdr:rowOff>
    </xdr:from>
    <xdr:ext cx="534377" cy="259045"/>
    <xdr:sp macro="" textlink="">
      <xdr:nvSpPr>
        <xdr:cNvPr id="603" name="テキスト ボックス 602"/>
        <xdr:cNvSpPr txBox="1"/>
      </xdr:nvSpPr>
      <xdr:spPr>
        <a:xfrm>
          <a:off x="14325111" y="934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82328</xdr:rowOff>
    </xdr:from>
    <xdr:to>
      <xdr:col>72</xdr:col>
      <xdr:colOff>38100</xdr:colOff>
      <xdr:row>57</xdr:row>
      <xdr:rowOff>12478</xdr:rowOff>
    </xdr:to>
    <xdr:sp macro="" textlink="">
      <xdr:nvSpPr>
        <xdr:cNvPr id="604" name="楕円 603"/>
        <xdr:cNvSpPr/>
      </xdr:nvSpPr>
      <xdr:spPr>
        <a:xfrm>
          <a:off x="13652500" y="96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29005</xdr:rowOff>
    </xdr:from>
    <xdr:ext cx="534377" cy="259045"/>
    <xdr:sp macro="" textlink="">
      <xdr:nvSpPr>
        <xdr:cNvPr id="605" name="テキスト ボックス 604"/>
        <xdr:cNvSpPr txBox="1"/>
      </xdr:nvSpPr>
      <xdr:spPr>
        <a:xfrm>
          <a:off x="13436111" y="94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100044</xdr:rowOff>
    </xdr:from>
    <xdr:to>
      <xdr:col>67</xdr:col>
      <xdr:colOff>101600</xdr:colOff>
      <xdr:row>57</xdr:row>
      <xdr:rowOff>30194</xdr:rowOff>
    </xdr:to>
    <xdr:sp macro="" textlink="">
      <xdr:nvSpPr>
        <xdr:cNvPr id="606" name="楕円 605"/>
        <xdr:cNvSpPr/>
      </xdr:nvSpPr>
      <xdr:spPr>
        <a:xfrm>
          <a:off x="12763500" y="97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21321</xdr:rowOff>
    </xdr:from>
    <xdr:ext cx="534377" cy="259045"/>
    <xdr:sp macro="" textlink="">
      <xdr:nvSpPr>
        <xdr:cNvPr id="607" name="テキスト ボックス 606"/>
        <xdr:cNvSpPr txBox="1"/>
      </xdr:nvSpPr>
      <xdr:spPr>
        <a:xfrm>
          <a:off x="12547111" y="97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149682</xdr:rowOff>
    </xdr:from>
    <xdr:to>
      <xdr:col>85</xdr:col>
      <xdr:colOff>127000</xdr:colOff>
      <xdr:row>79</xdr:row>
      <xdr:rowOff>2311</xdr:rowOff>
    </xdr:to>
    <xdr:cxnSp macro="">
      <xdr:nvCxnSpPr>
        <xdr:cNvPr id="636" name="直線コネクタ 635"/>
        <xdr:cNvCxnSpPr/>
      </xdr:nvCxnSpPr>
      <xdr:spPr>
        <a:xfrm>
          <a:off x="15481300" y="13522782"/>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149682</xdr:rowOff>
    </xdr:from>
    <xdr:to>
      <xdr:col>81</xdr:col>
      <xdr:colOff>50800</xdr:colOff>
      <xdr:row>79</xdr:row>
      <xdr:rowOff>44450</xdr:rowOff>
    </xdr:to>
    <xdr:cxnSp macro="">
      <xdr:nvCxnSpPr>
        <xdr:cNvPr id="639" name="直線コネクタ 638"/>
        <xdr:cNvCxnSpPr/>
      </xdr:nvCxnSpPr>
      <xdr:spPr>
        <a:xfrm flipV="1">
          <a:off x="14592300" y="13522782"/>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118593</xdr:rowOff>
    </xdr:from>
    <xdr:to>
      <xdr:col>71</xdr:col>
      <xdr:colOff>177800</xdr:colOff>
      <xdr:row>79</xdr:row>
      <xdr:rowOff>44450</xdr:rowOff>
    </xdr:to>
    <xdr:cxnSp macro="">
      <xdr:nvCxnSpPr>
        <xdr:cNvPr id="645" name="直線コネクタ 644"/>
        <xdr:cNvCxnSpPr/>
      </xdr:nvCxnSpPr>
      <xdr:spPr>
        <a:xfrm>
          <a:off x="12814300" y="13491693"/>
          <a:ext cx="8890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51706</xdr:rowOff>
    </xdr:from>
    <xdr:ext cx="378565" cy="259045"/>
    <xdr:sp macro="" textlink="">
      <xdr:nvSpPr>
        <xdr:cNvPr id="649" name="テキスト ボックス 648"/>
        <xdr:cNvSpPr txBox="1"/>
      </xdr:nvSpPr>
      <xdr:spPr>
        <a:xfrm>
          <a:off x="12625017" y="1359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122961</xdr:rowOff>
    </xdr:from>
    <xdr:to>
      <xdr:col>85</xdr:col>
      <xdr:colOff>177800</xdr:colOff>
      <xdr:row>79</xdr:row>
      <xdr:rowOff>53111</xdr:rowOff>
    </xdr:to>
    <xdr:sp macro="" textlink="">
      <xdr:nvSpPr>
        <xdr:cNvPr id="655" name="楕円 654"/>
        <xdr:cNvSpPr/>
      </xdr:nvSpPr>
      <xdr:spPr>
        <a:xfrm>
          <a:off x="16268700" y="134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45000</xdr:rowOff>
    </xdr:from>
    <xdr:ext cx="378565" cy="259045"/>
    <xdr:sp macro="" textlink="">
      <xdr:nvSpPr>
        <xdr:cNvPr id="656" name="災害復旧費該当値テキスト"/>
        <xdr:cNvSpPr txBox="1"/>
      </xdr:nvSpPr>
      <xdr:spPr>
        <a:xfrm>
          <a:off x="16370300" y="13418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98882</xdr:rowOff>
    </xdr:from>
    <xdr:to>
      <xdr:col>81</xdr:col>
      <xdr:colOff>101600</xdr:colOff>
      <xdr:row>79</xdr:row>
      <xdr:rowOff>29032</xdr:rowOff>
    </xdr:to>
    <xdr:sp macro="" textlink="">
      <xdr:nvSpPr>
        <xdr:cNvPr id="657" name="楕円 656"/>
        <xdr:cNvSpPr/>
      </xdr:nvSpPr>
      <xdr:spPr>
        <a:xfrm>
          <a:off x="15430500" y="134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20159</xdr:rowOff>
    </xdr:from>
    <xdr:ext cx="378565" cy="259045"/>
    <xdr:sp macro="" textlink="">
      <xdr:nvSpPr>
        <xdr:cNvPr id="658" name="テキスト ボックス 657"/>
        <xdr:cNvSpPr txBox="1"/>
      </xdr:nvSpPr>
      <xdr:spPr>
        <a:xfrm>
          <a:off x="15292017" y="13564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67793</xdr:rowOff>
    </xdr:from>
    <xdr:to>
      <xdr:col>67</xdr:col>
      <xdr:colOff>101600</xdr:colOff>
      <xdr:row>78</xdr:row>
      <xdr:rowOff>169393</xdr:rowOff>
    </xdr:to>
    <xdr:sp macro="" textlink="">
      <xdr:nvSpPr>
        <xdr:cNvPr id="663" name="楕円 662"/>
        <xdr:cNvSpPr/>
      </xdr:nvSpPr>
      <xdr:spPr>
        <a:xfrm>
          <a:off x="12763500" y="134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14470</xdr:rowOff>
    </xdr:from>
    <xdr:ext cx="469744" cy="259045"/>
    <xdr:sp macro="" textlink="">
      <xdr:nvSpPr>
        <xdr:cNvPr id="664" name="テキスト ボックス 663"/>
        <xdr:cNvSpPr txBox="1"/>
      </xdr:nvSpPr>
      <xdr:spPr>
        <a:xfrm>
          <a:off x="12579428" y="1321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103809</xdr:rowOff>
    </xdr:from>
    <xdr:to>
      <xdr:col>85</xdr:col>
      <xdr:colOff>127000</xdr:colOff>
      <xdr:row>96</xdr:row>
      <xdr:rowOff>109716</xdr:rowOff>
    </xdr:to>
    <xdr:cxnSp macro="">
      <xdr:nvCxnSpPr>
        <xdr:cNvPr id="693" name="直線コネクタ 692"/>
        <xdr:cNvCxnSpPr/>
      </xdr:nvCxnSpPr>
      <xdr:spPr>
        <a:xfrm>
          <a:off x="15481300" y="16563009"/>
          <a:ext cx="8382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101346</xdr:rowOff>
    </xdr:from>
    <xdr:to>
      <xdr:col>81</xdr:col>
      <xdr:colOff>50800</xdr:colOff>
      <xdr:row>96</xdr:row>
      <xdr:rowOff>103809</xdr:rowOff>
    </xdr:to>
    <xdr:cxnSp macro="">
      <xdr:nvCxnSpPr>
        <xdr:cNvPr id="696" name="直線コネクタ 695"/>
        <xdr:cNvCxnSpPr/>
      </xdr:nvCxnSpPr>
      <xdr:spPr>
        <a:xfrm>
          <a:off x="14592300" y="16560546"/>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90615</xdr:rowOff>
    </xdr:from>
    <xdr:to>
      <xdr:col>76</xdr:col>
      <xdr:colOff>114300</xdr:colOff>
      <xdr:row>96</xdr:row>
      <xdr:rowOff>101346</xdr:rowOff>
    </xdr:to>
    <xdr:cxnSp macro="">
      <xdr:nvCxnSpPr>
        <xdr:cNvPr id="699" name="直線コネクタ 698"/>
        <xdr:cNvCxnSpPr/>
      </xdr:nvCxnSpPr>
      <xdr:spPr>
        <a:xfrm>
          <a:off x="13703300" y="16549815"/>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70549</xdr:rowOff>
    </xdr:from>
    <xdr:to>
      <xdr:col>71</xdr:col>
      <xdr:colOff>177800</xdr:colOff>
      <xdr:row>96</xdr:row>
      <xdr:rowOff>90615</xdr:rowOff>
    </xdr:to>
    <xdr:cxnSp macro="">
      <xdr:nvCxnSpPr>
        <xdr:cNvPr id="702" name="直線コネクタ 701"/>
        <xdr:cNvCxnSpPr/>
      </xdr:nvCxnSpPr>
      <xdr:spPr>
        <a:xfrm>
          <a:off x="12814300" y="16529749"/>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58916</xdr:rowOff>
    </xdr:from>
    <xdr:to>
      <xdr:col>85</xdr:col>
      <xdr:colOff>177800</xdr:colOff>
      <xdr:row>96</xdr:row>
      <xdr:rowOff>160516</xdr:rowOff>
    </xdr:to>
    <xdr:sp macro="" textlink="">
      <xdr:nvSpPr>
        <xdr:cNvPr id="712" name="楕円 711"/>
        <xdr:cNvSpPr/>
      </xdr:nvSpPr>
      <xdr:spPr>
        <a:xfrm>
          <a:off x="16268700" y="165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37343</xdr:rowOff>
    </xdr:from>
    <xdr:ext cx="534377" cy="259045"/>
    <xdr:sp macro="" textlink="">
      <xdr:nvSpPr>
        <xdr:cNvPr id="713" name="公債費該当値テキスト"/>
        <xdr:cNvSpPr txBox="1"/>
      </xdr:nvSpPr>
      <xdr:spPr>
        <a:xfrm>
          <a:off x="16370300" y="164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53009</xdr:rowOff>
    </xdr:from>
    <xdr:to>
      <xdr:col>81</xdr:col>
      <xdr:colOff>101600</xdr:colOff>
      <xdr:row>96</xdr:row>
      <xdr:rowOff>154609</xdr:rowOff>
    </xdr:to>
    <xdr:sp macro="" textlink="">
      <xdr:nvSpPr>
        <xdr:cNvPr id="714" name="楕円 713"/>
        <xdr:cNvSpPr/>
      </xdr:nvSpPr>
      <xdr:spPr>
        <a:xfrm>
          <a:off x="15430500" y="165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171136</xdr:rowOff>
    </xdr:from>
    <xdr:ext cx="534377" cy="259045"/>
    <xdr:sp macro="" textlink="">
      <xdr:nvSpPr>
        <xdr:cNvPr id="715" name="テキスト ボックス 714"/>
        <xdr:cNvSpPr txBox="1"/>
      </xdr:nvSpPr>
      <xdr:spPr>
        <a:xfrm>
          <a:off x="15214111" y="1628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50546</xdr:rowOff>
    </xdr:from>
    <xdr:to>
      <xdr:col>76</xdr:col>
      <xdr:colOff>165100</xdr:colOff>
      <xdr:row>96</xdr:row>
      <xdr:rowOff>152146</xdr:rowOff>
    </xdr:to>
    <xdr:sp macro="" textlink="">
      <xdr:nvSpPr>
        <xdr:cNvPr id="716" name="楕円 715"/>
        <xdr:cNvSpPr/>
      </xdr:nvSpPr>
      <xdr:spPr>
        <a:xfrm>
          <a:off x="14541500" y="1650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143273</xdr:rowOff>
    </xdr:from>
    <xdr:ext cx="534377" cy="259045"/>
    <xdr:sp macro="" textlink="">
      <xdr:nvSpPr>
        <xdr:cNvPr id="717" name="テキスト ボックス 716"/>
        <xdr:cNvSpPr txBox="1"/>
      </xdr:nvSpPr>
      <xdr:spPr>
        <a:xfrm>
          <a:off x="14325111" y="1660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39815</xdr:rowOff>
    </xdr:from>
    <xdr:to>
      <xdr:col>72</xdr:col>
      <xdr:colOff>38100</xdr:colOff>
      <xdr:row>96</xdr:row>
      <xdr:rowOff>141415</xdr:rowOff>
    </xdr:to>
    <xdr:sp macro="" textlink="">
      <xdr:nvSpPr>
        <xdr:cNvPr id="718" name="楕円 717"/>
        <xdr:cNvSpPr/>
      </xdr:nvSpPr>
      <xdr:spPr>
        <a:xfrm>
          <a:off x="13652500" y="164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132542</xdr:rowOff>
    </xdr:from>
    <xdr:ext cx="534377" cy="259045"/>
    <xdr:sp macro="" textlink="">
      <xdr:nvSpPr>
        <xdr:cNvPr id="719" name="テキスト ボックス 718"/>
        <xdr:cNvSpPr txBox="1"/>
      </xdr:nvSpPr>
      <xdr:spPr>
        <a:xfrm>
          <a:off x="13436111" y="165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19749</xdr:rowOff>
    </xdr:from>
    <xdr:to>
      <xdr:col>67</xdr:col>
      <xdr:colOff>101600</xdr:colOff>
      <xdr:row>96</xdr:row>
      <xdr:rowOff>121349</xdr:rowOff>
    </xdr:to>
    <xdr:sp macro="" textlink="">
      <xdr:nvSpPr>
        <xdr:cNvPr id="720" name="楕円 719"/>
        <xdr:cNvSpPr/>
      </xdr:nvSpPr>
      <xdr:spPr>
        <a:xfrm>
          <a:off x="12763500" y="164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137876</xdr:rowOff>
    </xdr:from>
    <xdr:ext cx="534377" cy="259045"/>
    <xdr:sp macro="" textlink="">
      <xdr:nvSpPr>
        <xdr:cNvPr id="721" name="テキスト ボックス 720"/>
        <xdr:cNvSpPr txBox="1"/>
      </xdr:nvSpPr>
      <xdr:spPr>
        <a:xfrm>
          <a:off x="12547111" y="162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142,535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よりも低い値で推移している。これは、社会福祉費や老人福祉費が年々増加しているが、全国的な傾向と変わらない推移となっており、平均年齢が低いまちであることもあり、近年は類似団体平均よりも低い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105,264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40,532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56,208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円といずれも類似団体平均よりも高い値となっている。中でも、総務費は、類似団体平均より住民一人当たり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54,435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円高くなっているが、市役所本庁舎の老朽化や狭隘化の解消に伴う普通建設事業費等が主な要因となっている。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執行段階での歳出削減に努めたことにより、令和元年度の実質収支は黒字となっている。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普通交付税を含めた一般財源の確保が厳しい状況になる見込みであり、財政調整基金など各種基金の運用による財政運営が求められることも想定されるため、「財政標準化計画」に基づき適正な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連結実質赤字比率に係る赤字・黒字については、いずれの会計も各年度黒字となっていることから、赤字比率はない。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健全化が進んでいる要因としては、一般会計と同様、執行段階でも歳出削減や歳入確保に努めた結果であることから、今後も引き続き健全な財政運営に努めるとともに、一般会計からの繰入についても適正な水準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2246_&#21315;&#27507;&#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82.1</v>
          </cell>
          <cell r="BX51">
            <v>71.5</v>
          </cell>
          <cell r="CF51">
            <v>61.7</v>
          </cell>
          <cell r="CN51">
            <v>61.2</v>
          </cell>
          <cell r="CV51">
            <v>37.9</v>
          </cell>
        </row>
        <row r="53">
          <cell r="BP53">
            <v>65.2</v>
          </cell>
          <cell r="BX53">
            <v>67.2</v>
          </cell>
          <cell r="CF53">
            <v>68.900000000000006</v>
          </cell>
          <cell r="CN53">
            <v>69.3</v>
          </cell>
          <cell r="CV53">
            <v>70.5</v>
          </cell>
        </row>
        <row r="55">
          <cell r="AN55" t="str">
            <v>類似団体内平均値</v>
          </cell>
          <cell r="BP55">
            <v>33.6</v>
          </cell>
          <cell r="BX55">
            <v>35.299999999999997</v>
          </cell>
          <cell r="CF55">
            <v>31.9</v>
          </cell>
          <cell r="CN55">
            <v>24.2</v>
          </cell>
          <cell r="CV55">
            <v>22.1</v>
          </cell>
        </row>
        <row r="57">
          <cell r="BP57">
            <v>56.8</v>
          </cell>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cell r="BP73">
            <v>82.1</v>
          </cell>
          <cell r="BX73">
            <v>71.5</v>
          </cell>
          <cell r="CF73">
            <v>61.7</v>
          </cell>
          <cell r="CN73">
            <v>61.2</v>
          </cell>
          <cell r="CV73">
            <v>37.9</v>
          </cell>
        </row>
        <row r="75">
          <cell r="BP75">
            <v>9.8000000000000007</v>
          </cell>
          <cell r="BX75">
            <v>9.9</v>
          </cell>
          <cell r="CF75">
            <v>9.5</v>
          </cell>
          <cell r="CN75">
            <v>9.1</v>
          </cell>
          <cell r="CV75">
            <v>8.5</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L28" sqref="L28:P28"/>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399" t="s">
        <v>78</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185"/>
      <c r="DK1" s="185"/>
      <c r="DL1" s="185"/>
      <c r="DM1" s="185"/>
      <c r="DN1" s="185"/>
      <c r="DO1" s="185"/>
    </row>
    <row r="2" spans="1:119" ht="24.75" thickBot="1" x14ac:dyDescent="0.2">
      <c r="A2" s="184"/>
      <c r="B2" s="187" t="s">
        <v>79</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00" t="s">
        <v>80</v>
      </c>
      <c r="C3" s="401"/>
      <c r="D3" s="401"/>
      <c r="E3" s="402"/>
      <c r="F3" s="402"/>
      <c r="G3" s="402"/>
      <c r="H3" s="402"/>
      <c r="I3" s="402"/>
      <c r="J3" s="402"/>
      <c r="K3" s="402"/>
      <c r="L3" s="402" t="s">
        <v>81</v>
      </c>
      <c r="M3" s="402"/>
      <c r="N3" s="402"/>
      <c r="O3" s="402"/>
      <c r="P3" s="402"/>
      <c r="Q3" s="402"/>
      <c r="R3" s="409"/>
      <c r="S3" s="409"/>
      <c r="T3" s="409"/>
      <c r="U3" s="409"/>
      <c r="V3" s="410"/>
      <c r="W3" s="384" t="s">
        <v>82</v>
      </c>
      <c r="X3" s="385"/>
      <c r="Y3" s="385"/>
      <c r="Z3" s="385"/>
      <c r="AA3" s="385"/>
      <c r="AB3" s="401"/>
      <c r="AC3" s="409" t="s">
        <v>83</v>
      </c>
      <c r="AD3" s="385"/>
      <c r="AE3" s="385"/>
      <c r="AF3" s="385"/>
      <c r="AG3" s="385"/>
      <c r="AH3" s="385"/>
      <c r="AI3" s="385"/>
      <c r="AJ3" s="385"/>
      <c r="AK3" s="385"/>
      <c r="AL3" s="386"/>
      <c r="AM3" s="384" t="s">
        <v>84</v>
      </c>
      <c r="AN3" s="385"/>
      <c r="AO3" s="385"/>
      <c r="AP3" s="385"/>
      <c r="AQ3" s="385"/>
      <c r="AR3" s="385"/>
      <c r="AS3" s="385"/>
      <c r="AT3" s="385"/>
      <c r="AU3" s="385"/>
      <c r="AV3" s="385"/>
      <c r="AW3" s="385"/>
      <c r="AX3" s="386"/>
      <c r="AY3" s="421" t="s">
        <v>1</v>
      </c>
      <c r="AZ3" s="422"/>
      <c r="BA3" s="422"/>
      <c r="BB3" s="422"/>
      <c r="BC3" s="422"/>
      <c r="BD3" s="422"/>
      <c r="BE3" s="422"/>
      <c r="BF3" s="422"/>
      <c r="BG3" s="422"/>
      <c r="BH3" s="422"/>
      <c r="BI3" s="422"/>
      <c r="BJ3" s="422"/>
      <c r="BK3" s="422"/>
      <c r="BL3" s="422"/>
      <c r="BM3" s="423"/>
      <c r="BN3" s="384" t="s">
        <v>85</v>
      </c>
      <c r="BO3" s="385"/>
      <c r="BP3" s="385"/>
      <c r="BQ3" s="385"/>
      <c r="BR3" s="385"/>
      <c r="BS3" s="385"/>
      <c r="BT3" s="385"/>
      <c r="BU3" s="386"/>
      <c r="BV3" s="384" t="s">
        <v>86</v>
      </c>
      <c r="BW3" s="385"/>
      <c r="BX3" s="385"/>
      <c r="BY3" s="385"/>
      <c r="BZ3" s="385"/>
      <c r="CA3" s="385"/>
      <c r="CB3" s="385"/>
      <c r="CC3" s="386"/>
      <c r="CD3" s="421" t="s">
        <v>1</v>
      </c>
      <c r="CE3" s="422"/>
      <c r="CF3" s="422"/>
      <c r="CG3" s="422"/>
      <c r="CH3" s="422"/>
      <c r="CI3" s="422"/>
      <c r="CJ3" s="422"/>
      <c r="CK3" s="422"/>
      <c r="CL3" s="422"/>
      <c r="CM3" s="422"/>
      <c r="CN3" s="422"/>
      <c r="CO3" s="422"/>
      <c r="CP3" s="422"/>
      <c r="CQ3" s="422"/>
      <c r="CR3" s="422"/>
      <c r="CS3" s="423"/>
      <c r="CT3" s="384" t="s">
        <v>87</v>
      </c>
      <c r="CU3" s="385"/>
      <c r="CV3" s="385"/>
      <c r="CW3" s="385"/>
      <c r="CX3" s="385"/>
      <c r="CY3" s="385"/>
      <c r="CZ3" s="385"/>
      <c r="DA3" s="386"/>
      <c r="DB3" s="384" t="s">
        <v>88</v>
      </c>
      <c r="DC3" s="385"/>
      <c r="DD3" s="385"/>
      <c r="DE3" s="385"/>
      <c r="DF3" s="385"/>
      <c r="DG3" s="385"/>
      <c r="DH3" s="385"/>
      <c r="DI3" s="386"/>
      <c r="DJ3" s="184"/>
      <c r="DK3" s="184"/>
      <c r="DL3" s="184"/>
      <c r="DM3" s="184"/>
      <c r="DN3" s="184"/>
      <c r="DO3" s="184"/>
    </row>
    <row r="4" spans="1:119" ht="18.75" customHeight="1" x14ac:dyDescent="0.15">
      <c r="A4" s="185"/>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89</v>
      </c>
      <c r="AZ4" s="388"/>
      <c r="BA4" s="388"/>
      <c r="BB4" s="388"/>
      <c r="BC4" s="388"/>
      <c r="BD4" s="388"/>
      <c r="BE4" s="388"/>
      <c r="BF4" s="388"/>
      <c r="BG4" s="388"/>
      <c r="BH4" s="388"/>
      <c r="BI4" s="388"/>
      <c r="BJ4" s="388"/>
      <c r="BK4" s="388"/>
      <c r="BL4" s="388"/>
      <c r="BM4" s="389"/>
      <c r="BN4" s="390">
        <v>47322947</v>
      </c>
      <c r="BO4" s="391"/>
      <c r="BP4" s="391"/>
      <c r="BQ4" s="391"/>
      <c r="BR4" s="391"/>
      <c r="BS4" s="391"/>
      <c r="BT4" s="391"/>
      <c r="BU4" s="392"/>
      <c r="BV4" s="390">
        <v>40264849</v>
      </c>
      <c r="BW4" s="391"/>
      <c r="BX4" s="391"/>
      <c r="BY4" s="391"/>
      <c r="BZ4" s="391"/>
      <c r="CA4" s="391"/>
      <c r="CB4" s="391"/>
      <c r="CC4" s="392"/>
      <c r="CD4" s="393" t="s">
        <v>90</v>
      </c>
      <c r="CE4" s="394"/>
      <c r="CF4" s="394"/>
      <c r="CG4" s="394"/>
      <c r="CH4" s="394"/>
      <c r="CI4" s="394"/>
      <c r="CJ4" s="394"/>
      <c r="CK4" s="394"/>
      <c r="CL4" s="394"/>
      <c r="CM4" s="394"/>
      <c r="CN4" s="394"/>
      <c r="CO4" s="394"/>
      <c r="CP4" s="394"/>
      <c r="CQ4" s="394"/>
      <c r="CR4" s="394"/>
      <c r="CS4" s="395"/>
      <c r="CT4" s="396">
        <v>3</v>
      </c>
      <c r="CU4" s="397"/>
      <c r="CV4" s="397"/>
      <c r="CW4" s="397"/>
      <c r="CX4" s="397"/>
      <c r="CY4" s="397"/>
      <c r="CZ4" s="397"/>
      <c r="DA4" s="398"/>
      <c r="DB4" s="396">
        <v>2.2000000000000002</v>
      </c>
      <c r="DC4" s="397"/>
      <c r="DD4" s="397"/>
      <c r="DE4" s="397"/>
      <c r="DF4" s="397"/>
      <c r="DG4" s="397"/>
      <c r="DH4" s="397"/>
      <c r="DI4" s="398"/>
      <c r="DJ4" s="184"/>
      <c r="DK4" s="184"/>
      <c r="DL4" s="184"/>
      <c r="DM4" s="184"/>
      <c r="DN4" s="184"/>
      <c r="DO4" s="184"/>
    </row>
    <row r="5" spans="1:119" ht="18.75" customHeight="1" x14ac:dyDescent="0.15">
      <c r="A5" s="185"/>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6" t="s">
        <v>91</v>
      </c>
      <c r="AN5" s="457"/>
      <c r="AO5" s="457"/>
      <c r="AP5" s="457"/>
      <c r="AQ5" s="457"/>
      <c r="AR5" s="457"/>
      <c r="AS5" s="457"/>
      <c r="AT5" s="458"/>
      <c r="AU5" s="459" t="s">
        <v>92</v>
      </c>
      <c r="AV5" s="460"/>
      <c r="AW5" s="460"/>
      <c r="AX5" s="460"/>
      <c r="AY5" s="461" t="s">
        <v>93</v>
      </c>
      <c r="AZ5" s="462"/>
      <c r="BA5" s="462"/>
      <c r="BB5" s="462"/>
      <c r="BC5" s="462"/>
      <c r="BD5" s="462"/>
      <c r="BE5" s="462"/>
      <c r="BF5" s="462"/>
      <c r="BG5" s="462"/>
      <c r="BH5" s="462"/>
      <c r="BI5" s="462"/>
      <c r="BJ5" s="462"/>
      <c r="BK5" s="462"/>
      <c r="BL5" s="462"/>
      <c r="BM5" s="463"/>
      <c r="BN5" s="427">
        <v>46571825</v>
      </c>
      <c r="BO5" s="428"/>
      <c r="BP5" s="428"/>
      <c r="BQ5" s="428"/>
      <c r="BR5" s="428"/>
      <c r="BS5" s="428"/>
      <c r="BT5" s="428"/>
      <c r="BU5" s="429"/>
      <c r="BV5" s="427">
        <v>39773982</v>
      </c>
      <c r="BW5" s="428"/>
      <c r="BX5" s="428"/>
      <c r="BY5" s="428"/>
      <c r="BZ5" s="428"/>
      <c r="CA5" s="428"/>
      <c r="CB5" s="428"/>
      <c r="CC5" s="429"/>
      <c r="CD5" s="430" t="s">
        <v>94</v>
      </c>
      <c r="CE5" s="431"/>
      <c r="CF5" s="431"/>
      <c r="CG5" s="431"/>
      <c r="CH5" s="431"/>
      <c r="CI5" s="431"/>
      <c r="CJ5" s="431"/>
      <c r="CK5" s="431"/>
      <c r="CL5" s="431"/>
      <c r="CM5" s="431"/>
      <c r="CN5" s="431"/>
      <c r="CO5" s="431"/>
      <c r="CP5" s="431"/>
      <c r="CQ5" s="431"/>
      <c r="CR5" s="431"/>
      <c r="CS5" s="432"/>
      <c r="CT5" s="424">
        <v>87.6</v>
      </c>
      <c r="CU5" s="425"/>
      <c r="CV5" s="425"/>
      <c r="CW5" s="425"/>
      <c r="CX5" s="425"/>
      <c r="CY5" s="425"/>
      <c r="CZ5" s="425"/>
      <c r="DA5" s="426"/>
      <c r="DB5" s="424">
        <v>91</v>
      </c>
      <c r="DC5" s="425"/>
      <c r="DD5" s="425"/>
      <c r="DE5" s="425"/>
      <c r="DF5" s="425"/>
      <c r="DG5" s="425"/>
      <c r="DH5" s="425"/>
      <c r="DI5" s="426"/>
      <c r="DJ5" s="184"/>
      <c r="DK5" s="184"/>
      <c r="DL5" s="184"/>
      <c r="DM5" s="184"/>
      <c r="DN5" s="184"/>
      <c r="DO5" s="184"/>
    </row>
    <row r="6" spans="1:119" ht="18.75" customHeight="1" x14ac:dyDescent="0.15">
      <c r="A6" s="185"/>
      <c r="B6" s="433" t="s">
        <v>95</v>
      </c>
      <c r="C6" s="434"/>
      <c r="D6" s="434"/>
      <c r="E6" s="435"/>
      <c r="F6" s="435"/>
      <c r="G6" s="435"/>
      <c r="H6" s="435"/>
      <c r="I6" s="435"/>
      <c r="J6" s="435"/>
      <c r="K6" s="435"/>
      <c r="L6" s="435" t="s">
        <v>96</v>
      </c>
      <c r="M6" s="435"/>
      <c r="N6" s="435"/>
      <c r="O6" s="435"/>
      <c r="P6" s="435"/>
      <c r="Q6" s="435"/>
      <c r="R6" s="439"/>
      <c r="S6" s="439"/>
      <c r="T6" s="439"/>
      <c r="U6" s="439"/>
      <c r="V6" s="440"/>
      <c r="W6" s="443" t="s">
        <v>97</v>
      </c>
      <c r="X6" s="444"/>
      <c r="Y6" s="444"/>
      <c r="Z6" s="444"/>
      <c r="AA6" s="444"/>
      <c r="AB6" s="434"/>
      <c r="AC6" s="447" t="s">
        <v>98</v>
      </c>
      <c r="AD6" s="448"/>
      <c r="AE6" s="448"/>
      <c r="AF6" s="448"/>
      <c r="AG6" s="448"/>
      <c r="AH6" s="448"/>
      <c r="AI6" s="448"/>
      <c r="AJ6" s="448"/>
      <c r="AK6" s="448"/>
      <c r="AL6" s="449"/>
      <c r="AM6" s="456" t="s">
        <v>99</v>
      </c>
      <c r="AN6" s="457"/>
      <c r="AO6" s="457"/>
      <c r="AP6" s="457"/>
      <c r="AQ6" s="457"/>
      <c r="AR6" s="457"/>
      <c r="AS6" s="457"/>
      <c r="AT6" s="458"/>
      <c r="AU6" s="459" t="s">
        <v>100</v>
      </c>
      <c r="AV6" s="460"/>
      <c r="AW6" s="460"/>
      <c r="AX6" s="460"/>
      <c r="AY6" s="461" t="s">
        <v>101</v>
      </c>
      <c r="AZ6" s="462"/>
      <c r="BA6" s="462"/>
      <c r="BB6" s="462"/>
      <c r="BC6" s="462"/>
      <c r="BD6" s="462"/>
      <c r="BE6" s="462"/>
      <c r="BF6" s="462"/>
      <c r="BG6" s="462"/>
      <c r="BH6" s="462"/>
      <c r="BI6" s="462"/>
      <c r="BJ6" s="462"/>
      <c r="BK6" s="462"/>
      <c r="BL6" s="462"/>
      <c r="BM6" s="463"/>
      <c r="BN6" s="427">
        <v>751122</v>
      </c>
      <c r="BO6" s="428"/>
      <c r="BP6" s="428"/>
      <c r="BQ6" s="428"/>
      <c r="BR6" s="428"/>
      <c r="BS6" s="428"/>
      <c r="BT6" s="428"/>
      <c r="BU6" s="429"/>
      <c r="BV6" s="427">
        <v>490867</v>
      </c>
      <c r="BW6" s="428"/>
      <c r="BX6" s="428"/>
      <c r="BY6" s="428"/>
      <c r="BZ6" s="428"/>
      <c r="CA6" s="428"/>
      <c r="CB6" s="428"/>
      <c r="CC6" s="429"/>
      <c r="CD6" s="430" t="s">
        <v>102</v>
      </c>
      <c r="CE6" s="431"/>
      <c r="CF6" s="431"/>
      <c r="CG6" s="431"/>
      <c r="CH6" s="431"/>
      <c r="CI6" s="431"/>
      <c r="CJ6" s="431"/>
      <c r="CK6" s="431"/>
      <c r="CL6" s="431"/>
      <c r="CM6" s="431"/>
      <c r="CN6" s="431"/>
      <c r="CO6" s="431"/>
      <c r="CP6" s="431"/>
      <c r="CQ6" s="431"/>
      <c r="CR6" s="431"/>
      <c r="CS6" s="432"/>
      <c r="CT6" s="464">
        <v>94.3</v>
      </c>
      <c r="CU6" s="465"/>
      <c r="CV6" s="465"/>
      <c r="CW6" s="465"/>
      <c r="CX6" s="465"/>
      <c r="CY6" s="465"/>
      <c r="CZ6" s="465"/>
      <c r="DA6" s="466"/>
      <c r="DB6" s="464">
        <v>97.4</v>
      </c>
      <c r="DC6" s="465"/>
      <c r="DD6" s="465"/>
      <c r="DE6" s="465"/>
      <c r="DF6" s="465"/>
      <c r="DG6" s="465"/>
      <c r="DH6" s="465"/>
      <c r="DI6" s="466"/>
      <c r="DJ6" s="184"/>
      <c r="DK6" s="184"/>
      <c r="DL6" s="184"/>
      <c r="DM6" s="184"/>
      <c r="DN6" s="184"/>
      <c r="DO6" s="184"/>
    </row>
    <row r="7" spans="1:119" ht="18.75" customHeight="1" x14ac:dyDescent="0.15">
      <c r="A7" s="185"/>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50"/>
      <c r="AD7" s="451"/>
      <c r="AE7" s="451"/>
      <c r="AF7" s="451"/>
      <c r="AG7" s="451"/>
      <c r="AH7" s="451"/>
      <c r="AI7" s="451"/>
      <c r="AJ7" s="451"/>
      <c r="AK7" s="451"/>
      <c r="AL7" s="452"/>
      <c r="AM7" s="456" t="s">
        <v>103</v>
      </c>
      <c r="AN7" s="457"/>
      <c r="AO7" s="457"/>
      <c r="AP7" s="457"/>
      <c r="AQ7" s="457"/>
      <c r="AR7" s="457"/>
      <c r="AS7" s="457"/>
      <c r="AT7" s="458"/>
      <c r="AU7" s="459" t="s">
        <v>92</v>
      </c>
      <c r="AV7" s="460"/>
      <c r="AW7" s="460"/>
      <c r="AX7" s="460"/>
      <c r="AY7" s="461" t="s">
        <v>104</v>
      </c>
      <c r="AZ7" s="462"/>
      <c r="BA7" s="462"/>
      <c r="BB7" s="462"/>
      <c r="BC7" s="462"/>
      <c r="BD7" s="462"/>
      <c r="BE7" s="462"/>
      <c r="BF7" s="462"/>
      <c r="BG7" s="462"/>
      <c r="BH7" s="462"/>
      <c r="BI7" s="462"/>
      <c r="BJ7" s="462"/>
      <c r="BK7" s="462"/>
      <c r="BL7" s="462"/>
      <c r="BM7" s="463"/>
      <c r="BN7" s="427">
        <v>59960</v>
      </c>
      <c r="BO7" s="428"/>
      <c r="BP7" s="428"/>
      <c r="BQ7" s="428"/>
      <c r="BR7" s="428"/>
      <c r="BS7" s="428"/>
      <c r="BT7" s="428"/>
      <c r="BU7" s="429"/>
      <c r="BV7" s="427">
        <v>13183</v>
      </c>
      <c r="BW7" s="428"/>
      <c r="BX7" s="428"/>
      <c r="BY7" s="428"/>
      <c r="BZ7" s="428"/>
      <c r="CA7" s="428"/>
      <c r="CB7" s="428"/>
      <c r="CC7" s="429"/>
      <c r="CD7" s="430" t="s">
        <v>105</v>
      </c>
      <c r="CE7" s="431"/>
      <c r="CF7" s="431"/>
      <c r="CG7" s="431"/>
      <c r="CH7" s="431"/>
      <c r="CI7" s="431"/>
      <c r="CJ7" s="431"/>
      <c r="CK7" s="431"/>
      <c r="CL7" s="431"/>
      <c r="CM7" s="431"/>
      <c r="CN7" s="431"/>
      <c r="CO7" s="431"/>
      <c r="CP7" s="431"/>
      <c r="CQ7" s="431"/>
      <c r="CR7" s="431"/>
      <c r="CS7" s="432"/>
      <c r="CT7" s="427">
        <v>23309465</v>
      </c>
      <c r="CU7" s="428"/>
      <c r="CV7" s="428"/>
      <c r="CW7" s="428"/>
      <c r="CX7" s="428"/>
      <c r="CY7" s="428"/>
      <c r="CZ7" s="428"/>
      <c r="DA7" s="429"/>
      <c r="DB7" s="427">
        <v>21545956</v>
      </c>
      <c r="DC7" s="428"/>
      <c r="DD7" s="428"/>
      <c r="DE7" s="428"/>
      <c r="DF7" s="428"/>
      <c r="DG7" s="428"/>
      <c r="DH7" s="428"/>
      <c r="DI7" s="429"/>
      <c r="DJ7" s="184"/>
      <c r="DK7" s="184"/>
      <c r="DL7" s="184"/>
      <c r="DM7" s="184"/>
      <c r="DN7" s="184"/>
      <c r="DO7" s="184"/>
    </row>
    <row r="8" spans="1:119" ht="18.75" customHeight="1" thickBot="1" x14ac:dyDescent="0.2">
      <c r="A8" s="185"/>
      <c r="B8" s="436"/>
      <c r="C8" s="437"/>
      <c r="D8" s="437"/>
      <c r="E8" s="438"/>
      <c r="F8" s="438"/>
      <c r="G8" s="438"/>
      <c r="H8" s="438"/>
      <c r="I8" s="438"/>
      <c r="J8" s="438"/>
      <c r="K8" s="438"/>
      <c r="L8" s="438"/>
      <c r="M8" s="438"/>
      <c r="N8" s="438"/>
      <c r="O8" s="438"/>
      <c r="P8" s="438"/>
      <c r="Q8" s="438"/>
      <c r="R8" s="441"/>
      <c r="S8" s="441"/>
      <c r="T8" s="441"/>
      <c r="U8" s="441"/>
      <c r="V8" s="442"/>
      <c r="W8" s="445"/>
      <c r="X8" s="446"/>
      <c r="Y8" s="446"/>
      <c r="Z8" s="446"/>
      <c r="AA8" s="446"/>
      <c r="AB8" s="437"/>
      <c r="AC8" s="453"/>
      <c r="AD8" s="454"/>
      <c r="AE8" s="454"/>
      <c r="AF8" s="454"/>
      <c r="AG8" s="454"/>
      <c r="AH8" s="454"/>
      <c r="AI8" s="454"/>
      <c r="AJ8" s="454"/>
      <c r="AK8" s="454"/>
      <c r="AL8" s="455"/>
      <c r="AM8" s="456" t="s">
        <v>106</v>
      </c>
      <c r="AN8" s="457"/>
      <c r="AO8" s="457"/>
      <c r="AP8" s="457"/>
      <c r="AQ8" s="457"/>
      <c r="AR8" s="457"/>
      <c r="AS8" s="457"/>
      <c r="AT8" s="458"/>
      <c r="AU8" s="459" t="s">
        <v>92</v>
      </c>
      <c r="AV8" s="460"/>
      <c r="AW8" s="460"/>
      <c r="AX8" s="460"/>
      <c r="AY8" s="461" t="s">
        <v>107</v>
      </c>
      <c r="AZ8" s="462"/>
      <c r="BA8" s="462"/>
      <c r="BB8" s="462"/>
      <c r="BC8" s="462"/>
      <c r="BD8" s="462"/>
      <c r="BE8" s="462"/>
      <c r="BF8" s="462"/>
      <c r="BG8" s="462"/>
      <c r="BH8" s="462"/>
      <c r="BI8" s="462"/>
      <c r="BJ8" s="462"/>
      <c r="BK8" s="462"/>
      <c r="BL8" s="462"/>
      <c r="BM8" s="463"/>
      <c r="BN8" s="427">
        <v>691162</v>
      </c>
      <c r="BO8" s="428"/>
      <c r="BP8" s="428"/>
      <c r="BQ8" s="428"/>
      <c r="BR8" s="428"/>
      <c r="BS8" s="428"/>
      <c r="BT8" s="428"/>
      <c r="BU8" s="429"/>
      <c r="BV8" s="427">
        <v>477684</v>
      </c>
      <c r="BW8" s="428"/>
      <c r="BX8" s="428"/>
      <c r="BY8" s="428"/>
      <c r="BZ8" s="428"/>
      <c r="CA8" s="428"/>
      <c r="CB8" s="428"/>
      <c r="CC8" s="429"/>
      <c r="CD8" s="430" t="s">
        <v>108</v>
      </c>
      <c r="CE8" s="431"/>
      <c r="CF8" s="431"/>
      <c r="CG8" s="431"/>
      <c r="CH8" s="431"/>
      <c r="CI8" s="431"/>
      <c r="CJ8" s="431"/>
      <c r="CK8" s="431"/>
      <c r="CL8" s="431"/>
      <c r="CM8" s="431"/>
      <c r="CN8" s="431"/>
      <c r="CO8" s="431"/>
      <c r="CP8" s="431"/>
      <c r="CQ8" s="431"/>
      <c r="CR8" s="431"/>
      <c r="CS8" s="432"/>
      <c r="CT8" s="467">
        <v>0.79</v>
      </c>
      <c r="CU8" s="468"/>
      <c r="CV8" s="468"/>
      <c r="CW8" s="468"/>
      <c r="CX8" s="468"/>
      <c r="CY8" s="468"/>
      <c r="CZ8" s="468"/>
      <c r="DA8" s="469"/>
      <c r="DB8" s="467">
        <v>0.8</v>
      </c>
      <c r="DC8" s="468"/>
      <c r="DD8" s="468"/>
      <c r="DE8" s="468"/>
      <c r="DF8" s="468"/>
      <c r="DG8" s="468"/>
      <c r="DH8" s="468"/>
      <c r="DI8" s="469"/>
      <c r="DJ8" s="184"/>
      <c r="DK8" s="184"/>
      <c r="DL8" s="184"/>
      <c r="DM8" s="184"/>
      <c r="DN8" s="184"/>
      <c r="DO8" s="184"/>
    </row>
    <row r="9" spans="1:119" ht="18.75" customHeight="1" thickBot="1" x14ac:dyDescent="0.2">
      <c r="A9" s="185"/>
      <c r="B9" s="421" t="s">
        <v>109</v>
      </c>
      <c r="C9" s="422"/>
      <c r="D9" s="422"/>
      <c r="E9" s="422"/>
      <c r="F9" s="422"/>
      <c r="G9" s="422"/>
      <c r="H9" s="422"/>
      <c r="I9" s="422"/>
      <c r="J9" s="422"/>
      <c r="K9" s="470"/>
      <c r="L9" s="471" t="s">
        <v>110</v>
      </c>
      <c r="M9" s="472"/>
      <c r="N9" s="472"/>
      <c r="O9" s="472"/>
      <c r="P9" s="472"/>
      <c r="Q9" s="473"/>
      <c r="R9" s="474">
        <v>95648</v>
      </c>
      <c r="S9" s="475"/>
      <c r="T9" s="475"/>
      <c r="U9" s="475"/>
      <c r="V9" s="476"/>
      <c r="W9" s="384" t="s">
        <v>111</v>
      </c>
      <c r="X9" s="385"/>
      <c r="Y9" s="385"/>
      <c r="Z9" s="385"/>
      <c r="AA9" s="385"/>
      <c r="AB9" s="385"/>
      <c r="AC9" s="385"/>
      <c r="AD9" s="385"/>
      <c r="AE9" s="385"/>
      <c r="AF9" s="385"/>
      <c r="AG9" s="385"/>
      <c r="AH9" s="385"/>
      <c r="AI9" s="385"/>
      <c r="AJ9" s="385"/>
      <c r="AK9" s="385"/>
      <c r="AL9" s="386"/>
      <c r="AM9" s="456" t="s">
        <v>112</v>
      </c>
      <c r="AN9" s="457"/>
      <c r="AO9" s="457"/>
      <c r="AP9" s="457"/>
      <c r="AQ9" s="457"/>
      <c r="AR9" s="457"/>
      <c r="AS9" s="457"/>
      <c r="AT9" s="458"/>
      <c r="AU9" s="459" t="s">
        <v>92</v>
      </c>
      <c r="AV9" s="460"/>
      <c r="AW9" s="460"/>
      <c r="AX9" s="460"/>
      <c r="AY9" s="461" t="s">
        <v>113</v>
      </c>
      <c r="AZ9" s="462"/>
      <c r="BA9" s="462"/>
      <c r="BB9" s="462"/>
      <c r="BC9" s="462"/>
      <c r="BD9" s="462"/>
      <c r="BE9" s="462"/>
      <c r="BF9" s="462"/>
      <c r="BG9" s="462"/>
      <c r="BH9" s="462"/>
      <c r="BI9" s="462"/>
      <c r="BJ9" s="462"/>
      <c r="BK9" s="462"/>
      <c r="BL9" s="462"/>
      <c r="BM9" s="463"/>
      <c r="BN9" s="427">
        <v>213478</v>
      </c>
      <c r="BO9" s="428"/>
      <c r="BP9" s="428"/>
      <c r="BQ9" s="428"/>
      <c r="BR9" s="428"/>
      <c r="BS9" s="428"/>
      <c r="BT9" s="428"/>
      <c r="BU9" s="429"/>
      <c r="BV9" s="427">
        <v>409745</v>
      </c>
      <c r="BW9" s="428"/>
      <c r="BX9" s="428"/>
      <c r="BY9" s="428"/>
      <c r="BZ9" s="428"/>
      <c r="CA9" s="428"/>
      <c r="CB9" s="428"/>
      <c r="CC9" s="429"/>
      <c r="CD9" s="430" t="s">
        <v>114</v>
      </c>
      <c r="CE9" s="431"/>
      <c r="CF9" s="431"/>
      <c r="CG9" s="431"/>
      <c r="CH9" s="431"/>
      <c r="CI9" s="431"/>
      <c r="CJ9" s="431"/>
      <c r="CK9" s="431"/>
      <c r="CL9" s="431"/>
      <c r="CM9" s="431"/>
      <c r="CN9" s="431"/>
      <c r="CO9" s="431"/>
      <c r="CP9" s="431"/>
      <c r="CQ9" s="431"/>
      <c r="CR9" s="431"/>
      <c r="CS9" s="432"/>
      <c r="CT9" s="424">
        <v>10.8</v>
      </c>
      <c r="CU9" s="425"/>
      <c r="CV9" s="425"/>
      <c r="CW9" s="425"/>
      <c r="CX9" s="425"/>
      <c r="CY9" s="425"/>
      <c r="CZ9" s="425"/>
      <c r="DA9" s="426"/>
      <c r="DB9" s="424">
        <v>12</v>
      </c>
      <c r="DC9" s="425"/>
      <c r="DD9" s="425"/>
      <c r="DE9" s="425"/>
      <c r="DF9" s="425"/>
      <c r="DG9" s="425"/>
      <c r="DH9" s="425"/>
      <c r="DI9" s="426"/>
      <c r="DJ9" s="184"/>
      <c r="DK9" s="184"/>
      <c r="DL9" s="184"/>
      <c r="DM9" s="184"/>
      <c r="DN9" s="184"/>
      <c r="DO9" s="184"/>
    </row>
    <row r="10" spans="1:119" ht="18.75" customHeight="1" thickBot="1" x14ac:dyDescent="0.2">
      <c r="A10" s="185"/>
      <c r="B10" s="421"/>
      <c r="C10" s="422"/>
      <c r="D10" s="422"/>
      <c r="E10" s="422"/>
      <c r="F10" s="422"/>
      <c r="G10" s="422"/>
      <c r="H10" s="422"/>
      <c r="I10" s="422"/>
      <c r="J10" s="422"/>
      <c r="K10" s="470"/>
      <c r="L10" s="477" t="s">
        <v>115</v>
      </c>
      <c r="M10" s="457"/>
      <c r="N10" s="457"/>
      <c r="O10" s="457"/>
      <c r="P10" s="457"/>
      <c r="Q10" s="458"/>
      <c r="R10" s="478">
        <v>93604</v>
      </c>
      <c r="S10" s="479"/>
      <c r="T10" s="479"/>
      <c r="U10" s="479"/>
      <c r="V10" s="480"/>
      <c r="W10" s="415"/>
      <c r="X10" s="416"/>
      <c r="Y10" s="416"/>
      <c r="Z10" s="416"/>
      <c r="AA10" s="416"/>
      <c r="AB10" s="416"/>
      <c r="AC10" s="416"/>
      <c r="AD10" s="416"/>
      <c r="AE10" s="416"/>
      <c r="AF10" s="416"/>
      <c r="AG10" s="416"/>
      <c r="AH10" s="416"/>
      <c r="AI10" s="416"/>
      <c r="AJ10" s="416"/>
      <c r="AK10" s="416"/>
      <c r="AL10" s="419"/>
      <c r="AM10" s="456" t="s">
        <v>116</v>
      </c>
      <c r="AN10" s="457"/>
      <c r="AO10" s="457"/>
      <c r="AP10" s="457"/>
      <c r="AQ10" s="457"/>
      <c r="AR10" s="457"/>
      <c r="AS10" s="457"/>
      <c r="AT10" s="458"/>
      <c r="AU10" s="459" t="s">
        <v>117</v>
      </c>
      <c r="AV10" s="460"/>
      <c r="AW10" s="460"/>
      <c r="AX10" s="460"/>
      <c r="AY10" s="461" t="s">
        <v>118</v>
      </c>
      <c r="AZ10" s="462"/>
      <c r="BA10" s="462"/>
      <c r="BB10" s="462"/>
      <c r="BC10" s="462"/>
      <c r="BD10" s="462"/>
      <c r="BE10" s="462"/>
      <c r="BF10" s="462"/>
      <c r="BG10" s="462"/>
      <c r="BH10" s="462"/>
      <c r="BI10" s="462"/>
      <c r="BJ10" s="462"/>
      <c r="BK10" s="462"/>
      <c r="BL10" s="462"/>
      <c r="BM10" s="463"/>
      <c r="BN10" s="427">
        <v>665357</v>
      </c>
      <c r="BO10" s="428"/>
      <c r="BP10" s="428"/>
      <c r="BQ10" s="428"/>
      <c r="BR10" s="428"/>
      <c r="BS10" s="428"/>
      <c r="BT10" s="428"/>
      <c r="BU10" s="429"/>
      <c r="BV10" s="427">
        <v>143</v>
      </c>
      <c r="BW10" s="428"/>
      <c r="BX10" s="428"/>
      <c r="BY10" s="428"/>
      <c r="BZ10" s="428"/>
      <c r="CA10" s="428"/>
      <c r="CB10" s="428"/>
      <c r="CC10" s="429"/>
      <c r="CD10" s="189" t="s">
        <v>119</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21"/>
      <c r="C11" s="422"/>
      <c r="D11" s="422"/>
      <c r="E11" s="422"/>
      <c r="F11" s="422"/>
      <c r="G11" s="422"/>
      <c r="H11" s="422"/>
      <c r="I11" s="422"/>
      <c r="J11" s="422"/>
      <c r="K11" s="470"/>
      <c r="L11" s="481" t="s">
        <v>120</v>
      </c>
      <c r="M11" s="482"/>
      <c r="N11" s="482"/>
      <c r="O11" s="482"/>
      <c r="P11" s="482"/>
      <c r="Q11" s="483"/>
      <c r="R11" s="484" t="s">
        <v>121</v>
      </c>
      <c r="S11" s="485"/>
      <c r="T11" s="485"/>
      <c r="U11" s="485"/>
      <c r="V11" s="486"/>
      <c r="W11" s="415"/>
      <c r="X11" s="416"/>
      <c r="Y11" s="416"/>
      <c r="Z11" s="416"/>
      <c r="AA11" s="416"/>
      <c r="AB11" s="416"/>
      <c r="AC11" s="416"/>
      <c r="AD11" s="416"/>
      <c r="AE11" s="416"/>
      <c r="AF11" s="416"/>
      <c r="AG11" s="416"/>
      <c r="AH11" s="416"/>
      <c r="AI11" s="416"/>
      <c r="AJ11" s="416"/>
      <c r="AK11" s="416"/>
      <c r="AL11" s="419"/>
      <c r="AM11" s="456" t="s">
        <v>122</v>
      </c>
      <c r="AN11" s="457"/>
      <c r="AO11" s="457"/>
      <c r="AP11" s="457"/>
      <c r="AQ11" s="457"/>
      <c r="AR11" s="457"/>
      <c r="AS11" s="457"/>
      <c r="AT11" s="458"/>
      <c r="AU11" s="459" t="s">
        <v>117</v>
      </c>
      <c r="AV11" s="460"/>
      <c r="AW11" s="460"/>
      <c r="AX11" s="460"/>
      <c r="AY11" s="461" t="s">
        <v>123</v>
      </c>
      <c r="AZ11" s="462"/>
      <c r="BA11" s="462"/>
      <c r="BB11" s="462"/>
      <c r="BC11" s="462"/>
      <c r="BD11" s="462"/>
      <c r="BE11" s="462"/>
      <c r="BF11" s="462"/>
      <c r="BG11" s="462"/>
      <c r="BH11" s="462"/>
      <c r="BI11" s="462"/>
      <c r="BJ11" s="462"/>
      <c r="BK11" s="462"/>
      <c r="BL11" s="462"/>
      <c r="BM11" s="463"/>
      <c r="BN11" s="427">
        <v>0</v>
      </c>
      <c r="BO11" s="428"/>
      <c r="BP11" s="428"/>
      <c r="BQ11" s="428"/>
      <c r="BR11" s="428"/>
      <c r="BS11" s="428"/>
      <c r="BT11" s="428"/>
      <c r="BU11" s="429"/>
      <c r="BV11" s="427">
        <v>0</v>
      </c>
      <c r="BW11" s="428"/>
      <c r="BX11" s="428"/>
      <c r="BY11" s="428"/>
      <c r="BZ11" s="428"/>
      <c r="CA11" s="428"/>
      <c r="CB11" s="428"/>
      <c r="CC11" s="429"/>
      <c r="CD11" s="430" t="s">
        <v>124</v>
      </c>
      <c r="CE11" s="431"/>
      <c r="CF11" s="431"/>
      <c r="CG11" s="431"/>
      <c r="CH11" s="431"/>
      <c r="CI11" s="431"/>
      <c r="CJ11" s="431"/>
      <c r="CK11" s="431"/>
      <c r="CL11" s="431"/>
      <c r="CM11" s="431"/>
      <c r="CN11" s="431"/>
      <c r="CO11" s="431"/>
      <c r="CP11" s="431"/>
      <c r="CQ11" s="431"/>
      <c r="CR11" s="431"/>
      <c r="CS11" s="432"/>
      <c r="CT11" s="467" t="s">
        <v>125</v>
      </c>
      <c r="CU11" s="468"/>
      <c r="CV11" s="468"/>
      <c r="CW11" s="468"/>
      <c r="CX11" s="468"/>
      <c r="CY11" s="468"/>
      <c r="CZ11" s="468"/>
      <c r="DA11" s="469"/>
      <c r="DB11" s="467" t="s">
        <v>126</v>
      </c>
      <c r="DC11" s="468"/>
      <c r="DD11" s="468"/>
      <c r="DE11" s="468"/>
      <c r="DF11" s="468"/>
      <c r="DG11" s="468"/>
      <c r="DH11" s="468"/>
      <c r="DI11" s="469"/>
      <c r="DJ11" s="184"/>
      <c r="DK11" s="184"/>
      <c r="DL11" s="184"/>
      <c r="DM11" s="184"/>
      <c r="DN11" s="184"/>
      <c r="DO11" s="184"/>
    </row>
    <row r="12" spans="1:119" ht="18.75" customHeight="1" x14ac:dyDescent="0.15">
      <c r="A12" s="185"/>
      <c r="B12" s="487" t="s">
        <v>127</v>
      </c>
      <c r="C12" s="488"/>
      <c r="D12" s="488"/>
      <c r="E12" s="488"/>
      <c r="F12" s="488"/>
      <c r="G12" s="488"/>
      <c r="H12" s="488"/>
      <c r="I12" s="488"/>
      <c r="J12" s="488"/>
      <c r="K12" s="489"/>
      <c r="L12" s="496" t="s">
        <v>128</v>
      </c>
      <c r="M12" s="497"/>
      <c r="N12" s="497"/>
      <c r="O12" s="497"/>
      <c r="P12" s="497"/>
      <c r="Q12" s="498"/>
      <c r="R12" s="499">
        <v>97552</v>
      </c>
      <c r="S12" s="500"/>
      <c r="T12" s="500"/>
      <c r="U12" s="500"/>
      <c r="V12" s="501"/>
      <c r="W12" s="502" t="s">
        <v>1</v>
      </c>
      <c r="X12" s="460"/>
      <c r="Y12" s="460"/>
      <c r="Z12" s="460"/>
      <c r="AA12" s="460"/>
      <c r="AB12" s="503"/>
      <c r="AC12" s="504" t="s">
        <v>129</v>
      </c>
      <c r="AD12" s="505"/>
      <c r="AE12" s="505"/>
      <c r="AF12" s="505"/>
      <c r="AG12" s="506"/>
      <c r="AH12" s="504" t="s">
        <v>130</v>
      </c>
      <c r="AI12" s="505"/>
      <c r="AJ12" s="505"/>
      <c r="AK12" s="505"/>
      <c r="AL12" s="507"/>
      <c r="AM12" s="456" t="s">
        <v>131</v>
      </c>
      <c r="AN12" s="457"/>
      <c r="AO12" s="457"/>
      <c r="AP12" s="457"/>
      <c r="AQ12" s="457"/>
      <c r="AR12" s="457"/>
      <c r="AS12" s="457"/>
      <c r="AT12" s="458"/>
      <c r="AU12" s="459" t="s">
        <v>92</v>
      </c>
      <c r="AV12" s="460"/>
      <c r="AW12" s="460"/>
      <c r="AX12" s="460"/>
      <c r="AY12" s="461" t="s">
        <v>132</v>
      </c>
      <c r="AZ12" s="462"/>
      <c r="BA12" s="462"/>
      <c r="BB12" s="462"/>
      <c r="BC12" s="462"/>
      <c r="BD12" s="462"/>
      <c r="BE12" s="462"/>
      <c r="BF12" s="462"/>
      <c r="BG12" s="462"/>
      <c r="BH12" s="462"/>
      <c r="BI12" s="462"/>
      <c r="BJ12" s="462"/>
      <c r="BK12" s="462"/>
      <c r="BL12" s="462"/>
      <c r="BM12" s="463"/>
      <c r="BN12" s="427">
        <v>665241</v>
      </c>
      <c r="BO12" s="428"/>
      <c r="BP12" s="428"/>
      <c r="BQ12" s="428"/>
      <c r="BR12" s="428"/>
      <c r="BS12" s="428"/>
      <c r="BT12" s="428"/>
      <c r="BU12" s="429"/>
      <c r="BV12" s="427">
        <v>0</v>
      </c>
      <c r="BW12" s="428"/>
      <c r="BX12" s="428"/>
      <c r="BY12" s="428"/>
      <c r="BZ12" s="428"/>
      <c r="CA12" s="428"/>
      <c r="CB12" s="428"/>
      <c r="CC12" s="429"/>
      <c r="CD12" s="430" t="s">
        <v>133</v>
      </c>
      <c r="CE12" s="431"/>
      <c r="CF12" s="431"/>
      <c r="CG12" s="431"/>
      <c r="CH12" s="431"/>
      <c r="CI12" s="431"/>
      <c r="CJ12" s="431"/>
      <c r="CK12" s="431"/>
      <c r="CL12" s="431"/>
      <c r="CM12" s="431"/>
      <c r="CN12" s="431"/>
      <c r="CO12" s="431"/>
      <c r="CP12" s="431"/>
      <c r="CQ12" s="431"/>
      <c r="CR12" s="431"/>
      <c r="CS12" s="432"/>
      <c r="CT12" s="467" t="s">
        <v>134</v>
      </c>
      <c r="CU12" s="468"/>
      <c r="CV12" s="468"/>
      <c r="CW12" s="468"/>
      <c r="CX12" s="468"/>
      <c r="CY12" s="468"/>
      <c r="CZ12" s="468"/>
      <c r="DA12" s="469"/>
      <c r="DB12" s="467" t="s">
        <v>126</v>
      </c>
      <c r="DC12" s="468"/>
      <c r="DD12" s="468"/>
      <c r="DE12" s="468"/>
      <c r="DF12" s="468"/>
      <c r="DG12" s="468"/>
      <c r="DH12" s="468"/>
      <c r="DI12" s="469"/>
      <c r="DJ12" s="184"/>
      <c r="DK12" s="184"/>
      <c r="DL12" s="184"/>
      <c r="DM12" s="184"/>
      <c r="DN12" s="184"/>
      <c r="DO12" s="184"/>
    </row>
    <row r="13" spans="1:119" ht="18.75" customHeight="1" x14ac:dyDescent="0.15">
      <c r="A13" s="185"/>
      <c r="B13" s="490"/>
      <c r="C13" s="491"/>
      <c r="D13" s="491"/>
      <c r="E13" s="491"/>
      <c r="F13" s="491"/>
      <c r="G13" s="491"/>
      <c r="H13" s="491"/>
      <c r="I13" s="491"/>
      <c r="J13" s="491"/>
      <c r="K13" s="492"/>
      <c r="L13" s="195"/>
      <c r="M13" s="518" t="s">
        <v>135</v>
      </c>
      <c r="N13" s="519"/>
      <c r="O13" s="519"/>
      <c r="P13" s="519"/>
      <c r="Q13" s="520"/>
      <c r="R13" s="511">
        <v>96751</v>
      </c>
      <c r="S13" s="512"/>
      <c r="T13" s="512"/>
      <c r="U13" s="512"/>
      <c r="V13" s="513"/>
      <c r="W13" s="443" t="s">
        <v>136</v>
      </c>
      <c r="X13" s="444"/>
      <c r="Y13" s="444"/>
      <c r="Z13" s="444"/>
      <c r="AA13" s="444"/>
      <c r="AB13" s="434"/>
      <c r="AC13" s="478">
        <v>1303</v>
      </c>
      <c r="AD13" s="479"/>
      <c r="AE13" s="479"/>
      <c r="AF13" s="479"/>
      <c r="AG13" s="521"/>
      <c r="AH13" s="478">
        <v>1190</v>
      </c>
      <c r="AI13" s="479"/>
      <c r="AJ13" s="479"/>
      <c r="AK13" s="479"/>
      <c r="AL13" s="480"/>
      <c r="AM13" s="456" t="s">
        <v>137</v>
      </c>
      <c r="AN13" s="457"/>
      <c r="AO13" s="457"/>
      <c r="AP13" s="457"/>
      <c r="AQ13" s="457"/>
      <c r="AR13" s="457"/>
      <c r="AS13" s="457"/>
      <c r="AT13" s="458"/>
      <c r="AU13" s="459" t="s">
        <v>138</v>
      </c>
      <c r="AV13" s="460"/>
      <c r="AW13" s="460"/>
      <c r="AX13" s="460"/>
      <c r="AY13" s="461" t="s">
        <v>139</v>
      </c>
      <c r="AZ13" s="462"/>
      <c r="BA13" s="462"/>
      <c r="BB13" s="462"/>
      <c r="BC13" s="462"/>
      <c r="BD13" s="462"/>
      <c r="BE13" s="462"/>
      <c r="BF13" s="462"/>
      <c r="BG13" s="462"/>
      <c r="BH13" s="462"/>
      <c r="BI13" s="462"/>
      <c r="BJ13" s="462"/>
      <c r="BK13" s="462"/>
      <c r="BL13" s="462"/>
      <c r="BM13" s="463"/>
      <c r="BN13" s="427">
        <v>213594</v>
      </c>
      <c r="BO13" s="428"/>
      <c r="BP13" s="428"/>
      <c r="BQ13" s="428"/>
      <c r="BR13" s="428"/>
      <c r="BS13" s="428"/>
      <c r="BT13" s="428"/>
      <c r="BU13" s="429"/>
      <c r="BV13" s="427">
        <v>409888</v>
      </c>
      <c r="BW13" s="428"/>
      <c r="BX13" s="428"/>
      <c r="BY13" s="428"/>
      <c r="BZ13" s="428"/>
      <c r="CA13" s="428"/>
      <c r="CB13" s="428"/>
      <c r="CC13" s="429"/>
      <c r="CD13" s="430" t="s">
        <v>140</v>
      </c>
      <c r="CE13" s="431"/>
      <c r="CF13" s="431"/>
      <c r="CG13" s="431"/>
      <c r="CH13" s="431"/>
      <c r="CI13" s="431"/>
      <c r="CJ13" s="431"/>
      <c r="CK13" s="431"/>
      <c r="CL13" s="431"/>
      <c r="CM13" s="431"/>
      <c r="CN13" s="431"/>
      <c r="CO13" s="431"/>
      <c r="CP13" s="431"/>
      <c r="CQ13" s="431"/>
      <c r="CR13" s="431"/>
      <c r="CS13" s="432"/>
      <c r="CT13" s="424">
        <v>8.5</v>
      </c>
      <c r="CU13" s="425"/>
      <c r="CV13" s="425"/>
      <c r="CW13" s="425"/>
      <c r="CX13" s="425"/>
      <c r="CY13" s="425"/>
      <c r="CZ13" s="425"/>
      <c r="DA13" s="426"/>
      <c r="DB13" s="424">
        <v>9.1</v>
      </c>
      <c r="DC13" s="425"/>
      <c r="DD13" s="425"/>
      <c r="DE13" s="425"/>
      <c r="DF13" s="425"/>
      <c r="DG13" s="425"/>
      <c r="DH13" s="425"/>
      <c r="DI13" s="426"/>
      <c r="DJ13" s="184"/>
      <c r="DK13" s="184"/>
      <c r="DL13" s="184"/>
      <c r="DM13" s="184"/>
      <c r="DN13" s="184"/>
      <c r="DO13" s="184"/>
    </row>
    <row r="14" spans="1:119" ht="18.75" customHeight="1" thickBot="1" x14ac:dyDescent="0.2">
      <c r="A14" s="185"/>
      <c r="B14" s="490"/>
      <c r="C14" s="491"/>
      <c r="D14" s="491"/>
      <c r="E14" s="491"/>
      <c r="F14" s="491"/>
      <c r="G14" s="491"/>
      <c r="H14" s="491"/>
      <c r="I14" s="491"/>
      <c r="J14" s="491"/>
      <c r="K14" s="492"/>
      <c r="L14" s="508" t="s">
        <v>141</v>
      </c>
      <c r="M14" s="509"/>
      <c r="N14" s="509"/>
      <c r="O14" s="509"/>
      <c r="P14" s="509"/>
      <c r="Q14" s="510"/>
      <c r="R14" s="511">
        <v>97061</v>
      </c>
      <c r="S14" s="512"/>
      <c r="T14" s="512"/>
      <c r="U14" s="512"/>
      <c r="V14" s="513"/>
      <c r="W14" s="417"/>
      <c r="X14" s="418"/>
      <c r="Y14" s="418"/>
      <c r="Z14" s="418"/>
      <c r="AA14" s="418"/>
      <c r="AB14" s="407"/>
      <c r="AC14" s="514">
        <v>3</v>
      </c>
      <c r="AD14" s="515"/>
      <c r="AE14" s="515"/>
      <c r="AF14" s="515"/>
      <c r="AG14" s="516"/>
      <c r="AH14" s="514">
        <v>2.8</v>
      </c>
      <c r="AI14" s="515"/>
      <c r="AJ14" s="515"/>
      <c r="AK14" s="515"/>
      <c r="AL14" s="517"/>
      <c r="AM14" s="456"/>
      <c r="AN14" s="457"/>
      <c r="AO14" s="457"/>
      <c r="AP14" s="457"/>
      <c r="AQ14" s="457"/>
      <c r="AR14" s="457"/>
      <c r="AS14" s="457"/>
      <c r="AT14" s="458"/>
      <c r="AU14" s="459"/>
      <c r="AV14" s="460"/>
      <c r="AW14" s="460"/>
      <c r="AX14" s="460"/>
      <c r="AY14" s="461"/>
      <c r="AZ14" s="462"/>
      <c r="BA14" s="462"/>
      <c r="BB14" s="462"/>
      <c r="BC14" s="462"/>
      <c r="BD14" s="462"/>
      <c r="BE14" s="462"/>
      <c r="BF14" s="462"/>
      <c r="BG14" s="462"/>
      <c r="BH14" s="462"/>
      <c r="BI14" s="462"/>
      <c r="BJ14" s="462"/>
      <c r="BK14" s="462"/>
      <c r="BL14" s="462"/>
      <c r="BM14" s="463"/>
      <c r="BN14" s="427"/>
      <c r="BO14" s="428"/>
      <c r="BP14" s="428"/>
      <c r="BQ14" s="428"/>
      <c r="BR14" s="428"/>
      <c r="BS14" s="428"/>
      <c r="BT14" s="428"/>
      <c r="BU14" s="429"/>
      <c r="BV14" s="427"/>
      <c r="BW14" s="428"/>
      <c r="BX14" s="428"/>
      <c r="BY14" s="428"/>
      <c r="BZ14" s="428"/>
      <c r="CA14" s="428"/>
      <c r="CB14" s="428"/>
      <c r="CC14" s="429"/>
      <c r="CD14" s="522" t="s">
        <v>142</v>
      </c>
      <c r="CE14" s="523"/>
      <c r="CF14" s="523"/>
      <c r="CG14" s="523"/>
      <c r="CH14" s="523"/>
      <c r="CI14" s="523"/>
      <c r="CJ14" s="523"/>
      <c r="CK14" s="523"/>
      <c r="CL14" s="523"/>
      <c r="CM14" s="523"/>
      <c r="CN14" s="523"/>
      <c r="CO14" s="523"/>
      <c r="CP14" s="523"/>
      <c r="CQ14" s="523"/>
      <c r="CR14" s="523"/>
      <c r="CS14" s="524"/>
      <c r="CT14" s="525">
        <v>37.9</v>
      </c>
      <c r="CU14" s="526"/>
      <c r="CV14" s="526"/>
      <c r="CW14" s="526"/>
      <c r="CX14" s="526"/>
      <c r="CY14" s="526"/>
      <c r="CZ14" s="526"/>
      <c r="DA14" s="527"/>
      <c r="DB14" s="525">
        <v>61.2</v>
      </c>
      <c r="DC14" s="526"/>
      <c r="DD14" s="526"/>
      <c r="DE14" s="526"/>
      <c r="DF14" s="526"/>
      <c r="DG14" s="526"/>
      <c r="DH14" s="526"/>
      <c r="DI14" s="527"/>
      <c r="DJ14" s="184"/>
      <c r="DK14" s="184"/>
      <c r="DL14" s="184"/>
      <c r="DM14" s="184"/>
      <c r="DN14" s="184"/>
      <c r="DO14" s="184"/>
    </row>
    <row r="15" spans="1:119" ht="18.75" customHeight="1" x14ac:dyDescent="0.15">
      <c r="A15" s="185"/>
      <c r="B15" s="490"/>
      <c r="C15" s="491"/>
      <c r="D15" s="491"/>
      <c r="E15" s="491"/>
      <c r="F15" s="491"/>
      <c r="G15" s="491"/>
      <c r="H15" s="491"/>
      <c r="I15" s="491"/>
      <c r="J15" s="491"/>
      <c r="K15" s="492"/>
      <c r="L15" s="195"/>
      <c r="M15" s="518" t="s">
        <v>135</v>
      </c>
      <c r="N15" s="519"/>
      <c r="O15" s="519"/>
      <c r="P15" s="519"/>
      <c r="Q15" s="520"/>
      <c r="R15" s="511">
        <v>96382</v>
      </c>
      <c r="S15" s="512"/>
      <c r="T15" s="512"/>
      <c r="U15" s="512"/>
      <c r="V15" s="513"/>
      <c r="W15" s="443" t="s">
        <v>143</v>
      </c>
      <c r="X15" s="444"/>
      <c r="Y15" s="444"/>
      <c r="Z15" s="444"/>
      <c r="AA15" s="444"/>
      <c r="AB15" s="434"/>
      <c r="AC15" s="478">
        <v>8253</v>
      </c>
      <c r="AD15" s="479"/>
      <c r="AE15" s="479"/>
      <c r="AF15" s="479"/>
      <c r="AG15" s="521"/>
      <c r="AH15" s="478">
        <v>8028</v>
      </c>
      <c r="AI15" s="479"/>
      <c r="AJ15" s="479"/>
      <c r="AK15" s="479"/>
      <c r="AL15" s="480"/>
      <c r="AM15" s="456"/>
      <c r="AN15" s="457"/>
      <c r="AO15" s="457"/>
      <c r="AP15" s="457"/>
      <c r="AQ15" s="457"/>
      <c r="AR15" s="457"/>
      <c r="AS15" s="457"/>
      <c r="AT15" s="458"/>
      <c r="AU15" s="459"/>
      <c r="AV15" s="460"/>
      <c r="AW15" s="460"/>
      <c r="AX15" s="460"/>
      <c r="AY15" s="387" t="s">
        <v>144</v>
      </c>
      <c r="AZ15" s="388"/>
      <c r="BA15" s="388"/>
      <c r="BB15" s="388"/>
      <c r="BC15" s="388"/>
      <c r="BD15" s="388"/>
      <c r="BE15" s="388"/>
      <c r="BF15" s="388"/>
      <c r="BG15" s="388"/>
      <c r="BH15" s="388"/>
      <c r="BI15" s="388"/>
      <c r="BJ15" s="388"/>
      <c r="BK15" s="388"/>
      <c r="BL15" s="388"/>
      <c r="BM15" s="389"/>
      <c r="BN15" s="390">
        <v>13640593</v>
      </c>
      <c r="BO15" s="391"/>
      <c r="BP15" s="391"/>
      <c r="BQ15" s="391"/>
      <c r="BR15" s="391"/>
      <c r="BS15" s="391"/>
      <c r="BT15" s="391"/>
      <c r="BU15" s="392"/>
      <c r="BV15" s="390">
        <v>13281423</v>
      </c>
      <c r="BW15" s="391"/>
      <c r="BX15" s="391"/>
      <c r="BY15" s="391"/>
      <c r="BZ15" s="391"/>
      <c r="CA15" s="391"/>
      <c r="CB15" s="391"/>
      <c r="CC15" s="392"/>
      <c r="CD15" s="528" t="s">
        <v>145</v>
      </c>
      <c r="CE15" s="529"/>
      <c r="CF15" s="529"/>
      <c r="CG15" s="529"/>
      <c r="CH15" s="529"/>
      <c r="CI15" s="529"/>
      <c r="CJ15" s="529"/>
      <c r="CK15" s="529"/>
      <c r="CL15" s="529"/>
      <c r="CM15" s="529"/>
      <c r="CN15" s="529"/>
      <c r="CO15" s="529"/>
      <c r="CP15" s="529"/>
      <c r="CQ15" s="529"/>
      <c r="CR15" s="529"/>
      <c r="CS15" s="53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490"/>
      <c r="C16" s="491"/>
      <c r="D16" s="491"/>
      <c r="E16" s="491"/>
      <c r="F16" s="491"/>
      <c r="G16" s="491"/>
      <c r="H16" s="491"/>
      <c r="I16" s="491"/>
      <c r="J16" s="491"/>
      <c r="K16" s="492"/>
      <c r="L16" s="508" t="s">
        <v>146</v>
      </c>
      <c r="M16" s="539"/>
      <c r="N16" s="539"/>
      <c r="O16" s="539"/>
      <c r="P16" s="539"/>
      <c r="Q16" s="540"/>
      <c r="R16" s="531" t="s">
        <v>147</v>
      </c>
      <c r="S16" s="532"/>
      <c r="T16" s="532"/>
      <c r="U16" s="532"/>
      <c r="V16" s="533"/>
      <c r="W16" s="417"/>
      <c r="X16" s="418"/>
      <c r="Y16" s="418"/>
      <c r="Z16" s="418"/>
      <c r="AA16" s="418"/>
      <c r="AB16" s="407"/>
      <c r="AC16" s="514">
        <v>18.899999999999999</v>
      </c>
      <c r="AD16" s="515"/>
      <c r="AE16" s="515"/>
      <c r="AF16" s="515"/>
      <c r="AG16" s="516"/>
      <c r="AH16" s="514">
        <v>19.100000000000001</v>
      </c>
      <c r="AI16" s="515"/>
      <c r="AJ16" s="515"/>
      <c r="AK16" s="515"/>
      <c r="AL16" s="517"/>
      <c r="AM16" s="456"/>
      <c r="AN16" s="457"/>
      <c r="AO16" s="457"/>
      <c r="AP16" s="457"/>
      <c r="AQ16" s="457"/>
      <c r="AR16" s="457"/>
      <c r="AS16" s="457"/>
      <c r="AT16" s="458"/>
      <c r="AU16" s="459"/>
      <c r="AV16" s="460"/>
      <c r="AW16" s="460"/>
      <c r="AX16" s="460"/>
      <c r="AY16" s="461" t="s">
        <v>148</v>
      </c>
      <c r="AZ16" s="462"/>
      <c r="BA16" s="462"/>
      <c r="BB16" s="462"/>
      <c r="BC16" s="462"/>
      <c r="BD16" s="462"/>
      <c r="BE16" s="462"/>
      <c r="BF16" s="462"/>
      <c r="BG16" s="462"/>
      <c r="BH16" s="462"/>
      <c r="BI16" s="462"/>
      <c r="BJ16" s="462"/>
      <c r="BK16" s="462"/>
      <c r="BL16" s="462"/>
      <c r="BM16" s="463"/>
      <c r="BN16" s="427">
        <v>17946917</v>
      </c>
      <c r="BO16" s="428"/>
      <c r="BP16" s="428"/>
      <c r="BQ16" s="428"/>
      <c r="BR16" s="428"/>
      <c r="BS16" s="428"/>
      <c r="BT16" s="428"/>
      <c r="BU16" s="429"/>
      <c r="BV16" s="427">
        <v>16467085</v>
      </c>
      <c r="BW16" s="428"/>
      <c r="BX16" s="428"/>
      <c r="BY16" s="428"/>
      <c r="BZ16" s="428"/>
      <c r="CA16" s="428"/>
      <c r="CB16" s="428"/>
      <c r="CC16" s="429"/>
      <c r="CD16" s="199"/>
      <c r="CE16" s="537"/>
      <c r="CF16" s="537"/>
      <c r="CG16" s="537"/>
      <c r="CH16" s="537"/>
      <c r="CI16" s="537"/>
      <c r="CJ16" s="537"/>
      <c r="CK16" s="537"/>
      <c r="CL16" s="537"/>
      <c r="CM16" s="537"/>
      <c r="CN16" s="537"/>
      <c r="CO16" s="537"/>
      <c r="CP16" s="537"/>
      <c r="CQ16" s="537"/>
      <c r="CR16" s="537"/>
      <c r="CS16" s="538"/>
      <c r="CT16" s="424"/>
      <c r="CU16" s="425"/>
      <c r="CV16" s="425"/>
      <c r="CW16" s="425"/>
      <c r="CX16" s="425"/>
      <c r="CY16" s="425"/>
      <c r="CZ16" s="425"/>
      <c r="DA16" s="426"/>
      <c r="DB16" s="424"/>
      <c r="DC16" s="425"/>
      <c r="DD16" s="425"/>
      <c r="DE16" s="425"/>
      <c r="DF16" s="425"/>
      <c r="DG16" s="425"/>
      <c r="DH16" s="425"/>
      <c r="DI16" s="426"/>
      <c r="DJ16" s="184"/>
      <c r="DK16" s="184"/>
      <c r="DL16" s="184"/>
      <c r="DM16" s="184"/>
      <c r="DN16" s="184"/>
      <c r="DO16" s="184"/>
    </row>
    <row r="17" spans="1:119" ht="18.75" customHeight="1" thickBot="1" x14ac:dyDescent="0.2">
      <c r="A17" s="185"/>
      <c r="B17" s="493"/>
      <c r="C17" s="494"/>
      <c r="D17" s="494"/>
      <c r="E17" s="494"/>
      <c r="F17" s="494"/>
      <c r="G17" s="494"/>
      <c r="H17" s="494"/>
      <c r="I17" s="494"/>
      <c r="J17" s="494"/>
      <c r="K17" s="495"/>
      <c r="L17" s="200"/>
      <c r="M17" s="534" t="s">
        <v>149</v>
      </c>
      <c r="N17" s="535"/>
      <c r="O17" s="535"/>
      <c r="P17" s="535"/>
      <c r="Q17" s="536"/>
      <c r="R17" s="531" t="s">
        <v>150</v>
      </c>
      <c r="S17" s="532"/>
      <c r="T17" s="532"/>
      <c r="U17" s="532"/>
      <c r="V17" s="533"/>
      <c r="W17" s="443" t="s">
        <v>151</v>
      </c>
      <c r="X17" s="444"/>
      <c r="Y17" s="444"/>
      <c r="Z17" s="444"/>
      <c r="AA17" s="444"/>
      <c r="AB17" s="434"/>
      <c r="AC17" s="478">
        <v>34047</v>
      </c>
      <c r="AD17" s="479"/>
      <c r="AE17" s="479"/>
      <c r="AF17" s="479"/>
      <c r="AG17" s="521"/>
      <c r="AH17" s="478">
        <v>32891</v>
      </c>
      <c r="AI17" s="479"/>
      <c r="AJ17" s="479"/>
      <c r="AK17" s="479"/>
      <c r="AL17" s="480"/>
      <c r="AM17" s="456"/>
      <c r="AN17" s="457"/>
      <c r="AO17" s="457"/>
      <c r="AP17" s="457"/>
      <c r="AQ17" s="457"/>
      <c r="AR17" s="457"/>
      <c r="AS17" s="457"/>
      <c r="AT17" s="458"/>
      <c r="AU17" s="459"/>
      <c r="AV17" s="460"/>
      <c r="AW17" s="460"/>
      <c r="AX17" s="460"/>
      <c r="AY17" s="461" t="s">
        <v>152</v>
      </c>
      <c r="AZ17" s="462"/>
      <c r="BA17" s="462"/>
      <c r="BB17" s="462"/>
      <c r="BC17" s="462"/>
      <c r="BD17" s="462"/>
      <c r="BE17" s="462"/>
      <c r="BF17" s="462"/>
      <c r="BG17" s="462"/>
      <c r="BH17" s="462"/>
      <c r="BI17" s="462"/>
      <c r="BJ17" s="462"/>
      <c r="BK17" s="462"/>
      <c r="BL17" s="462"/>
      <c r="BM17" s="463"/>
      <c r="BN17" s="427">
        <v>17261942</v>
      </c>
      <c r="BO17" s="428"/>
      <c r="BP17" s="428"/>
      <c r="BQ17" s="428"/>
      <c r="BR17" s="428"/>
      <c r="BS17" s="428"/>
      <c r="BT17" s="428"/>
      <c r="BU17" s="429"/>
      <c r="BV17" s="427">
        <v>16797274</v>
      </c>
      <c r="BW17" s="428"/>
      <c r="BX17" s="428"/>
      <c r="BY17" s="428"/>
      <c r="BZ17" s="428"/>
      <c r="CA17" s="428"/>
      <c r="CB17" s="428"/>
      <c r="CC17" s="429"/>
      <c r="CD17" s="199"/>
      <c r="CE17" s="537"/>
      <c r="CF17" s="537"/>
      <c r="CG17" s="537"/>
      <c r="CH17" s="537"/>
      <c r="CI17" s="537"/>
      <c r="CJ17" s="537"/>
      <c r="CK17" s="537"/>
      <c r="CL17" s="537"/>
      <c r="CM17" s="537"/>
      <c r="CN17" s="537"/>
      <c r="CO17" s="537"/>
      <c r="CP17" s="537"/>
      <c r="CQ17" s="537"/>
      <c r="CR17" s="537"/>
      <c r="CS17" s="538"/>
      <c r="CT17" s="424"/>
      <c r="CU17" s="425"/>
      <c r="CV17" s="425"/>
      <c r="CW17" s="425"/>
      <c r="CX17" s="425"/>
      <c r="CY17" s="425"/>
      <c r="CZ17" s="425"/>
      <c r="DA17" s="426"/>
      <c r="DB17" s="424"/>
      <c r="DC17" s="425"/>
      <c r="DD17" s="425"/>
      <c r="DE17" s="425"/>
      <c r="DF17" s="425"/>
      <c r="DG17" s="425"/>
      <c r="DH17" s="425"/>
      <c r="DI17" s="426"/>
      <c r="DJ17" s="184"/>
      <c r="DK17" s="184"/>
      <c r="DL17" s="184"/>
      <c r="DM17" s="184"/>
      <c r="DN17" s="184"/>
      <c r="DO17" s="184"/>
    </row>
    <row r="18" spans="1:119" ht="18.75" customHeight="1" thickBot="1" x14ac:dyDescent="0.2">
      <c r="A18" s="185"/>
      <c r="B18" s="541" t="s">
        <v>153</v>
      </c>
      <c r="C18" s="470"/>
      <c r="D18" s="470"/>
      <c r="E18" s="542"/>
      <c r="F18" s="542"/>
      <c r="G18" s="542"/>
      <c r="H18" s="542"/>
      <c r="I18" s="542"/>
      <c r="J18" s="542"/>
      <c r="K18" s="542"/>
      <c r="L18" s="543">
        <v>594.5</v>
      </c>
      <c r="M18" s="543"/>
      <c r="N18" s="543"/>
      <c r="O18" s="543"/>
      <c r="P18" s="543"/>
      <c r="Q18" s="543"/>
      <c r="R18" s="544"/>
      <c r="S18" s="544"/>
      <c r="T18" s="544"/>
      <c r="U18" s="544"/>
      <c r="V18" s="545"/>
      <c r="W18" s="445"/>
      <c r="X18" s="446"/>
      <c r="Y18" s="446"/>
      <c r="Z18" s="446"/>
      <c r="AA18" s="446"/>
      <c r="AB18" s="437"/>
      <c r="AC18" s="546">
        <v>78.099999999999994</v>
      </c>
      <c r="AD18" s="547"/>
      <c r="AE18" s="547"/>
      <c r="AF18" s="547"/>
      <c r="AG18" s="548"/>
      <c r="AH18" s="546">
        <v>78.099999999999994</v>
      </c>
      <c r="AI18" s="547"/>
      <c r="AJ18" s="547"/>
      <c r="AK18" s="547"/>
      <c r="AL18" s="549"/>
      <c r="AM18" s="456"/>
      <c r="AN18" s="457"/>
      <c r="AO18" s="457"/>
      <c r="AP18" s="457"/>
      <c r="AQ18" s="457"/>
      <c r="AR18" s="457"/>
      <c r="AS18" s="457"/>
      <c r="AT18" s="458"/>
      <c r="AU18" s="459"/>
      <c r="AV18" s="460"/>
      <c r="AW18" s="460"/>
      <c r="AX18" s="460"/>
      <c r="AY18" s="461" t="s">
        <v>154</v>
      </c>
      <c r="AZ18" s="462"/>
      <c r="BA18" s="462"/>
      <c r="BB18" s="462"/>
      <c r="BC18" s="462"/>
      <c r="BD18" s="462"/>
      <c r="BE18" s="462"/>
      <c r="BF18" s="462"/>
      <c r="BG18" s="462"/>
      <c r="BH18" s="462"/>
      <c r="BI18" s="462"/>
      <c r="BJ18" s="462"/>
      <c r="BK18" s="462"/>
      <c r="BL18" s="462"/>
      <c r="BM18" s="463"/>
      <c r="BN18" s="427">
        <v>21579804</v>
      </c>
      <c r="BO18" s="428"/>
      <c r="BP18" s="428"/>
      <c r="BQ18" s="428"/>
      <c r="BR18" s="428"/>
      <c r="BS18" s="428"/>
      <c r="BT18" s="428"/>
      <c r="BU18" s="429"/>
      <c r="BV18" s="427">
        <v>20732023</v>
      </c>
      <c r="BW18" s="428"/>
      <c r="BX18" s="428"/>
      <c r="BY18" s="428"/>
      <c r="BZ18" s="428"/>
      <c r="CA18" s="428"/>
      <c r="CB18" s="428"/>
      <c r="CC18" s="429"/>
      <c r="CD18" s="199"/>
      <c r="CE18" s="537"/>
      <c r="CF18" s="537"/>
      <c r="CG18" s="537"/>
      <c r="CH18" s="537"/>
      <c r="CI18" s="537"/>
      <c r="CJ18" s="537"/>
      <c r="CK18" s="537"/>
      <c r="CL18" s="537"/>
      <c r="CM18" s="537"/>
      <c r="CN18" s="537"/>
      <c r="CO18" s="537"/>
      <c r="CP18" s="537"/>
      <c r="CQ18" s="537"/>
      <c r="CR18" s="537"/>
      <c r="CS18" s="538"/>
      <c r="CT18" s="424"/>
      <c r="CU18" s="425"/>
      <c r="CV18" s="425"/>
      <c r="CW18" s="425"/>
      <c r="CX18" s="425"/>
      <c r="CY18" s="425"/>
      <c r="CZ18" s="425"/>
      <c r="DA18" s="426"/>
      <c r="DB18" s="424"/>
      <c r="DC18" s="425"/>
      <c r="DD18" s="425"/>
      <c r="DE18" s="425"/>
      <c r="DF18" s="425"/>
      <c r="DG18" s="425"/>
      <c r="DH18" s="425"/>
      <c r="DI18" s="426"/>
      <c r="DJ18" s="184"/>
      <c r="DK18" s="184"/>
      <c r="DL18" s="184"/>
      <c r="DM18" s="184"/>
      <c r="DN18" s="184"/>
      <c r="DO18" s="184"/>
    </row>
    <row r="19" spans="1:119" ht="18.75" customHeight="1" thickBot="1" x14ac:dyDescent="0.2">
      <c r="A19" s="185"/>
      <c r="B19" s="541" t="s">
        <v>155</v>
      </c>
      <c r="C19" s="470"/>
      <c r="D19" s="470"/>
      <c r="E19" s="542"/>
      <c r="F19" s="542"/>
      <c r="G19" s="542"/>
      <c r="H19" s="542"/>
      <c r="I19" s="542"/>
      <c r="J19" s="542"/>
      <c r="K19" s="542"/>
      <c r="L19" s="550">
        <v>161</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6"/>
      <c r="AN19" s="457"/>
      <c r="AO19" s="457"/>
      <c r="AP19" s="457"/>
      <c r="AQ19" s="457"/>
      <c r="AR19" s="457"/>
      <c r="AS19" s="457"/>
      <c r="AT19" s="458"/>
      <c r="AU19" s="459"/>
      <c r="AV19" s="460"/>
      <c r="AW19" s="460"/>
      <c r="AX19" s="460"/>
      <c r="AY19" s="461" t="s">
        <v>156</v>
      </c>
      <c r="AZ19" s="462"/>
      <c r="BA19" s="462"/>
      <c r="BB19" s="462"/>
      <c r="BC19" s="462"/>
      <c r="BD19" s="462"/>
      <c r="BE19" s="462"/>
      <c r="BF19" s="462"/>
      <c r="BG19" s="462"/>
      <c r="BH19" s="462"/>
      <c r="BI19" s="462"/>
      <c r="BJ19" s="462"/>
      <c r="BK19" s="462"/>
      <c r="BL19" s="462"/>
      <c r="BM19" s="463"/>
      <c r="BN19" s="427">
        <v>28113553</v>
      </c>
      <c r="BO19" s="428"/>
      <c r="BP19" s="428"/>
      <c r="BQ19" s="428"/>
      <c r="BR19" s="428"/>
      <c r="BS19" s="428"/>
      <c r="BT19" s="428"/>
      <c r="BU19" s="429"/>
      <c r="BV19" s="427">
        <v>25482278</v>
      </c>
      <c r="BW19" s="428"/>
      <c r="BX19" s="428"/>
      <c r="BY19" s="428"/>
      <c r="BZ19" s="428"/>
      <c r="CA19" s="428"/>
      <c r="CB19" s="428"/>
      <c r="CC19" s="429"/>
      <c r="CD19" s="199"/>
      <c r="CE19" s="537"/>
      <c r="CF19" s="537"/>
      <c r="CG19" s="537"/>
      <c r="CH19" s="537"/>
      <c r="CI19" s="537"/>
      <c r="CJ19" s="537"/>
      <c r="CK19" s="537"/>
      <c r="CL19" s="537"/>
      <c r="CM19" s="537"/>
      <c r="CN19" s="537"/>
      <c r="CO19" s="537"/>
      <c r="CP19" s="537"/>
      <c r="CQ19" s="537"/>
      <c r="CR19" s="537"/>
      <c r="CS19" s="538"/>
      <c r="CT19" s="424"/>
      <c r="CU19" s="425"/>
      <c r="CV19" s="425"/>
      <c r="CW19" s="425"/>
      <c r="CX19" s="425"/>
      <c r="CY19" s="425"/>
      <c r="CZ19" s="425"/>
      <c r="DA19" s="426"/>
      <c r="DB19" s="424"/>
      <c r="DC19" s="425"/>
      <c r="DD19" s="425"/>
      <c r="DE19" s="425"/>
      <c r="DF19" s="425"/>
      <c r="DG19" s="425"/>
      <c r="DH19" s="425"/>
      <c r="DI19" s="426"/>
      <c r="DJ19" s="184"/>
      <c r="DK19" s="184"/>
      <c r="DL19" s="184"/>
      <c r="DM19" s="184"/>
      <c r="DN19" s="184"/>
      <c r="DO19" s="184"/>
    </row>
    <row r="20" spans="1:119" ht="18.75" customHeight="1" thickBot="1" x14ac:dyDescent="0.2">
      <c r="A20" s="185"/>
      <c r="B20" s="541" t="s">
        <v>157</v>
      </c>
      <c r="C20" s="470"/>
      <c r="D20" s="470"/>
      <c r="E20" s="542"/>
      <c r="F20" s="542"/>
      <c r="G20" s="542"/>
      <c r="H20" s="542"/>
      <c r="I20" s="542"/>
      <c r="J20" s="542"/>
      <c r="K20" s="542"/>
      <c r="L20" s="550">
        <v>40638</v>
      </c>
      <c r="M20" s="550"/>
      <c r="N20" s="550"/>
      <c r="O20" s="550"/>
      <c r="P20" s="550"/>
      <c r="Q20" s="550"/>
      <c r="R20" s="551"/>
      <c r="S20" s="551"/>
      <c r="T20" s="551"/>
      <c r="U20" s="551"/>
      <c r="V20" s="552"/>
      <c r="W20" s="445"/>
      <c r="X20" s="446"/>
      <c r="Y20" s="446"/>
      <c r="Z20" s="446"/>
      <c r="AA20" s="446"/>
      <c r="AB20" s="446"/>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61"/>
      <c r="AZ20" s="462"/>
      <c r="BA20" s="462"/>
      <c r="BB20" s="462"/>
      <c r="BC20" s="462"/>
      <c r="BD20" s="462"/>
      <c r="BE20" s="462"/>
      <c r="BF20" s="462"/>
      <c r="BG20" s="462"/>
      <c r="BH20" s="462"/>
      <c r="BI20" s="462"/>
      <c r="BJ20" s="462"/>
      <c r="BK20" s="462"/>
      <c r="BL20" s="462"/>
      <c r="BM20" s="463"/>
      <c r="BN20" s="427"/>
      <c r="BO20" s="428"/>
      <c r="BP20" s="428"/>
      <c r="BQ20" s="428"/>
      <c r="BR20" s="428"/>
      <c r="BS20" s="428"/>
      <c r="BT20" s="428"/>
      <c r="BU20" s="429"/>
      <c r="BV20" s="427"/>
      <c r="BW20" s="428"/>
      <c r="BX20" s="428"/>
      <c r="BY20" s="428"/>
      <c r="BZ20" s="428"/>
      <c r="CA20" s="428"/>
      <c r="CB20" s="428"/>
      <c r="CC20" s="429"/>
      <c r="CD20" s="199"/>
      <c r="CE20" s="537"/>
      <c r="CF20" s="537"/>
      <c r="CG20" s="537"/>
      <c r="CH20" s="537"/>
      <c r="CI20" s="537"/>
      <c r="CJ20" s="537"/>
      <c r="CK20" s="537"/>
      <c r="CL20" s="537"/>
      <c r="CM20" s="537"/>
      <c r="CN20" s="537"/>
      <c r="CO20" s="537"/>
      <c r="CP20" s="537"/>
      <c r="CQ20" s="537"/>
      <c r="CR20" s="537"/>
      <c r="CS20" s="538"/>
      <c r="CT20" s="424"/>
      <c r="CU20" s="425"/>
      <c r="CV20" s="425"/>
      <c r="CW20" s="425"/>
      <c r="CX20" s="425"/>
      <c r="CY20" s="425"/>
      <c r="CZ20" s="425"/>
      <c r="DA20" s="426"/>
      <c r="DB20" s="424"/>
      <c r="DC20" s="425"/>
      <c r="DD20" s="425"/>
      <c r="DE20" s="425"/>
      <c r="DF20" s="425"/>
      <c r="DG20" s="425"/>
      <c r="DH20" s="425"/>
      <c r="DI20" s="426"/>
      <c r="DJ20" s="184"/>
      <c r="DK20" s="184"/>
      <c r="DL20" s="184"/>
      <c r="DM20" s="184"/>
      <c r="DN20" s="184"/>
      <c r="DO20" s="184"/>
    </row>
    <row r="21" spans="1:119" ht="18.75" customHeight="1" x14ac:dyDescent="0.15">
      <c r="A21" s="185"/>
      <c r="B21" s="561" t="s">
        <v>158</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61"/>
      <c r="AZ21" s="462"/>
      <c r="BA21" s="462"/>
      <c r="BB21" s="462"/>
      <c r="BC21" s="462"/>
      <c r="BD21" s="462"/>
      <c r="BE21" s="462"/>
      <c r="BF21" s="462"/>
      <c r="BG21" s="462"/>
      <c r="BH21" s="462"/>
      <c r="BI21" s="462"/>
      <c r="BJ21" s="462"/>
      <c r="BK21" s="462"/>
      <c r="BL21" s="462"/>
      <c r="BM21" s="463"/>
      <c r="BN21" s="427"/>
      <c r="BO21" s="428"/>
      <c r="BP21" s="428"/>
      <c r="BQ21" s="428"/>
      <c r="BR21" s="428"/>
      <c r="BS21" s="428"/>
      <c r="BT21" s="428"/>
      <c r="BU21" s="429"/>
      <c r="BV21" s="427"/>
      <c r="BW21" s="428"/>
      <c r="BX21" s="428"/>
      <c r="BY21" s="428"/>
      <c r="BZ21" s="428"/>
      <c r="CA21" s="428"/>
      <c r="CB21" s="428"/>
      <c r="CC21" s="429"/>
      <c r="CD21" s="199"/>
      <c r="CE21" s="537"/>
      <c r="CF21" s="537"/>
      <c r="CG21" s="537"/>
      <c r="CH21" s="537"/>
      <c r="CI21" s="537"/>
      <c r="CJ21" s="537"/>
      <c r="CK21" s="537"/>
      <c r="CL21" s="537"/>
      <c r="CM21" s="537"/>
      <c r="CN21" s="537"/>
      <c r="CO21" s="537"/>
      <c r="CP21" s="537"/>
      <c r="CQ21" s="537"/>
      <c r="CR21" s="537"/>
      <c r="CS21" s="538"/>
      <c r="CT21" s="424"/>
      <c r="CU21" s="425"/>
      <c r="CV21" s="425"/>
      <c r="CW21" s="425"/>
      <c r="CX21" s="425"/>
      <c r="CY21" s="425"/>
      <c r="CZ21" s="425"/>
      <c r="DA21" s="426"/>
      <c r="DB21" s="424"/>
      <c r="DC21" s="425"/>
      <c r="DD21" s="425"/>
      <c r="DE21" s="425"/>
      <c r="DF21" s="425"/>
      <c r="DG21" s="425"/>
      <c r="DH21" s="425"/>
      <c r="DI21" s="426"/>
      <c r="DJ21" s="184"/>
      <c r="DK21" s="184"/>
      <c r="DL21" s="184"/>
      <c r="DM21" s="184"/>
      <c r="DN21" s="184"/>
      <c r="DO21" s="184"/>
    </row>
    <row r="22" spans="1:119" ht="18.75" customHeight="1" thickBot="1" x14ac:dyDescent="0.2">
      <c r="A22" s="185"/>
      <c r="B22" s="564" t="s">
        <v>159</v>
      </c>
      <c r="C22" s="565"/>
      <c r="D22" s="566"/>
      <c r="E22" s="439" t="s">
        <v>1</v>
      </c>
      <c r="F22" s="444"/>
      <c r="G22" s="444"/>
      <c r="H22" s="444"/>
      <c r="I22" s="444"/>
      <c r="J22" s="444"/>
      <c r="K22" s="434"/>
      <c r="L22" s="439" t="s">
        <v>160</v>
      </c>
      <c r="M22" s="444"/>
      <c r="N22" s="444"/>
      <c r="O22" s="444"/>
      <c r="P22" s="434"/>
      <c r="Q22" s="573" t="s">
        <v>161</v>
      </c>
      <c r="R22" s="574"/>
      <c r="S22" s="574"/>
      <c r="T22" s="574"/>
      <c r="U22" s="574"/>
      <c r="V22" s="575"/>
      <c r="W22" s="579" t="s">
        <v>162</v>
      </c>
      <c r="X22" s="565"/>
      <c r="Y22" s="566"/>
      <c r="Z22" s="439" t="s">
        <v>1</v>
      </c>
      <c r="AA22" s="444"/>
      <c r="AB22" s="444"/>
      <c r="AC22" s="444"/>
      <c r="AD22" s="444"/>
      <c r="AE22" s="444"/>
      <c r="AF22" s="444"/>
      <c r="AG22" s="434"/>
      <c r="AH22" s="590" t="s">
        <v>163</v>
      </c>
      <c r="AI22" s="444"/>
      <c r="AJ22" s="444"/>
      <c r="AK22" s="444"/>
      <c r="AL22" s="434"/>
      <c r="AM22" s="590" t="s">
        <v>164</v>
      </c>
      <c r="AN22" s="591"/>
      <c r="AO22" s="591"/>
      <c r="AP22" s="591"/>
      <c r="AQ22" s="591"/>
      <c r="AR22" s="592"/>
      <c r="AS22" s="573" t="s">
        <v>161</v>
      </c>
      <c r="AT22" s="574"/>
      <c r="AU22" s="574"/>
      <c r="AV22" s="574"/>
      <c r="AW22" s="574"/>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199"/>
      <c r="CE22" s="537"/>
      <c r="CF22" s="537"/>
      <c r="CG22" s="537"/>
      <c r="CH22" s="537"/>
      <c r="CI22" s="537"/>
      <c r="CJ22" s="537"/>
      <c r="CK22" s="537"/>
      <c r="CL22" s="537"/>
      <c r="CM22" s="537"/>
      <c r="CN22" s="537"/>
      <c r="CO22" s="537"/>
      <c r="CP22" s="537"/>
      <c r="CQ22" s="537"/>
      <c r="CR22" s="537"/>
      <c r="CS22" s="538"/>
      <c r="CT22" s="424"/>
      <c r="CU22" s="425"/>
      <c r="CV22" s="425"/>
      <c r="CW22" s="425"/>
      <c r="CX22" s="425"/>
      <c r="CY22" s="425"/>
      <c r="CZ22" s="425"/>
      <c r="DA22" s="426"/>
      <c r="DB22" s="424"/>
      <c r="DC22" s="425"/>
      <c r="DD22" s="425"/>
      <c r="DE22" s="425"/>
      <c r="DF22" s="425"/>
      <c r="DG22" s="425"/>
      <c r="DH22" s="425"/>
      <c r="DI22" s="426"/>
      <c r="DJ22" s="184"/>
      <c r="DK22" s="184"/>
      <c r="DL22" s="184"/>
      <c r="DM22" s="184"/>
      <c r="DN22" s="184"/>
      <c r="DO22" s="184"/>
    </row>
    <row r="23" spans="1:119" ht="18.75" customHeight="1" x14ac:dyDescent="0.15">
      <c r="A23" s="185"/>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93"/>
      <c r="AN23" s="594"/>
      <c r="AO23" s="594"/>
      <c r="AP23" s="594"/>
      <c r="AQ23" s="594"/>
      <c r="AR23" s="595"/>
      <c r="AS23" s="576"/>
      <c r="AT23" s="577"/>
      <c r="AU23" s="577"/>
      <c r="AV23" s="577"/>
      <c r="AW23" s="577"/>
      <c r="AX23" s="597"/>
      <c r="AY23" s="387" t="s">
        <v>165</v>
      </c>
      <c r="AZ23" s="388"/>
      <c r="BA23" s="388"/>
      <c r="BB23" s="388"/>
      <c r="BC23" s="388"/>
      <c r="BD23" s="388"/>
      <c r="BE23" s="388"/>
      <c r="BF23" s="388"/>
      <c r="BG23" s="388"/>
      <c r="BH23" s="388"/>
      <c r="BI23" s="388"/>
      <c r="BJ23" s="388"/>
      <c r="BK23" s="388"/>
      <c r="BL23" s="388"/>
      <c r="BM23" s="389"/>
      <c r="BN23" s="427">
        <v>35756472</v>
      </c>
      <c r="BO23" s="428"/>
      <c r="BP23" s="428"/>
      <c r="BQ23" s="428"/>
      <c r="BR23" s="428"/>
      <c r="BS23" s="428"/>
      <c r="BT23" s="428"/>
      <c r="BU23" s="429"/>
      <c r="BV23" s="427">
        <v>36163657</v>
      </c>
      <c r="BW23" s="428"/>
      <c r="BX23" s="428"/>
      <c r="BY23" s="428"/>
      <c r="BZ23" s="428"/>
      <c r="CA23" s="428"/>
      <c r="CB23" s="428"/>
      <c r="CC23" s="429"/>
      <c r="CD23" s="199"/>
      <c r="CE23" s="537"/>
      <c r="CF23" s="537"/>
      <c r="CG23" s="537"/>
      <c r="CH23" s="537"/>
      <c r="CI23" s="537"/>
      <c r="CJ23" s="537"/>
      <c r="CK23" s="537"/>
      <c r="CL23" s="537"/>
      <c r="CM23" s="537"/>
      <c r="CN23" s="537"/>
      <c r="CO23" s="537"/>
      <c r="CP23" s="537"/>
      <c r="CQ23" s="537"/>
      <c r="CR23" s="537"/>
      <c r="CS23" s="538"/>
      <c r="CT23" s="424"/>
      <c r="CU23" s="425"/>
      <c r="CV23" s="425"/>
      <c r="CW23" s="425"/>
      <c r="CX23" s="425"/>
      <c r="CY23" s="425"/>
      <c r="CZ23" s="425"/>
      <c r="DA23" s="426"/>
      <c r="DB23" s="424"/>
      <c r="DC23" s="425"/>
      <c r="DD23" s="425"/>
      <c r="DE23" s="425"/>
      <c r="DF23" s="425"/>
      <c r="DG23" s="425"/>
      <c r="DH23" s="425"/>
      <c r="DI23" s="426"/>
      <c r="DJ23" s="184"/>
      <c r="DK23" s="184"/>
      <c r="DL23" s="184"/>
      <c r="DM23" s="184"/>
      <c r="DN23" s="184"/>
      <c r="DO23" s="184"/>
    </row>
    <row r="24" spans="1:119" ht="18.75" customHeight="1" thickBot="1" x14ac:dyDescent="0.2">
      <c r="A24" s="185"/>
      <c r="B24" s="567"/>
      <c r="C24" s="568"/>
      <c r="D24" s="569"/>
      <c r="E24" s="477" t="s">
        <v>166</v>
      </c>
      <c r="F24" s="457"/>
      <c r="G24" s="457"/>
      <c r="H24" s="457"/>
      <c r="I24" s="457"/>
      <c r="J24" s="457"/>
      <c r="K24" s="458"/>
      <c r="L24" s="478">
        <v>1</v>
      </c>
      <c r="M24" s="479"/>
      <c r="N24" s="479"/>
      <c r="O24" s="479"/>
      <c r="P24" s="521"/>
      <c r="Q24" s="478">
        <v>8550</v>
      </c>
      <c r="R24" s="479"/>
      <c r="S24" s="479"/>
      <c r="T24" s="479"/>
      <c r="U24" s="479"/>
      <c r="V24" s="521"/>
      <c r="W24" s="580"/>
      <c r="X24" s="568"/>
      <c r="Y24" s="569"/>
      <c r="Z24" s="477" t="s">
        <v>167</v>
      </c>
      <c r="AA24" s="457"/>
      <c r="AB24" s="457"/>
      <c r="AC24" s="457"/>
      <c r="AD24" s="457"/>
      <c r="AE24" s="457"/>
      <c r="AF24" s="457"/>
      <c r="AG24" s="458"/>
      <c r="AH24" s="478">
        <v>655</v>
      </c>
      <c r="AI24" s="479"/>
      <c r="AJ24" s="479"/>
      <c r="AK24" s="479"/>
      <c r="AL24" s="521"/>
      <c r="AM24" s="478">
        <v>2069800</v>
      </c>
      <c r="AN24" s="479"/>
      <c r="AO24" s="479"/>
      <c r="AP24" s="479"/>
      <c r="AQ24" s="479"/>
      <c r="AR24" s="521"/>
      <c r="AS24" s="478">
        <v>3160</v>
      </c>
      <c r="AT24" s="479"/>
      <c r="AU24" s="479"/>
      <c r="AV24" s="479"/>
      <c r="AW24" s="479"/>
      <c r="AX24" s="480"/>
      <c r="AY24" s="598" t="s">
        <v>168</v>
      </c>
      <c r="AZ24" s="599"/>
      <c r="BA24" s="599"/>
      <c r="BB24" s="599"/>
      <c r="BC24" s="599"/>
      <c r="BD24" s="599"/>
      <c r="BE24" s="599"/>
      <c r="BF24" s="599"/>
      <c r="BG24" s="599"/>
      <c r="BH24" s="599"/>
      <c r="BI24" s="599"/>
      <c r="BJ24" s="599"/>
      <c r="BK24" s="599"/>
      <c r="BL24" s="599"/>
      <c r="BM24" s="600"/>
      <c r="BN24" s="427">
        <v>20333498</v>
      </c>
      <c r="BO24" s="428"/>
      <c r="BP24" s="428"/>
      <c r="BQ24" s="428"/>
      <c r="BR24" s="428"/>
      <c r="BS24" s="428"/>
      <c r="BT24" s="428"/>
      <c r="BU24" s="429"/>
      <c r="BV24" s="427">
        <v>20251944</v>
      </c>
      <c r="BW24" s="428"/>
      <c r="BX24" s="428"/>
      <c r="BY24" s="428"/>
      <c r="BZ24" s="428"/>
      <c r="CA24" s="428"/>
      <c r="CB24" s="428"/>
      <c r="CC24" s="429"/>
      <c r="CD24" s="199"/>
      <c r="CE24" s="537"/>
      <c r="CF24" s="537"/>
      <c r="CG24" s="537"/>
      <c r="CH24" s="537"/>
      <c r="CI24" s="537"/>
      <c r="CJ24" s="537"/>
      <c r="CK24" s="537"/>
      <c r="CL24" s="537"/>
      <c r="CM24" s="537"/>
      <c r="CN24" s="537"/>
      <c r="CO24" s="537"/>
      <c r="CP24" s="537"/>
      <c r="CQ24" s="537"/>
      <c r="CR24" s="537"/>
      <c r="CS24" s="538"/>
      <c r="CT24" s="424"/>
      <c r="CU24" s="425"/>
      <c r="CV24" s="425"/>
      <c r="CW24" s="425"/>
      <c r="CX24" s="425"/>
      <c r="CY24" s="425"/>
      <c r="CZ24" s="425"/>
      <c r="DA24" s="426"/>
      <c r="DB24" s="424"/>
      <c r="DC24" s="425"/>
      <c r="DD24" s="425"/>
      <c r="DE24" s="425"/>
      <c r="DF24" s="425"/>
      <c r="DG24" s="425"/>
      <c r="DH24" s="425"/>
      <c r="DI24" s="426"/>
      <c r="DJ24" s="184"/>
      <c r="DK24" s="184"/>
      <c r="DL24" s="184"/>
      <c r="DM24" s="184"/>
      <c r="DN24" s="184"/>
      <c r="DO24" s="184"/>
    </row>
    <row r="25" spans="1:119" s="184" customFormat="1" ht="18.75" customHeight="1" x14ac:dyDescent="0.15">
      <c r="A25" s="185"/>
      <c r="B25" s="567"/>
      <c r="C25" s="568"/>
      <c r="D25" s="569"/>
      <c r="E25" s="477" t="s">
        <v>169</v>
      </c>
      <c r="F25" s="457"/>
      <c r="G25" s="457"/>
      <c r="H25" s="457"/>
      <c r="I25" s="457"/>
      <c r="J25" s="457"/>
      <c r="K25" s="458"/>
      <c r="L25" s="478">
        <v>1</v>
      </c>
      <c r="M25" s="479"/>
      <c r="N25" s="479"/>
      <c r="O25" s="479"/>
      <c r="P25" s="521"/>
      <c r="Q25" s="478">
        <v>6935</v>
      </c>
      <c r="R25" s="479"/>
      <c r="S25" s="479"/>
      <c r="T25" s="479"/>
      <c r="U25" s="479"/>
      <c r="V25" s="521"/>
      <c r="W25" s="580"/>
      <c r="X25" s="568"/>
      <c r="Y25" s="569"/>
      <c r="Z25" s="477" t="s">
        <v>170</v>
      </c>
      <c r="AA25" s="457"/>
      <c r="AB25" s="457"/>
      <c r="AC25" s="457"/>
      <c r="AD25" s="457"/>
      <c r="AE25" s="457"/>
      <c r="AF25" s="457"/>
      <c r="AG25" s="458"/>
      <c r="AH25" s="478">
        <v>132</v>
      </c>
      <c r="AI25" s="479"/>
      <c r="AJ25" s="479"/>
      <c r="AK25" s="479"/>
      <c r="AL25" s="521"/>
      <c r="AM25" s="478">
        <v>402732</v>
      </c>
      <c r="AN25" s="479"/>
      <c r="AO25" s="479"/>
      <c r="AP25" s="479"/>
      <c r="AQ25" s="479"/>
      <c r="AR25" s="521"/>
      <c r="AS25" s="478">
        <v>3051</v>
      </c>
      <c r="AT25" s="479"/>
      <c r="AU25" s="479"/>
      <c r="AV25" s="479"/>
      <c r="AW25" s="479"/>
      <c r="AX25" s="480"/>
      <c r="AY25" s="387" t="s">
        <v>171</v>
      </c>
      <c r="AZ25" s="388"/>
      <c r="BA25" s="388"/>
      <c r="BB25" s="388"/>
      <c r="BC25" s="388"/>
      <c r="BD25" s="388"/>
      <c r="BE25" s="388"/>
      <c r="BF25" s="388"/>
      <c r="BG25" s="388"/>
      <c r="BH25" s="388"/>
      <c r="BI25" s="388"/>
      <c r="BJ25" s="388"/>
      <c r="BK25" s="388"/>
      <c r="BL25" s="388"/>
      <c r="BM25" s="389"/>
      <c r="BN25" s="390">
        <v>11721844</v>
      </c>
      <c r="BO25" s="391"/>
      <c r="BP25" s="391"/>
      <c r="BQ25" s="391"/>
      <c r="BR25" s="391"/>
      <c r="BS25" s="391"/>
      <c r="BT25" s="391"/>
      <c r="BU25" s="392"/>
      <c r="BV25" s="390">
        <v>13012419</v>
      </c>
      <c r="BW25" s="391"/>
      <c r="BX25" s="391"/>
      <c r="BY25" s="391"/>
      <c r="BZ25" s="391"/>
      <c r="CA25" s="391"/>
      <c r="CB25" s="391"/>
      <c r="CC25" s="392"/>
      <c r="CD25" s="199"/>
      <c r="CE25" s="537"/>
      <c r="CF25" s="537"/>
      <c r="CG25" s="537"/>
      <c r="CH25" s="537"/>
      <c r="CI25" s="537"/>
      <c r="CJ25" s="537"/>
      <c r="CK25" s="537"/>
      <c r="CL25" s="537"/>
      <c r="CM25" s="537"/>
      <c r="CN25" s="537"/>
      <c r="CO25" s="537"/>
      <c r="CP25" s="537"/>
      <c r="CQ25" s="537"/>
      <c r="CR25" s="537"/>
      <c r="CS25" s="538"/>
      <c r="CT25" s="424"/>
      <c r="CU25" s="425"/>
      <c r="CV25" s="425"/>
      <c r="CW25" s="425"/>
      <c r="CX25" s="425"/>
      <c r="CY25" s="425"/>
      <c r="CZ25" s="425"/>
      <c r="DA25" s="426"/>
      <c r="DB25" s="424"/>
      <c r="DC25" s="425"/>
      <c r="DD25" s="425"/>
      <c r="DE25" s="425"/>
      <c r="DF25" s="425"/>
      <c r="DG25" s="425"/>
      <c r="DH25" s="425"/>
      <c r="DI25" s="426"/>
    </row>
    <row r="26" spans="1:119" s="184" customFormat="1" ht="18.75" customHeight="1" x14ac:dyDescent="0.15">
      <c r="A26" s="185"/>
      <c r="B26" s="567"/>
      <c r="C26" s="568"/>
      <c r="D26" s="569"/>
      <c r="E26" s="477" t="s">
        <v>172</v>
      </c>
      <c r="F26" s="457"/>
      <c r="G26" s="457"/>
      <c r="H26" s="457"/>
      <c r="I26" s="457"/>
      <c r="J26" s="457"/>
      <c r="K26" s="458"/>
      <c r="L26" s="478">
        <v>1</v>
      </c>
      <c r="M26" s="479"/>
      <c r="N26" s="479"/>
      <c r="O26" s="479"/>
      <c r="P26" s="521"/>
      <c r="Q26" s="478">
        <v>5985</v>
      </c>
      <c r="R26" s="479"/>
      <c r="S26" s="479"/>
      <c r="T26" s="479"/>
      <c r="U26" s="479"/>
      <c r="V26" s="521"/>
      <c r="W26" s="580"/>
      <c r="X26" s="568"/>
      <c r="Y26" s="569"/>
      <c r="Z26" s="477" t="s">
        <v>173</v>
      </c>
      <c r="AA26" s="604"/>
      <c r="AB26" s="604"/>
      <c r="AC26" s="604"/>
      <c r="AD26" s="604"/>
      <c r="AE26" s="604"/>
      <c r="AF26" s="604"/>
      <c r="AG26" s="605"/>
      <c r="AH26" s="478">
        <v>10</v>
      </c>
      <c r="AI26" s="479"/>
      <c r="AJ26" s="479"/>
      <c r="AK26" s="479"/>
      <c r="AL26" s="521"/>
      <c r="AM26" s="478">
        <v>32860</v>
      </c>
      <c r="AN26" s="479"/>
      <c r="AO26" s="479"/>
      <c r="AP26" s="479"/>
      <c r="AQ26" s="479"/>
      <c r="AR26" s="521"/>
      <c r="AS26" s="478">
        <v>3286</v>
      </c>
      <c r="AT26" s="479"/>
      <c r="AU26" s="479"/>
      <c r="AV26" s="479"/>
      <c r="AW26" s="479"/>
      <c r="AX26" s="480"/>
      <c r="AY26" s="430" t="s">
        <v>174</v>
      </c>
      <c r="AZ26" s="431"/>
      <c r="BA26" s="431"/>
      <c r="BB26" s="431"/>
      <c r="BC26" s="431"/>
      <c r="BD26" s="431"/>
      <c r="BE26" s="431"/>
      <c r="BF26" s="431"/>
      <c r="BG26" s="431"/>
      <c r="BH26" s="431"/>
      <c r="BI26" s="431"/>
      <c r="BJ26" s="431"/>
      <c r="BK26" s="431"/>
      <c r="BL26" s="431"/>
      <c r="BM26" s="432"/>
      <c r="BN26" s="427" t="s">
        <v>134</v>
      </c>
      <c r="BO26" s="428"/>
      <c r="BP26" s="428"/>
      <c r="BQ26" s="428"/>
      <c r="BR26" s="428"/>
      <c r="BS26" s="428"/>
      <c r="BT26" s="428"/>
      <c r="BU26" s="429"/>
      <c r="BV26" s="427" t="s">
        <v>125</v>
      </c>
      <c r="BW26" s="428"/>
      <c r="BX26" s="428"/>
      <c r="BY26" s="428"/>
      <c r="BZ26" s="428"/>
      <c r="CA26" s="428"/>
      <c r="CB26" s="428"/>
      <c r="CC26" s="429"/>
      <c r="CD26" s="199"/>
      <c r="CE26" s="537"/>
      <c r="CF26" s="537"/>
      <c r="CG26" s="537"/>
      <c r="CH26" s="537"/>
      <c r="CI26" s="537"/>
      <c r="CJ26" s="537"/>
      <c r="CK26" s="537"/>
      <c r="CL26" s="537"/>
      <c r="CM26" s="537"/>
      <c r="CN26" s="537"/>
      <c r="CO26" s="537"/>
      <c r="CP26" s="537"/>
      <c r="CQ26" s="537"/>
      <c r="CR26" s="537"/>
      <c r="CS26" s="538"/>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185"/>
      <c r="B27" s="567"/>
      <c r="C27" s="568"/>
      <c r="D27" s="569"/>
      <c r="E27" s="477" t="s">
        <v>175</v>
      </c>
      <c r="F27" s="457"/>
      <c r="G27" s="457"/>
      <c r="H27" s="457"/>
      <c r="I27" s="457"/>
      <c r="J27" s="457"/>
      <c r="K27" s="458"/>
      <c r="L27" s="478">
        <v>1</v>
      </c>
      <c r="M27" s="479"/>
      <c r="N27" s="479"/>
      <c r="O27" s="479"/>
      <c r="P27" s="521"/>
      <c r="Q27" s="478">
        <v>4600</v>
      </c>
      <c r="R27" s="479"/>
      <c r="S27" s="479"/>
      <c r="T27" s="479"/>
      <c r="U27" s="479"/>
      <c r="V27" s="521"/>
      <c r="W27" s="580"/>
      <c r="X27" s="568"/>
      <c r="Y27" s="569"/>
      <c r="Z27" s="477" t="s">
        <v>176</v>
      </c>
      <c r="AA27" s="457"/>
      <c r="AB27" s="457"/>
      <c r="AC27" s="457"/>
      <c r="AD27" s="457"/>
      <c r="AE27" s="457"/>
      <c r="AF27" s="457"/>
      <c r="AG27" s="458"/>
      <c r="AH27" s="478">
        <v>35</v>
      </c>
      <c r="AI27" s="479"/>
      <c r="AJ27" s="479"/>
      <c r="AK27" s="479"/>
      <c r="AL27" s="521"/>
      <c r="AM27" s="478">
        <v>104774</v>
      </c>
      <c r="AN27" s="479"/>
      <c r="AO27" s="479"/>
      <c r="AP27" s="479"/>
      <c r="AQ27" s="479"/>
      <c r="AR27" s="521"/>
      <c r="AS27" s="478">
        <v>2994</v>
      </c>
      <c r="AT27" s="479"/>
      <c r="AU27" s="479"/>
      <c r="AV27" s="479"/>
      <c r="AW27" s="479"/>
      <c r="AX27" s="480"/>
      <c r="AY27" s="522" t="s">
        <v>177</v>
      </c>
      <c r="AZ27" s="523"/>
      <c r="BA27" s="523"/>
      <c r="BB27" s="523"/>
      <c r="BC27" s="523"/>
      <c r="BD27" s="523"/>
      <c r="BE27" s="523"/>
      <c r="BF27" s="523"/>
      <c r="BG27" s="523"/>
      <c r="BH27" s="523"/>
      <c r="BI27" s="523"/>
      <c r="BJ27" s="523"/>
      <c r="BK27" s="523"/>
      <c r="BL27" s="523"/>
      <c r="BM27" s="524"/>
      <c r="BN27" s="601">
        <v>1278545</v>
      </c>
      <c r="BO27" s="602"/>
      <c r="BP27" s="602"/>
      <c r="BQ27" s="602"/>
      <c r="BR27" s="602"/>
      <c r="BS27" s="602"/>
      <c r="BT27" s="602"/>
      <c r="BU27" s="603"/>
      <c r="BV27" s="601">
        <v>1943786</v>
      </c>
      <c r="BW27" s="602"/>
      <c r="BX27" s="602"/>
      <c r="BY27" s="602"/>
      <c r="BZ27" s="602"/>
      <c r="CA27" s="602"/>
      <c r="CB27" s="602"/>
      <c r="CC27" s="603"/>
      <c r="CD27" s="201"/>
      <c r="CE27" s="537"/>
      <c r="CF27" s="537"/>
      <c r="CG27" s="537"/>
      <c r="CH27" s="537"/>
      <c r="CI27" s="537"/>
      <c r="CJ27" s="537"/>
      <c r="CK27" s="537"/>
      <c r="CL27" s="537"/>
      <c r="CM27" s="537"/>
      <c r="CN27" s="537"/>
      <c r="CO27" s="537"/>
      <c r="CP27" s="537"/>
      <c r="CQ27" s="537"/>
      <c r="CR27" s="537"/>
      <c r="CS27" s="538"/>
      <c r="CT27" s="424"/>
      <c r="CU27" s="425"/>
      <c r="CV27" s="425"/>
      <c r="CW27" s="425"/>
      <c r="CX27" s="425"/>
      <c r="CY27" s="425"/>
      <c r="CZ27" s="425"/>
      <c r="DA27" s="426"/>
      <c r="DB27" s="424"/>
      <c r="DC27" s="425"/>
      <c r="DD27" s="425"/>
      <c r="DE27" s="425"/>
      <c r="DF27" s="425"/>
      <c r="DG27" s="425"/>
      <c r="DH27" s="425"/>
      <c r="DI27" s="426"/>
      <c r="DJ27" s="184"/>
      <c r="DK27" s="184"/>
      <c r="DL27" s="184"/>
      <c r="DM27" s="184"/>
      <c r="DN27" s="184"/>
      <c r="DO27" s="184"/>
    </row>
    <row r="28" spans="1:119" ht="18.75" customHeight="1" x14ac:dyDescent="0.15">
      <c r="A28" s="185"/>
      <c r="B28" s="567"/>
      <c r="C28" s="568"/>
      <c r="D28" s="569"/>
      <c r="E28" s="477" t="s">
        <v>178</v>
      </c>
      <c r="F28" s="457"/>
      <c r="G28" s="457"/>
      <c r="H28" s="457"/>
      <c r="I28" s="457"/>
      <c r="J28" s="457"/>
      <c r="K28" s="458"/>
      <c r="L28" s="478">
        <v>1</v>
      </c>
      <c r="M28" s="479"/>
      <c r="N28" s="479"/>
      <c r="O28" s="479"/>
      <c r="P28" s="521"/>
      <c r="Q28" s="478">
        <v>4200</v>
      </c>
      <c r="R28" s="479"/>
      <c r="S28" s="479"/>
      <c r="T28" s="479"/>
      <c r="U28" s="479"/>
      <c r="V28" s="521"/>
      <c r="W28" s="580"/>
      <c r="X28" s="568"/>
      <c r="Y28" s="569"/>
      <c r="Z28" s="477" t="s">
        <v>179</v>
      </c>
      <c r="AA28" s="457"/>
      <c r="AB28" s="457"/>
      <c r="AC28" s="457"/>
      <c r="AD28" s="457"/>
      <c r="AE28" s="457"/>
      <c r="AF28" s="457"/>
      <c r="AG28" s="458"/>
      <c r="AH28" s="478" t="s">
        <v>134</v>
      </c>
      <c r="AI28" s="479"/>
      <c r="AJ28" s="479"/>
      <c r="AK28" s="479"/>
      <c r="AL28" s="521"/>
      <c r="AM28" s="478" t="s">
        <v>125</v>
      </c>
      <c r="AN28" s="479"/>
      <c r="AO28" s="479"/>
      <c r="AP28" s="479"/>
      <c r="AQ28" s="479"/>
      <c r="AR28" s="521"/>
      <c r="AS28" s="478" t="s">
        <v>125</v>
      </c>
      <c r="AT28" s="479"/>
      <c r="AU28" s="479"/>
      <c r="AV28" s="479"/>
      <c r="AW28" s="479"/>
      <c r="AX28" s="480"/>
      <c r="AY28" s="606" t="s">
        <v>180</v>
      </c>
      <c r="AZ28" s="607"/>
      <c r="BA28" s="607"/>
      <c r="BB28" s="608"/>
      <c r="BC28" s="387" t="s">
        <v>48</v>
      </c>
      <c r="BD28" s="388"/>
      <c r="BE28" s="388"/>
      <c r="BF28" s="388"/>
      <c r="BG28" s="388"/>
      <c r="BH28" s="388"/>
      <c r="BI28" s="388"/>
      <c r="BJ28" s="388"/>
      <c r="BK28" s="388"/>
      <c r="BL28" s="388"/>
      <c r="BM28" s="389"/>
      <c r="BN28" s="390">
        <v>3957451</v>
      </c>
      <c r="BO28" s="391"/>
      <c r="BP28" s="391"/>
      <c r="BQ28" s="391"/>
      <c r="BR28" s="391"/>
      <c r="BS28" s="391"/>
      <c r="BT28" s="391"/>
      <c r="BU28" s="392"/>
      <c r="BV28" s="390">
        <v>3589727</v>
      </c>
      <c r="BW28" s="391"/>
      <c r="BX28" s="391"/>
      <c r="BY28" s="391"/>
      <c r="BZ28" s="391"/>
      <c r="CA28" s="391"/>
      <c r="CB28" s="391"/>
      <c r="CC28" s="392"/>
      <c r="CD28" s="199"/>
      <c r="CE28" s="537"/>
      <c r="CF28" s="537"/>
      <c r="CG28" s="537"/>
      <c r="CH28" s="537"/>
      <c r="CI28" s="537"/>
      <c r="CJ28" s="537"/>
      <c r="CK28" s="537"/>
      <c r="CL28" s="537"/>
      <c r="CM28" s="537"/>
      <c r="CN28" s="537"/>
      <c r="CO28" s="537"/>
      <c r="CP28" s="537"/>
      <c r="CQ28" s="537"/>
      <c r="CR28" s="537"/>
      <c r="CS28" s="538"/>
      <c r="CT28" s="424"/>
      <c r="CU28" s="425"/>
      <c r="CV28" s="425"/>
      <c r="CW28" s="425"/>
      <c r="CX28" s="425"/>
      <c r="CY28" s="425"/>
      <c r="CZ28" s="425"/>
      <c r="DA28" s="426"/>
      <c r="DB28" s="424"/>
      <c r="DC28" s="425"/>
      <c r="DD28" s="425"/>
      <c r="DE28" s="425"/>
      <c r="DF28" s="425"/>
      <c r="DG28" s="425"/>
      <c r="DH28" s="425"/>
      <c r="DI28" s="426"/>
      <c r="DJ28" s="184"/>
      <c r="DK28" s="184"/>
      <c r="DL28" s="184"/>
      <c r="DM28" s="184"/>
      <c r="DN28" s="184"/>
      <c r="DO28" s="184"/>
    </row>
    <row r="29" spans="1:119" ht="18.75" customHeight="1" x14ac:dyDescent="0.15">
      <c r="A29" s="185"/>
      <c r="B29" s="567"/>
      <c r="C29" s="568"/>
      <c r="D29" s="569"/>
      <c r="E29" s="477" t="s">
        <v>181</v>
      </c>
      <c r="F29" s="457"/>
      <c r="G29" s="457"/>
      <c r="H29" s="457"/>
      <c r="I29" s="457"/>
      <c r="J29" s="457"/>
      <c r="K29" s="458"/>
      <c r="L29" s="478">
        <v>21</v>
      </c>
      <c r="M29" s="479"/>
      <c r="N29" s="479"/>
      <c r="O29" s="479"/>
      <c r="P29" s="521"/>
      <c r="Q29" s="478">
        <v>3850</v>
      </c>
      <c r="R29" s="479"/>
      <c r="S29" s="479"/>
      <c r="T29" s="479"/>
      <c r="U29" s="479"/>
      <c r="V29" s="521"/>
      <c r="W29" s="581"/>
      <c r="X29" s="582"/>
      <c r="Y29" s="583"/>
      <c r="Z29" s="477" t="s">
        <v>182</v>
      </c>
      <c r="AA29" s="457"/>
      <c r="AB29" s="457"/>
      <c r="AC29" s="457"/>
      <c r="AD29" s="457"/>
      <c r="AE29" s="457"/>
      <c r="AF29" s="457"/>
      <c r="AG29" s="458"/>
      <c r="AH29" s="478">
        <v>690</v>
      </c>
      <c r="AI29" s="479"/>
      <c r="AJ29" s="479"/>
      <c r="AK29" s="479"/>
      <c r="AL29" s="521"/>
      <c r="AM29" s="478">
        <v>2174574</v>
      </c>
      <c r="AN29" s="479"/>
      <c r="AO29" s="479"/>
      <c r="AP29" s="479"/>
      <c r="AQ29" s="479"/>
      <c r="AR29" s="521"/>
      <c r="AS29" s="478">
        <v>3152</v>
      </c>
      <c r="AT29" s="479"/>
      <c r="AU29" s="479"/>
      <c r="AV29" s="479"/>
      <c r="AW29" s="479"/>
      <c r="AX29" s="480"/>
      <c r="AY29" s="609"/>
      <c r="AZ29" s="610"/>
      <c r="BA29" s="610"/>
      <c r="BB29" s="611"/>
      <c r="BC29" s="461" t="s">
        <v>183</v>
      </c>
      <c r="BD29" s="462"/>
      <c r="BE29" s="462"/>
      <c r="BF29" s="462"/>
      <c r="BG29" s="462"/>
      <c r="BH29" s="462"/>
      <c r="BI29" s="462"/>
      <c r="BJ29" s="462"/>
      <c r="BK29" s="462"/>
      <c r="BL29" s="462"/>
      <c r="BM29" s="463"/>
      <c r="BN29" s="427">
        <v>1170148</v>
      </c>
      <c r="BO29" s="428"/>
      <c r="BP29" s="428"/>
      <c r="BQ29" s="428"/>
      <c r="BR29" s="428"/>
      <c r="BS29" s="428"/>
      <c r="BT29" s="428"/>
      <c r="BU29" s="429"/>
      <c r="BV29" s="427">
        <v>806487</v>
      </c>
      <c r="BW29" s="428"/>
      <c r="BX29" s="428"/>
      <c r="BY29" s="428"/>
      <c r="BZ29" s="428"/>
      <c r="CA29" s="428"/>
      <c r="CB29" s="428"/>
      <c r="CC29" s="429"/>
      <c r="CD29" s="201"/>
      <c r="CE29" s="537"/>
      <c r="CF29" s="537"/>
      <c r="CG29" s="537"/>
      <c r="CH29" s="537"/>
      <c r="CI29" s="537"/>
      <c r="CJ29" s="537"/>
      <c r="CK29" s="537"/>
      <c r="CL29" s="537"/>
      <c r="CM29" s="537"/>
      <c r="CN29" s="537"/>
      <c r="CO29" s="537"/>
      <c r="CP29" s="537"/>
      <c r="CQ29" s="537"/>
      <c r="CR29" s="537"/>
      <c r="CS29" s="538"/>
      <c r="CT29" s="424"/>
      <c r="CU29" s="425"/>
      <c r="CV29" s="425"/>
      <c r="CW29" s="425"/>
      <c r="CX29" s="425"/>
      <c r="CY29" s="425"/>
      <c r="CZ29" s="425"/>
      <c r="DA29" s="426"/>
      <c r="DB29" s="424"/>
      <c r="DC29" s="425"/>
      <c r="DD29" s="425"/>
      <c r="DE29" s="425"/>
      <c r="DF29" s="425"/>
      <c r="DG29" s="425"/>
      <c r="DH29" s="425"/>
      <c r="DI29" s="426"/>
      <c r="DJ29" s="184"/>
      <c r="DK29" s="184"/>
      <c r="DL29" s="184"/>
      <c r="DM29" s="184"/>
      <c r="DN29" s="184"/>
      <c r="DO29" s="184"/>
    </row>
    <row r="30" spans="1:119" ht="18.75" customHeight="1" thickBot="1" x14ac:dyDescent="0.2">
      <c r="A30" s="185"/>
      <c r="B30" s="570"/>
      <c r="C30" s="571"/>
      <c r="D30" s="572"/>
      <c r="E30" s="481"/>
      <c r="F30" s="482"/>
      <c r="G30" s="482"/>
      <c r="H30" s="482"/>
      <c r="I30" s="482"/>
      <c r="J30" s="482"/>
      <c r="K30" s="483"/>
      <c r="L30" s="584"/>
      <c r="M30" s="585"/>
      <c r="N30" s="585"/>
      <c r="O30" s="585"/>
      <c r="P30" s="586"/>
      <c r="Q30" s="584"/>
      <c r="R30" s="585"/>
      <c r="S30" s="585"/>
      <c r="T30" s="585"/>
      <c r="U30" s="585"/>
      <c r="V30" s="586"/>
      <c r="W30" s="587" t="s">
        <v>184</v>
      </c>
      <c r="X30" s="588"/>
      <c r="Y30" s="588"/>
      <c r="Z30" s="588"/>
      <c r="AA30" s="588"/>
      <c r="AB30" s="588"/>
      <c r="AC30" s="588"/>
      <c r="AD30" s="588"/>
      <c r="AE30" s="588"/>
      <c r="AF30" s="588"/>
      <c r="AG30" s="589"/>
      <c r="AH30" s="546">
        <v>97.5</v>
      </c>
      <c r="AI30" s="547"/>
      <c r="AJ30" s="547"/>
      <c r="AK30" s="547"/>
      <c r="AL30" s="547"/>
      <c r="AM30" s="547"/>
      <c r="AN30" s="547"/>
      <c r="AO30" s="547"/>
      <c r="AP30" s="547"/>
      <c r="AQ30" s="547"/>
      <c r="AR30" s="547"/>
      <c r="AS30" s="547"/>
      <c r="AT30" s="547"/>
      <c r="AU30" s="547"/>
      <c r="AV30" s="547"/>
      <c r="AW30" s="547"/>
      <c r="AX30" s="549"/>
      <c r="AY30" s="612"/>
      <c r="AZ30" s="613"/>
      <c r="BA30" s="613"/>
      <c r="BB30" s="614"/>
      <c r="BC30" s="598" t="s">
        <v>50</v>
      </c>
      <c r="BD30" s="599"/>
      <c r="BE30" s="599"/>
      <c r="BF30" s="599"/>
      <c r="BG30" s="599"/>
      <c r="BH30" s="599"/>
      <c r="BI30" s="599"/>
      <c r="BJ30" s="599"/>
      <c r="BK30" s="599"/>
      <c r="BL30" s="599"/>
      <c r="BM30" s="600"/>
      <c r="BN30" s="601">
        <v>8065174</v>
      </c>
      <c r="BO30" s="602"/>
      <c r="BP30" s="602"/>
      <c r="BQ30" s="602"/>
      <c r="BR30" s="602"/>
      <c r="BS30" s="602"/>
      <c r="BT30" s="602"/>
      <c r="BU30" s="603"/>
      <c r="BV30" s="601">
        <v>4877872</v>
      </c>
      <c r="BW30" s="602"/>
      <c r="BX30" s="602"/>
      <c r="BY30" s="602"/>
      <c r="BZ30" s="602"/>
      <c r="CA30" s="602"/>
      <c r="CB30" s="602"/>
      <c r="CC30" s="60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185</v>
      </c>
      <c r="D32" s="212"/>
      <c r="E32" s="212"/>
      <c r="F32" s="209"/>
      <c r="G32" s="209"/>
      <c r="H32" s="209"/>
      <c r="I32" s="209"/>
      <c r="J32" s="209"/>
      <c r="K32" s="209"/>
      <c r="L32" s="209"/>
      <c r="M32" s="209"/>
      <c r="N32" s="209"/>
      <c r="O32" s="209"/>
      <c r="P32" s="209"/>
      <c r="Q32" s="209"/>
      <c r="R32" s="209"/>
      <c r="S32" s="209"/>
      <c r="T32" s="209"/>
      <c r="U32" s="209" t="s">
        <v>186</v>
      </c>
      <c r="V32" s="209"/>
      <c r="W32" s="209"/>
      <c r="X32" s="209"/>
      <c r="Y32" s="209"/>
      <c r="Z32" s="209"/>
      <c r="AA32" s="209"/>
      <c r="AB32" s="209"/>
      <c r="AC32" s="209"/>
      <c r="AD32" s="209"/>
      <c r="AE32" s="209"/>
      <c r="AF32" s="209"/>
      <c r="AG32" s="209"/>
      <c r="AH32" s="209"/>
      <c r="AI32" s="209"/>
      <c r="AJ32" s="209"/>
      <c r="AK32" s="209"/>
      <c r="AL32" s="209"/>
      <c r="AM32" s="213" t="s">
        <v>187</v>
      </c>
      <c r="AN32" s="209"/>
      <c r="AO32" s="209"/>
      <c r="AP32" s="209"/>
      <c r="AQ32" s="209"/>
      <c r="AR32" s="209"/>
      <c r="AS32" s="213"/>
      <c r="AT32" s="213"/>
      <c r="AU32" s="213"/>
      <c r="AV32" s="213"/>
      <c r="AW32" s="213"/>
      <c r="AX32" s="213"/>
      <c r="AY32" s="213"/>
      <c r="AZ32" s="213"/>
      <c r="BA32" s="213"/>
      <c r="BB32" s="209"/>
      <c r="BC32" s="213"/>
      <c r="BD32" s="209"/>
      <c r="BE32" s="213" t="s">
        <v>188</v>
      </c>
      <c r="BF32" s="209"/>
      <c r="BG32" s="209"/>
      <c r="BH32" s="209"/>
      <c r="BI32" s="209"/>
      <c r="BJ32" s="213"/>
      <c r="BK32" s="213"/>
      <c r="BL32" s="213"/>
      <c r="BM32" s="213"/>
      <c r="BN32" s="213"/>
      <c r="BO32" s="213"/>
      <c r="BP32" s="213"/>
      <c r="BQ32" s="213"/>
      <c r="BR32" s="209"/>
      <c r="BS32" s="209"/>
      <c r="BT32" s="209"/>
      <c r="BU32" s="209"/>
      <c r="BV32" s="209"/>
      <c r="BW32" s="209" t="s">
        <v>189</v>
      </c>
      <c r="BX32" s="209"/>
      <c r="BY32" s="209"/>
      <c r="BZ32" s="209"/>
      <c r="CA32" s="209"/>
      <c r="CB32" s="213"/>
      <c r="CC32" s="213"/>
      <c r="CD32" s="213"/>
      <c r="CE32" s="213"/>
      <c r="CF32" s="213"/>
      <c r="CG32" s="213"/>
      <c r="CH32" s="213"/>
      <c r="CI32" s="213"/>
      <c r="CJ32" s="213"/>
      <c r="CK32" s="213"/>
      <c r="CL32" s="213"/>
      <c r="CM32" s="213"/>
      <c r="CN32" s="213"/>
      <c r="CO32" s="213" t="s">
        <v>190</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51" t="s">
        <v>191</v>
      </c>
      <c r="D33" s="451"/>
      <c r="E33" s="416" t="s">
        <v>192</v>
      </c>
      <c r="F33" s="416"/>
      <c r="G33" s="416"/>
      <c r="H33" s="416"/>
      <c r="I33" s="416"/>
      <c r="J33" s="416"/>
      <c r="K33" s="416"/>
      <c r="L33" s="416"/>
      <c r="M33" s="416"/>
      <c r="N33" s="416"/>
      <c r="O33" s="416"/>
      <c r="P33" s="416"/>
      <c r="Q33" s="416"/>
      <c r="R33" s="416"/>
      <c r="S33" s="416"/>
      <c r="T33" s="214"/>
      <c r="U33" s="451" t="s">
        <v>191</v>
      </c>
      <c r="V33" s="451"/>
      <c r="W33" s="416" t="s">
        <v>193</v>
      </c>
      <c r="X33" s="416"/>
      <c r="Y33" s="416"/>
      <c r="Z33" s="416"/>
      <c r="AA33" s="416"/>
      <c r="AB33" s="416"/>
      <c r="AC33" s="416"/>
      <c r="AD33" s="416"/>
      <c r="AE33" s="416"/>
      <c r="AF33" s="416"/>
      <c r="AG33" s="416"/>
      <c r="AH33" s="416"/>
      <c r="AI33" s="416"/>
      <c r="AJ33" s="416"/>
      <c r="AK33" s="416"/>
      <c r="AL33" s="214"/>
      <c r="AM33" s="451" t="s">
        <v>194</v>
      </c>
      <c r="AN33" s="451"/>
      <c r="AO33" s="416" t="s">
        <v>193</v>
      </c>
      <c r="AP33" s="416"/>
      <c r="AQ33" s="416"/>
      <c r="AR33" s="416"/>
      <c r="AS33" s="416"/>
      <c r="AT33" s="416"/>
      <c r="AU33" s="416"/>
      <c r="AV33" s="416"/>
      <c r="AW33" s="416"/>
      <c r="AX33" s="416"/>
      <c r="AY33" s="416"/>
      <c r="AZ33" s="416"/>
      <c r="BA33" s="416"/>
      <c r="BB33" s="416"/>
      <c r="BC33" s="416"/>
      <c r="BD33" s="215"/>
      <c r="BE33" s="416" t="s">
        <v>195</v>
      </c>
      <c r="BF33" s="416"/>
      <c r="BG33" s="416" t="s">
        <v>196</v>
      </c>
      <c r="BH33" s="416"/>
      <c r="BI33" s="416"/>
      <c r="BJ33" s="416"/>
      <c r="BK33" s="416"/>
      <c r="BL33" s="416"/>
      <c r="BM33" s="416"/>
      <c r="BN33" s="416"/>
      <c r="BO33" s="416"/>
      <c r="BP33" s="416"/>
      <c r="BQ33" s="416"/>
      <c r="BR33" s="416"/>
      <c r="BS33" s="416"/>
      <c r="BT33" s="416"/>
      <c r="BU33" s="416"/>
      <c r="BV33" s="215"/>
      <c r="BW33" s="451" t="s">
        <v>195</v>
      </c>
      <c r="BX33" s="451"/>
      <c r="BY33" s="416" t="s">
        <v>197</v>
      </c>
      <c r="BZ33" s="416"/>
      <c r="CA33" s="416"/>
      <c r="CB33" s="416"/>
      <c r="CC33" s="416"/>
      <c r="CD33" s="416"/>
      <c r="CE33" s="416"/>
      <c r="CF33" s="416"/>
      <c r="CG33" s="416"/>
      <c r="CH33" s="416"/>
      <c r="CI33" s="416"/>
      <c r="CJ33" s="416"/>
      <c r="CK33" s="416"/>
      <c r="CL33" s="416"/>
      <c r="CM33" s="416"/>
      <c r="CN33" s="214"/>
      <c r="CO33" s="451" t="s">
        <v>191</v>
      </c>
      <c r="CP33" s="451"/>
      <c r="CQ33" s="416" t="s">
        <v>198</v>
      </c>
      <c r="CR33" s="416"/>
      <c r="CS33" s="416"/>
      <c r="CT33" s="416"/>
      <c r="CU33" s="416"/>
      <c r="CV33" s="416"/>
      <c r="CW33" s="416"/>
      <c r="CX33" s="416"/>
      <c r="CY33" s="416"/>
      <c r="CZ33" s="416"/>
      <c r="DA33" s="416"/>
      <c r="DB33" s="416"/>
      <c r="DC33" s="416"/>
      <c r="DD33" s="416"/>
      <c r="DE33" s="416"/>
      <c r="DF33" s="214"/>
      <c r="DG33" s="615" t="s">
        <v>199</v>
      </c>
      <c r="DH33" s="615"/>
      <c r="DI33" s="216"/>
      <c r="DJ33" s="184"/>
      <c r="DK33" s="184"/>
      <c r="DL33" s="184"/>
      <c r="DM33" s="184"/>
      <c r="DN33" s="184"/>
      <c r="DO33" s="184"/>
    </row>
    <row r="34" spans="1:119" ht="32.25" customHeight="1" x14ac:dyDescent="0.15">
      <c r="A34" s="185"/>
      <c r="B34" s="211"/>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212"/>
      <c r="U34" s="616">
        <f>IF(W34="","",MAX(C34:D43)+1)</f>
        <v>4</v>
      </c>
      <c r="V34" s="616"/>
      <c r="W34" s="617" t="str">
        <f>IF('各会計、関係団体の財政状況及び健全化判断比率'!B28="","",'各会計、関係団体の財政状況及び健全化判断比率'!B28)</f>
        <v>国民健康保険特別会計</v>
      </c>
      <c r="X34" s="617"/>
      <c r="Y34" s="617"/>
      <c r="Z34" s="617"/>
      <c r="AA34" s="617"/>
      <c r="AB34" s="617"/>
      <c r="AC34" s="617"/>
      <c r="AD34" s="617"/>
      <c r="AE34" s="617"/>
      <c r="AF34" s="617"/>
      <c r="AG34" s="617"/>
      <c r="AH34" s="617"/>
      <c r="AI34" s="617"/>
      <c r="AJ34" s="617"/>
      <c r="AK34" s="617"/>
      <c r="AL34" s="212"/>
      <c r="AM34" s="616">
        <f>IF(AO34="","",MAX(C34:D43,U34:V43)+1)</f>
        <v>7</v>
      </c>
      <c r="AN34" s="616"/>
      <c r="AO34" s="617" t="str">
        <f>IF('各会計、関係団体の財政状況及び健全化判断比率'!B31="","",'各会計、関係団体の財政状況及び健全化判断比率'!B31)</f>
        <v>病院事業会計</v>
      </c>
      <c r="AP34" s="617"/>
      <c r="AQ34" s="617"/>
      <c r="AR34" s="617"/>
      <c r="AS34" s="617"/>
      <c r="AT34" s="617"/>
      <c r="AU34" s="617"/>
      <c r="AV34" s="617"/>
      <c r="AW34" s="617"/>
      <c r="AX34" s="617"/>
      <c r="AY34" s="617"/>
      <c r="AZ34" s="617"/>
      <c r="BA34" s="617"/>
      <c r="BB34" s="617"/>
      <c r="BC34" s="617"/>
      <c r="BD34" s="212"/>
      <c r="BE34" s="616">
        <f>IF(BG34="","",MAX(C34:D43,U34:V43,AM34:AN43)+1)</f>
        <v>10</v>
      </c>
      <c r="BF34" s="616"/>
      <c r="BG34" s="617" t="str">
        <f>IF('各会計、関係団体の財政状況及び健全化判断比率'!B34="","",'各会計、関係団体の財政状況及び健全化判断比率'!B34)</f>
        <v>公設地方卸売市場事業特別会計</v>
      </c>
      <c r="BH34" s="617"/>
      <c r="BI34" s="617"/>
      <c r="BJ34" s="617"/>
      <c r="BK34" s="617"/>
      <c r="BL34" s="617"/>
      <c r="BM34" s="617"/>
      <c r="BN34" s="617"/>
      <c r="BO34" s="617"/>
      <c r="BP34" s="617"/>
      <c r="BQ34" s="617"/>
      <c r="BR34" s="617"/>
      <c r="BS34" s="617"/>
      <c r="BT34" s="617"/>
      <c r="BU34" s="617"/>
      <c r="BV34" s="212"/>
      <c r="BW34" s="616">
        <f>IF(BY34="","",MAX(C34:D43,U34:V43,AM34:AN43,BE34:BF43)+1)</f>
        <v>11</v>
      </c>
      <c r="BX34" s="616"/>
      <c r="BY34" s="617" t="str">
        <f>IF('各会計、関係団体の財政状況及び健全化判断比率'!B68="","",'各会計、関係団体の財政状況及び健全化判断比率'!B68)</f>
        <v>石狩教育研修センター組合</v>
      </c>
      <c r="BZ34" s="617"/>
      <c r="CA34" s="617"/>
      <c r="CB34" s="617"/>
      <c r="CC34" s="617"/>
      <c r="CD34" s="617"/>
      <c r="CE34" s="617"/>
      <c r="CF34" s="617"/>
      <c r="CG34" s="617"/>
      <c r="CH34" s="617"/>
      <c r="CI34" s="617"/>
      <c r="CJ34" s="617"/>
      <c r="CK34" s="617"/>
      <c r="CL34" s="617"/>
      <c r="CM34" s="617"/>
      <c r="CN34" s="212"/>
      <c r="CO34" s="616">
        <f>IF(CQ34="","",MAX(C34:D43,U34:V43,AM34:AN43,BE34:BF43,BW34:BX43)+1)</f>
        <v>14</v>
      </c>
      <c r="CP34" s="616"/>
      <c r="CQ34" s="617" t="str">
        <f>IF('各会計、関係団体の財政状況及び健全化判断比率'!BS7="","",'各会計、関係団体の財政状況及び健全化判断比率'!BS7)</f>
        <v>千歳市場公社</v>
      </c>
      <c r="CR34" s="617"/>
      <c r="CS34" s="617"/>
      <c r="CT34" s="617"/>
      <c r="CU34" s="617"/>
      <c r="CV34" s="617"/>
      <c r="CW34" s="617"/>
      <c r="CX34" s="617"/>
      <c r="CY34" s="617"/>
      <c r="CZ34" s="617"/>
      <c r="DA34" s="617"/>
      <c r="DB34" s="617"/>
      <c r="DC34" s="617"/>
      <c r="DD34" s="617"/>
      <c r="DE34" s="617"/>
      <c r="DF34" s="209"/>
      <c r="DG34" s="618" t="str">
        <f>IF('各会計、関係団体の財政状況及び健全化判断比率'!BR7="","",'各会計、関係団体の財政状況及び健全化判断比率'!BR7)</f>
        <v/>
      </c>
      <c r="DH34" s="618"/>
      <c r="DI34" s="216"/>
      <c r="DJ34" s="184"/>
      <c r="DK34" s="184"/>
      <c r="DL34" s="184"/>
      <c r="DM34" s="184"/>
      <c r="DN34" s="184"/>
      <c r="DO34" s="184"/>
    </row>
    <row r="35" spans="1:119" ht="32.25" customHeight="1" x14ac:dyDescent="0.15">
      <c r="A35" s="185"/>
      <c r="B35" s="211"/>
      <c r="C35" s="616">
        <f>IF(E35="","",C34+1)</f>
        <v>2</v>
      </c>
      <c r="D35" s="616"/>
      <c r="E35" s="617" t="str">
        <f>IF('各会計、関係団体の財政状況及び健全化判断比率'!B8="","",'各会計、関係団体の財政状況及び健全化判断比率'!B8)</f>
        <v>土地取得事業特別会計</v>
      </c>
      <c r="F35" s="617"/>
      <c r="G35" s="617"/>
      <c r="H35" s="617"/>
      <c r="I35" s="617"/>
      <c r="J35" s="617"/>
      <c r="K35" s="617"/>
      <c r="L35" s="617"/>
      <c r="M35" s="617"/>
      <c r="N35" s="617"/>
      <c r="O35" s="617"/>
      <c r="P35" s="617"/>
      <c r="Q35" s="617"/>
      <c r="R35" s="617"/>
      <c r="S35" s="617"/>
      <c r="T35" s="212"/>
      <c r="U35" s="616">
        <f>IF(W35="","",U34+1)</f>
        <v>5</v>
      </c>
      <c r="V35" s="616"/>
      <c r="W35" s="617" t="str">
        <f>IF('各会計、関係団体の財政状況及び健全化判断比率'!B29="","",'各会計、関係団体の財政状況及び健全化判断比率'!B29)</f>
        <v>介護保険特別会計</v>
      </c>
      <c r="X35" s="617"/>
      <c r="Y35" s="617"/>
      <c r="Z35" s="617"/>
      <c r="AA35" s="617"/>
      <c r="AB35" s="617"/>
      <c r="AC35" s="617"/>
      <c r="AD35" s="617"/>
      <c r="AE35" s="617"/>
      <c r="AF35" s="617"/>
      <c r="AG35" s="617"/>
      <c r="AH35" s="617"/>
      <c r="AI35" s="617"/>
      <c r="AJ35" s="617"/>
      <c r="AK35" s="617"/>
      <c r="AL35" s="212"/>
      <c r="AM35" s="616">
        <f t="shared" ref="AM35:AM43" si="0">IF(AO35="","",AM34+1)</f>
        <v>8</v>
      </c>
      <c r="AN35" s="616"/>
      <c r="AO35" s="617" t="str">
        <f>IF('各会計、関係団体の財政状況及び健全化判断比率'!B32="","",'各会計、関係団体の財政状況及び健全化判断比率'!B32)</f>
        <v>水道事業会計</v>
      </c>
      <c r="AP35" s="617"/>
      <c r="AQ35" s="617"/>
      <c r="AR35" s="617"/>
      <c r="AS35" s="617"/>
      <c r="AT35" s="617"/>
      <c r="AU35" s="617"/>
      <c r="AV35" s="617"/>
      <c r="AW35" s="617"/>
      <c r="AX35" s="617"/>
      <c r="AY35" s="617"/>
      <c r="AZ35" s="617"/>
      <c r="BA35" s="617"/>
      <c r="BB35" s="617"/>
      <c r="BC35" s="617"/>
      <c r="BD35" s="212"/>
      <c r="BE35" s="616" t="str">
        <f t="shared" ref="BE35:BE43" si="1">IF(BG35="","",BE34+1)</f>
        <v/>
      </c>
      <c r="BF35" s="616"/>
      <c r="BG35" s="617"/>
      <c r="BH35" s="617"/>
      <c r="BI35" s="617"/>
      <c r="BJ35" s="617"/>
      <c r="BK35" s="617"/>
      <c r="BL35" s="617"/>
      <c r="BM35" s="617"/>
      <c r="BN35" s="617"/>
      <c r="BO35" s="617"/>
      <c r="BP35" s="617"/>
      <c r="BQ35" s="617"/>
      <c r="BR35" s="617"/>
      <c r="BS35" s="617"/>
      <c r="BT35" s="617"/>
      <c r="BU35" s="617"/>
      <c r="BV35" s="212"/>
      <c r="BW35" s="616">
        <f t="shared" ref="BW35:BW43" si="2">IF(BY35="","",BW34+1)</f>
        <v>12</v>
      </c>
      <c r="BX35" s="616"/>
      <c r="BY35" s="617" t="str">
        <f>IF('各会計、関係団体の財政状況及び健全化判断比率'!B69="","",'各会計、関係団体の財政状況及び健全化判断比率'!B69)</f>
        <v>石狩東部広域水道企業団</v>
      </c>
      <c r="BZ35" s="617"/>
      <c r="CA35" s="617"/>
      <c r="CB35" s="617"/>
      <c r="CC35" s="617"/>
      <c r="CD35" s="617"/>
      <c r="CE35" s="617"/>
      <c r="CF35" s="617"/>
      <c r="CG35" s="617"/>
      <c r="CH35" s="617"/>
      <c r="CI35" s="617"/>
      <c r="CJ35" s="617"/>
      <c r="CK35" s="617"/>
      <c r="CL35" s="617"/>
      <c r="CM35" s="617"/>
      <c r="CN35" s="212"/>
      <c r="CO35" s="616">
        <f t="shared" ref="CO35:CO43" si="3">IF(CQ35="","",CO34+1)</f>
        <v>15</v>
      </c>
      <c r="CP35" s="616"/>
      <c r="CQ35" s="617" t="str">
        <f>IF('各会計、関係団体の財政状況及び健全化判断比率'!BS8="","",'各会計、関係団体の財政状況及び健全化判断比率'!BS8)</f>
        <v>ちとせ環境と緑の財団</v>
      </c>
      <c r="CR35" s="617"/>
      <c r="CS35" s="617"/>
      <c r="CT35" s="617"/>
      <c r="CU35" s="617"/>
      <c r="CV35" s="617"/>
      <c r="CW35" s="617"/>
      <c r="CX35" s="617"/>
      <c r="CY35" s="617"/>
      <c r="CZ35" s="617"/>
      <c r="DA35" s="617"/>
      <c r="DB35" s="617"/>
      <c r="DC35" s="617"/>
      <c r="DD35" s="617"/>
      <c r="DE35" s="617"/>
      <c r="DF35" s="209"/>
      <c r="DG35" s="618" t="str">
        <f>IF('各会計、関係団体の財政状況及び健全化判断比率'!BR8="","",'各会計、関係団体の財政状況及び健全化判断比率'!BR8)</f>
        <v/>
      </c>
      <c r="DH35" s="618"/>
      <c r="DI35" s="216"/>
      <c r="DJ35" s="184"/>
      <c r="DK35" s="184"/>
      <c r="DL35" s="184"/>
      <c r="DM35" s="184"/>
      <c r="DN35" s="184"/>
      <c r="DO35" s="184"/>
    </row>
    <row r="36" spans="1:119" ht="32.25" customHeight="1" x14ac:dyDescent="0.15">
      <c r="A36" s="185"/>
      <c r="B36" s="211"/>
      <c r="C36" s="616">
        <f>IF(E36="","",C35+1)</f>
        <v>3</v>
      </c>
      <c r="D36" s="616"/>
      <c r="E36" s="617" t="str">
        <f>IF('各会計、関係団体の財政状況及び健全化判断比率'!B9="","",'各会計、関係団体の財政状況及び健全化判断比率'!B9)</f>
        <v>霊園事業特別会計</v>
      </c>
      <c r="F36" s="617"/>
      <c r="G36" s="617"/>
      <c r="H36" s="617"/>
      <c r="I36" s="617"/>
      <c r="J36" s="617"/>
      <c r="K36" s="617"/>
      <c r="L36" s="617"/>
      <c r="M36" s="617"/>
      <c r="N36" s="617"/>
      <c r="O36" s="617"/>
      <c r="P36" s="617"/>
      <c r="Q36" s="617"/>
      <c r="R36" s="617"/>
      <c r="S36" s="617"/>
      <c r="T36" s="212"/>
      <c r="U36" s="616">
        <f t="shared" ref="U36:U43" si="4">IF(W36="","",U35+1)</f>
        <v>6</v>
      </c>
      <c r="V36" s="616"/>
      <c r="W36" s="617" t="str">
        <f>IF('各会計、関係団体の財政状況及び健全化判断比率'!B30="","",'各会計、関係団体の財政状況及び健全化判断比率'!B30)</f>
        <v>後期高齢者医療特別会計</v>
      </c>
      <c r="X36" s="617"/>
      <c r="Y36" s="617"/>
      <c r="Z36" s="617"/>
      <c r="AA36" s="617"/>
      <c r="AB36" s="617"/>
      <c r="AC36" s="617"/>
      <c r="AD36" s="617"/>
      <c r="AE36" s="617"/>
      <c r="AF36" s="617"/>
      <c r="AG36" s="617"/>
      <c r="AH36" s="617"/>
      <c r="AI36" s="617"/>
      <c r="AJ36" s="617"/>
      <c r="AK36" s="617"/>
      <c r="AL36" s="212"/>
      <c r="AM36" s="616">
        <f t="shared" si="0"/>
        <v>9</v>
      </c>
      <c r="AN36" s="616"/>
      <c r="AO36" s="617" t="str">
        <f>IF('各会計、関係団体の財政状況及び健全化判断比率'!B33="","",'各会計、関係団体の財政状況及び健全化判断比率'!B33)</f>
        <v>下水道事業会計</v>
      </c>
      <c r="AP36" s="617"/>
      <c r="AQ36" s="617"/>
      <c r="AR36" s="617"/>
      <c r="AS36" s="617"/>
      <c r="AT36" s="617"/>
      <c r="AU36" s="617"/>
      <c r="AV36" s="617"/>
      <c r="AW36" s="617"/>
      <c r="AX36" s="617"/>
      <c r="AY36" s="617"/>
      <c r="AZ36" s="617"/>
      <c r="BA36" s="617"/>
      <c r="BB36" s="617"/>
      <c r="BC36" s="617"/>
      <c r="BD36" s="212"/>
      <c r="BE36" s="616" t="str">
        <f t="shared" si="1"/>
        <v/>
      </c>
      <c r="BF36" s="616"/>
      <c r="BG36" s="617"/>
      <c r="BH36" s="617"/>
      <c r="BI36" s="617"/>
      <c r="BJ36" s="617"/>
      <c r="BK36" s="617"/>
      <c r="BL36" s="617"/>
      <c r="BM36" s="617"/>
      <c r="BN36" s="617"/>
      <c r="BO36" s="617"/>
      <c r="BP36" s="617"/>
      <c r="BQ36" s="617"/>
      <c r="BR36" s="617"/>
      <c r="BS36" s="617"/>
      <c r="BT36" s="617"/>
      <c r="BU36" s="617"/>
      <c r="BV36" s="212"/>
      <c r="BW36" s="616">
        <f t="shared" si="2"/>
        <v>13</v>
      </c>
      <c r="BX36" s="616"/>
      <c r="BY36" s="617" t="str">
        <f>IF('各会計、関係団体の財政状況及び健全化判断比率'!B70="","",'各会計、関係団体の財政状況及び健全化判断比率'!B70)</f>
        <v>道央廃棄物処理組合</v>
      </c>
      <c r="BZ36" s="617"/>
      <c r="CA36" s="617"/>
      <c r="CB36" s="617"/>
      <c r="CC36" s="617"/>
      <c r="CD36" s="617"/>
      <c r="CE36" s="617"/>
      <c r="CF36" s="617"/>
      <c r="CG36" s="617"/>
      <c r="CH36" s="617"/>
      <c r="CI36" s="617"/>
      <c r="CJ36" s="617"/>
      <c r="CK36" s="617"/>
      <c r="CL36" s="617"/>
      <c r="CM36" s="617"/>
      <c r="CN36" s="212"/>
      <c r="CO36" s="616">
        <f t="shared" si="3"/>
        <v>16</v>
      </c>
      <c r="CP36" s="616"/>
      <c r="CQ36" s="617" t="str">
        <f>IF('各会計、関係団体の財政状況及び健全化判断比率'!BS9="","",'各会計、関係団体の財政状況及び健全化判断比率'!BS9)</f>
        <v>千歳青少年教育財団</v>
      </c>
      <c r="CR36" s="617"/>
      <c r="CS36" s="617"/>
      <c r="CT36" s="617"/>
      <c r="CU36" s="617"/>
      <c r="CV36" s="617"/>
      <c r="CW36" s="617"/>
      <c r="CX36" s="617"/>
      <c r="CY36" s="617"/>
      <c r="CZ36" s="617"/>
      <c r="DA36" s="617"/>
      <c r="DB36" s="617"/>
      <c r="DC36" s="617"/>
      <c r="DD36" s="617"/>
      <c r="DE36" s="617"/>
      <c r="DF36" s="209"/>
      <c r="DG36" s="618" t="str">
        <f>IF('各会計、関係団体の財政状況及び健全化判断比率'!BR9="","",'各会計、関係団体の財政状況及び健全化判断比率'!BR9)</f>
        <v/>
      </c>
      <c r="DH36" s="618"/>
      <c r="DI36" s="216"/>
      <c r="DJ36" s="184"/>
      <c r="DK36" s="184"/>
      <c r="DL36" s="184"/>
      <c r="DM36" s="184"/>
      <c r="DN36" s="184"/>
      <c r="DO36" s="184"/>
    </row>
    <row r="37" spans="1:119" ht="32.25" customHeight="1" x14ac:dyDescent="0.15">
      <c r="A37" s="185"/>
      <c r="B37" s="211"/>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212"/>
      <c r="U37" s="616" t="str">
        <f t="shared" si="4"/>
        <v/>
      </c>
      <c r="V37" s="616"/>
      <c r="W37" s="617"/>
      <c r="X37" s="617"/>
      <c r="Y37" s="617"/>
      <c r="Z37" s="617"/>
      <c r="AA37" s="617"/>
      <c r="AB37" s="617"/>
      <c r="AC37" s="617"/>
      <c r="AD37" s="617"/>
      <c r="AE37" s="617"/>
      <c r="AF37" s="617"/>
      <c r="AG37" s="617"/>
      <c r="AH37" s="617"/>
      <c r="AI37" s="617"/>
      <c r="AJ37" s="617"/>
      <c r="AK37" s="617"/>
      <c r="AL37" s="212"/>
      <c r="AM37" s="616" t="str">
        <f t="shared" si="0"/>
        <v/>
      </c>
      <c r="AN37" s="616"/>
      <c r="AO37" s="617"/>
      <c r="AP37" s="617"/>
      <c r="AQ37" s="617"/>
      <c r="AR37" s="617"/>
      <c r="AS37" s="617"/>
      <c r="AT37" s="617"/>
      <c r="AU37" s="617"/>
      <c r="AV37" s="617"/>
      <c r="AW37" s="617"/>
      <c r="AX37" s="617"/>
      <c r="AY37" s="617"/>
      <c r="AZ37" s="617"/>
      <c r="BA37" s="617"/>
      <c r="BB37" s="617"/>
      <c r="BC37" s="617"/>
      <c r="BD37" s="212"/>
      <c r="BE37" s="616" t="str">
        <f t="shared" si="1"/>
        <v/>
      </c>
      <c r="BF37" s="616"/>
      <c r="BG37" s="617"/>
      <c r="BH37" s="617"/>
      <c r="BI37" s="617"/>
      <c r="BJ37" s="617"/>
      <c r="BK37" s="617"/>
      <c r="BL37" s="617"/>
      <c r="BM37" s="617"/>
      <c r="BN37" s="617"/>
      <c r="BO37" s="617"/>
      <c r="BP37" s="617"/>
      <c r="BQ37" s="617"/>
      <c r="BR37" s="617"/>
      <c r="BS37" s="617"/>
      <c r="BT37" s="617"/>
      <c r="BU37" s="617"/>
      <c r="BV37" s="212"/>
      <c r="BW37" s="616" t="str">
        <f t="shared" si="2"/>
        <v/>
      </c>
      <c r="BX37" s="616"/>
      <c r="BY37" s="617" t="str">
        <f>IF('各会計、関係団体の財政状況及び健全化判断比率'!B71="","",'各会計、関係団体の財政状況及び健全化判断比率'!B71)</f>
        <v/>
      </c>
      <c r="BZ37" s="617"/>
      <c r="CA37" s="617"/>
      <c r="CB37" s="617"/>
      <c r="CC37" s="617"/>
      <c r="CD37" s="617"/>
      <c r="CE37" s="617"/>
      <c r="CF37" s="617"/>
      <c r="CG37" s="617"/>
      <c r="CH37" s="617"/>
      <c r="CI37" s="617"/>
      <c r="CJ37" s="617"/>
      <c r="CK37" s="617"/>
      <c r="CL37" s="617"/>
      <c r="CM37" s="617"/>
      <c r="CN37" s="212"/>
      <c r="CO37" s="616">
        <f t="shared" si="3"/>
        <v>17</v>
      </c>
      <c r="CP37" s="616"/>
      <c r="CQ37" s="617" t="str">
        <f>IF('各会計、関係団体の財政状況及び健全化判断比率'!BS10="","",'各会計、関係団体の財政状況及び健全化判断比率'!BS10)</f>
        <v>千歳市体育協会</v>
      </c>
      <c r="CR37" s="617"/>
      <c r="CS37" s="617"/>
      <c r="CT37" s="617"/>
      <c r="CU37" s="617"/>
      <c r="CV37" s="617"/>
      <c r="CW37" s="617"/>
      <c r="CX37" s="617"/>
      <c r="CY37" s="617"/>
      <c r="CZ37" s="617"/>
      <c r="DA37" s="617"/>
      <c r="DB37" s="617"/>
      <c r="DC37" s="617"/>
      <c r="DD37" s="617"/>
      <c r="DE37" s="617"/>
      <c r="DF37" s="209"/>
      <c r="DG37" s="618" t="str">
        <f>IF('各会計、関係団体の財政状況及び健全化判断比率'!BR10="","",'各会計、関係団体の財政状況及び健全化判断比率'!BR10)</f>
        <v/>
      </c>
      <c r="DH37" s="618"/>
      <c r="DI37" s="216"/>
      <c r="DJ37" s="184"/>
      <c r="DK37" s="184"/>
      <c r="DL37" s="184"/>
      <c r="DM37" s="184"/>
      <c r="DN37" s="184"/>
      <c r="DO37" s="184"/>
    </row>
    <row r="38" spans="1:119" ht="32.25" customHeight="1" x14ac:dyDescent="0.15">
      <c r="A38" s="185"/>
      <c r="B38" s="211"/>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212"/>
      <c r="U38" s="616" t="str">
        <f t="shared" si="4"/>
        <v/>
      </c>
      <c r="V38" s="616"/>
      <c r="W38" s="617"/>
      <c r="X38" s="617"/>
      <c r="Y38" s="617"/>
      <c r="Z38" s="617"/>
      <c r="AA38" s="617"/>
      <c r="AB38" s="617"/>
      <c r="AC38" s="617"/>
      <c r="AD38" s="617"/>
      <c r="AE38" s="617"/>
      <c r="AF38" s="617"/>
      <c r="AG38" s="617"/>
      <c r="AH38" s="617"/>
      <c r="AI38" s="617"/>
      <c r="AJ38" s="617"/>
      <c r="AK38" s="617"/>
      <c r="AL38" s="212"/>
      <c r="AM38" s="616" t="str">
        <f t="shared" si="0"/>
        <v/>
      </c>
      <c r="AN38" s="616"/>
      <c r="AO38" s="617"/>
      <c r="AP38" s="617"/>
      <c r="AQ38" s="617"/>
      <c r="AR38" s="617"/>
      <c r="AS38" s="617"/>
      <c r="AT38" s="617"/>
      <c r="AU38" s="617"/>
      <c r="AV38" s="617"/>
      <c r="AW38" s="617"/>
      <c r="AX38" s="617"/>
      <c r="AY38" s="617"/>
      <c r="AZ38" s="617"/>
      <c r="BA38" s="617"/>
      <c r="BB38" s="617"/>
      <c r="BC38" s="617"/>
      <c r="BD38" s="212"/>
      <c r="BE38" s="616" t="str">
        <f t="shared" si="1"/>
        <v/>
      </c>
      <c r="BF38" s="616"/>
      <c r="BG38" s="617"/>
      <c r="BH38" s="617"/>
      <c r="BI38" s="617"/>
      <c r="BJ38" s="617"/>
      <c r="BK38" s="617"/>
      <c r="BL38" s="617"/>
      <c r="BM38" s="617"/>
      <c r="BN38" s="617"/>
      <c r="BO38" s="617"/>
      <c r="BP38" s="617"/>
      <c r="BQ38" s="617"/>
      <c r="BR38" s="617"/>
      <c r="BS38" s="617"/>
      <c r="BT38" s="617"/>
      <c r="BU38" s="617"/>
      <c r="BV38" s="212"/>
      <c r="BW38" s="616" t="str">
        <f t="shared" si="2"/>
        <v/>
      </c>
      <c r="BX38" s="616"/>
      <c r="BY38" s="617" t="str">
        <f>IF('各会計、関係団体の財政状況及び健全化判断比率'!B72="","",'各会計、関係団体の財政状況及び健全化判断比率'!B72)</f>
        <v/>
      </c>
      <c r="BZ38" s="617"/>
      <c r="CA38" s="617"/>
      <c r="CB38" s="617"/>
      <c r="CC38" s="617"/>
      <c r="CD38" s="617"/>
      <c r="CE38" s="617"/>
      <c r="CF38" s="617"/>
      <c r="CG38" s="617"/>
      <c r="CH38" s="617"/>
      <c r="CI38" s="617"/>
      <c r="CJ38" s="617"/>
      <c r="CK38" s="617"/>
      <c r="CL38" s="617"/>
      <c r="CM38" s="617"/>
      <c r="CN38" s="212"/>
      <c r="CO38" s="616">
        <f t="shared" si="3"/>
        <v>18</v>
      </c>
      <c r="CP38" s="616"/>
      <c r="CQ38" s="617" t="str">
        <f>IF('各会計、関係団体の財政状況及び健全化判断比率'!BS11="","",'各会計、関係団体の財政状況及び健全化判断比率'!BS11)</f>
        <v>千歳国際ビジネス交流センター</v>
      </c>
      <c r="CR38" s="617"/>
      <c r="CS38" s="617"/>
      <c r="CT38" s="617"/>
      <c r="CU38" s="617"/>
      <c r="CV38" s="617"/>
      <c r="CW38" s="617"/>
      <c r="CX38" s="617"/>
      <c r="CY38" s="617"/>
      <c r="CZ38" s="617"/>
      <c r="DA38" s="617"/>
      <c r="DB38" s="617"/>
      <c r="DC38" s="617"/>
      <c r="DD38" s="617"/>
      <c r="DE38" s="617"/>
      <c r="DF38" s="209"/>
      <c r="DG38" s="618" t="str">
        <f>IF('各会計、関係団体の財政状況及び健全化判断比率'!BR11="","",'各会計、関係団体の財政状況及び健全化判断比率'!BR11)</f>
        <v/>
      </c>
      <c r="DH38" s="618"/>
      <c r="DI38" s="216"/>
      <c r="DJ38" s="184"/>
      <c r="DK38" s="184"/>
      <c r="DL38" s="184"/>
      <c r="DM38" s="184"/>
      <c r="DN38" s="184"/>
      <c r="DO38" s="184"/>
    </row>
    <row r="39" spans="1:119" ht="32.25" customHeight="1" x14ac:dyDescent="0.15">
      <c r="A39" s="185"/>
      <c r="B39" s="211"/>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212"/>
      <c r="U39" s="616" t="str">
        <f t="shared" si="4"/>
        <v/>
      </c>
      <c r="V39" s="616"/>
      <c r="W39" s="617"/>
      <c r="X39" s="617"/>
      <c r="Y39" s="617"/>
      <c r="Z39" s="617"/>
      <c r="AA39" s="617"/>
      <c r="AB39" s="617"/>
      <c r="AC39" s="617"/>
      <c r="AD39" s="617"/>
      <c r="AE39" s="617"/>
      <c r="AF39" s="617"/>
      <c r="AG39" s="617"/>
      <c r="AH39" s="617"/>
      <c r="AI39" s="617"/>
      <c r="AJ39" s="617"/>
      <c r="AK39" s="617"/>
      <c r="AL39" s="212"/>
      <c r="AM39" s="616" t="str">
        <f t="shared" si="0"/>
        <v/>
      </c>
      <c r="AN39" s="616"/>
      <c r="AO39" s="617"/>
      <c r="AP39" s="617"/>
      <c r="AQ39" s="617"/>
      <c r="AR39" s="617"/>
      <c r="AS39" s="617"/>
      <c r="AT39" s="617"/>
      <c r="AU39" s="617"/>
      <c r="AV39" s="617"/>
      <c r="AW39" s="617"/>
      <c r="AX39" s="617"/>
      <c r="AY39" s="617"/>
      <c r="AZ39" s="617"/>
      <c r="BA39" s="617"/>
      <c r="BB39" s="617"/>
      <c r="BC39" s="617"/>
      <c r="BD39" s="212"/>
      <c r="BE39" s="616" t="str">
        <f t="shared" si="1"/>
        <v/>
      </c>
      <c r="BF39" s="616"/>
      <c r="BG39" s="617"/>
      <c r="BH39" s="617"/>
      <c r="BI39" s="617"/>
      <c r="BJ39" s="617"/>
      <c r="BK39" s="617"/>
      <c r="BL39" s="617"/>
      <c r="BM39" s="617"/>
      <c r="BN39" s="617"/>
      <c r="BO39" s="617"/>
      <c r="BP39" s="617"/>
      <c r="BQ39" s="617"/>
      <c r="BR39" s="617"/>
      <c r="BS39" s="617"/>
      <c r="BT39" s="617"/>
      <c r="BU39" s="617"/>
      <c r="BV39" s="212"/>
      <c r="BW39" s="616" t="str">
        <f t="shared" si="2"/>
        <v/>
      </c>
      <c r="BX39" s="616"/>
      <c r="BY39" s="617" t="str">
        <f>IF('各会計、関係団体の財政状況及び健全化判断比率'!B73="","",'各会計、関係団体の財政状況及び健全化判断比率'!B73)</f>
        <v/>
      </c>
      <c r="BZ39" s="617"/>
      <c r="CA39" s="617"/>
      <c r="CB39" s="617"/>
      <c r="CC39" s="617"/>
      <c r="CD39" s="617"/>
      <c r="CE39" s="617"/>
      <c r="CF39" s="617"/>
      <c r="CG39" s="617"/>
      <c r="CH39" s="617"/>
      <c r="CI39" s="617"/>
      <c r="CJ39" s="617"/>
      <c r="CK39" s="617"/>
      <c r="CL39" s="617"/>
      <c r="CM39" s="617"/>
      <c r="CN39" s="212"/>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209"/>
      <c r="DG39" s="618" t="str">
        <f>IF('各会計、関係団体の財政状況及び健全化判断比率'!BR12="","",'各会計、関係団体の財政状況及び健全化判断比率'!BR12)</f>
        <v/>
      </c>
      <c r="DH39" s="618"/>
      <c r="DI39" s="216"/>
      <c r="DJ39" s="184"/>
      <c r="DK39" s="184"/>
      <c r="DL39" s="184"/>
      <c r="DM39" s="184"/>
      <c r="DN39" s="184"/>
      <c r="DO39" s="184"/>
    </row>
    <row r="40" spans="1:119" ht="32.25" customHeight="1" x14ac:dyDescent="0.15">
      <c r="A40" s="185"/>
      <c r="B40" s="211"/>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212"/>
      <c r="U40" s="616" t="str">
        <f t="shared" si="4"/>
        <v/>
      </c>
      <c r="V40" s="616"/>
      <c r="W40" s="617"/>
      <c r="X40" s="617"/>
      <c r="Y40" s="617"/>
      <c r="Z40" s="617"/>
      <c r="AA40" s="617"/>
      <c r="AB40" s="617"/>
      <c r="AC40" s="617"/>
      <c r="AD40" s="617"/>
      <c r="AE40" s="617"/>
      <c r="AF40" s="617"/>
      <c r="AG40" s="617"/>
      <c r="AH40" s="617"/>
      <c r="AI40" s="617"/>
      <c r="AJ40" s="617"/>
      <c r="AK40" s="617"/>
      <c r="AL40" s="212"/>
      <c r="AM40" s="616" t="str">
        <f t="shared" si="0"/>
        <v/>
      </c>
      <c r="AN40" s="616"/>
      <c r="AO40" s="617"/>
      <c r="AP40" s="617"/>
      <c r="AQ40" s="617"/>
      <c r="AR40" s="617"/>
      <c r="AS40" s="617"/>
      <c r="AT40" s="617"/>
      <c r="AU40" s="617"/>
      <c r="AV40" s="617"/>
      <c r="AW40" s="617"/>
      <c r="AX40" s="617"/>
      <c r="AY40" s="617"/>
      <c r="AZ40" s="617"/>
      <c r="BA40" s="617"/>
      <c r="BB40" s="617"/>
      <c r="BC40" s="617"/>
      <c r="BD40" s="212"/>
      <c r="BE40" s="616" t="str">
        <f t="shared" si="1"/>
        <v/>
      </c>
      <c r="BF40" s="616"/>
      <c r="BG40" s="617"/>
      <c r="BH40" s="617"/>
      <c r="BI40" s="617"/>
      <c r="BJ40" s="617"/>
      <c r="BK40" s="617"/>
      <c r="BL40" s="617"/>
      <c r="BM40" s="617"/>
      <c r="BN40" s="617"/>
      <c r="BO40" s="617"/>
      <c r="BP40" s="617"/>
      <c r="BQ40" s="617"/>
      <c r="BR40" s="617"/>
      <c r="BS40" s="617"/>
      <c r="BT40" s="617"/>
      <c r="BU40" s="617"/>
      <c r="BV40" s="212"/>
      <c r="BW40" s="616" t="str">
        <f t="shared" si="2"/>
        <v/>
      </c>
      <c r="BX40" s="616"/>
      <c r="BY40" s="617" t="str">
        <f>IF('各会計、関係団体の財政状況及び健全化判断比率'!B74="","",'各会計、関係団体の財政状況及び健全化判断比率'!B74)</f>
        <v/>
      </c>
      <c r="BZ40" s="617"/>
      <c r="CA40" s="617"/>
      <c r="CB40" s="617"/>
      <c r="CC40" s="617"/>
      <c r="CD40" s="617"/>
      <c r="CE40" s="617"/>
      <c r="CF40" s="617"/>
      <c r="CG40" s="617"/>
      <c r="CH40" s="617"/>
      <c r="CI40" s="617"/>
      <c r="CJ40" s="617"/>
      <c r="CK40" s="617"/>
      <c r="CL40" s="617"/>
      <c r="CM40" s="617"/>
      <c r="CN40" s="212"/>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209"/>
      <c r="DG40" s="618" t="str">
        <f>IF('各会計、関係団体の財政状況及び健全化判断比率'!BR13="","",'各会計、関係団体の財政状況及び健全化判断比率'!BR13)</f>
        <v/>
      </c>
      <c r="DH40" s="618"/>
      <c r="DI40" s="216"/>
      <c r="DJ40" s="184"/>
      <c r="DK40" s="184"/>
      <c r="DL40" s="184"/>
      <c r="DM40" s="184"/>
      <c r="DN40" s="184"/>
      <c r="DO40" s="184"/>
    </row>
    <row r="41" spans="1:119" ht="32.25" customHeight="1" x14ac:dyDescent="0.15">
      <c r="A41" s="185"/>
      <c r="B41" s="211"/>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212"/>
      <c r="U41" s="616" t="str">
        <f t="shared" si="4"/>
        <v/>
      </c>
      <c r="V41" s="616"/>
      <c r="W41" s="617"/>
      <c r="X41" s="617"/>
      <c r="Y41" s="617"/>
      <c r="Z41" s="617"/>
      <c r="AA41" s="617"/>
      <c r="AB41" s="617"/>
      <c r="AC41" s="617"/>
      <c r="AD41" s="617"/>
      <c r="AE41" s="617"/>
      <c r="AF41" s="617"/>
      <c r="AG41" s="617"/>
      <c r="AH41" s="617"/>
      <c r="AI41" s="617"/>
      <c r="AJ41" s="617"/>
      <c r="AK41" s="617"/>
      <c r="AL41" s="212"/>
      <c r="AM41" s="616" t="str">
        <f t="shared" si="0"/>
        <v/>
      </c>
      <c r="AN41" s="616"/>
      <c r="AO41" s="617"/>
      <c r="AP41" s="617"/>
      <c r="AQ41" s="617"/>
      <c r="AR41" s="617"/>
      <c r="AS41" s="617"/>
      <c r="AT41" s="617"/>
      <c r="AU41" s="617"/>
      <c r="AV41" s="617"/>
      <c r="AW41" s="617"/>
      <c r="AX41" s="617"/>
      <c r="AY41" s="617"/>
      <c r="AZ41" s="617"/>
      <c r="BA41" s="617"/>
      <c r="BB41" s="617"/>
      <c r="BC41" s="617"/>
      <c r="BD41" s="212"/>
      <c r="BE41" s="616" t="str">
        <f t="shared" si="1"/>
        <v/>
      </c>
      <c r="BF41" s="616"/>
      <c r="BG41" s="617"/>
      <c r="BH41" s="617"/>
      <c r="BI41" s="617"/>
      <c r="BJ41" s="617"/>
      <c r="BK41" s="617"/>
      <c r="BL41" s="617"/>
      <c r="BM41" s="617"/>
      <c r="BN41" s="617"/>
      <c r="BO41" s="617"/>
      <c r="BP41" s="617"/>
      <c r="BQ41" s="617"/>
      <c r="BR41" s="617"/>
      <c r="BS41" s="617"/>
      <c r="BT41" s="617"/>
      <c r="BU41" s="617"/>
      <c r="BV41" s="212"/>
      <c r="BW41" s="616" t="str">
        <f t="shared" si="2"/>
        <v/>
      </c>
      <c r="BX41" s="616"/>
      <c r="BY41" s="617" t="str">
        <f>IF('各会計、関係団体の財政状況及び健全化判断比率'!B75="","",'各会計、関係団体の財政状況及び健全化判断比率'!B75)</f>
        <v/>
      </c>
      <c r="BZ41" s="617"/>
      <c r="CA41" s="617"/>
      <c r="CB41" s="617"/>
      <c r="CC41" s="617"/>
      <c r="CD41" s="617"/>
      <c r="CE41" s="617"/>
      <c r="CF41" s="617"/>
      <c r="CG41" s="617"/>
      <c r="CH41" s="617"/>
      <c r="CI41" s="617"/>
      <c r="CJ41" s="617"/>
      <c r="CK41" s="617"/>
      <c r="CL41" s="617"/>
      <c r="CM41" s="617"/>
      <c r="CN41" s="212"/>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209"/>
      <c r="DG41" s="618" t="str">
        <f>IF('各会計、関係団体の財政状況及び健全化判断比率'!BR14="","",'各会計、関係団体の財政状況及び健全化判断比率'!BR14)</f>
        <v/>
      </c>
      <c r="DH41" s="618"/>
      <c r="DI41" s="216"/>
      <c r="DJ41" s="184"/>
      <c r="DK41" s="184"/>
      <c r="DL41" s="184"/>
      <c r="DM41" s="184"/>
      <c r="DN41" s="184"/>
      <c r="DO41" s="184"/>
    </row>
    <row r="42" spans="1:119" ht="32.25" customHeight="1" x14ac:dyDescent="0.15">
      <c r="A42" s="184"/>
      <c r="B42" s="211"/>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212"/>
      <c r="U42" s="616" t="str">
        <f t="shared" si="4"/>
        <v/>
      </c>
      <c r="V42" s="616"/>
      <c r="W42" s="617"/>
      <c r="X42" s="617"/>
      <c r="Y42" s="617"/>
      <c r="Z42" s="617"/>
      <c r="AA42" s="617"/>
      <c r="AB42" s="617"/>
      <c r="AC42" s="617"/>
      <c r="AD42" s="617"/>
      <c r="AE42" s="617"/>
      <c r="AF42" s="617"/>
      <c r="AG42" s="617"/>
      <c r="AH42" s="617"/>
      <c r="AI42" s="617"/>
      <c r="AJ42" s="617"/>
      <c r="AK42" s="617"/>
      <c r="AL42" s="212"/>
      <c r="AM42" s="616" t="str">
        <f t="shared" si="0"/>
        <v/>
      </c>
      <c r="AN42" s="616"/>
      <c r="AO42" s="617"/>
      <c r="AP42" s="617"/>
      <c r="AQ42" s="617"/>
      <c r="AR42" s="617"/>
      <c r="AS42" s="617"/>
      <c r="AT42" s="617"/>
      <c r="AU42" s="617"/>
      <c r="AV42" s="617"/>
      <c r="AW42" s="617"/>
      <c r="AX42" s="617"/>
      <c r="AY42" s="617"/>
      <c r="AZ42" s="617"/>
      <c r="BA42" s="617"/>
      <c r="BB42" s="617"/>
      <c r="BC42" s="617"/>
      <c r="BD42" s="212"/>
      <c r="BE42" s="616" t="str">
        <f t="shared" si="1"/>
        <v/>
      </c>
      <c r="BF42" s="616"/>
      <c r="BG42" s="617"/>
      <c r="BH42" s="617"/>
      <c r="BI42" s="617"/>
      <c r="BJ42" s="617"/>
      <c r="BK42" s="617"/>
      <c r="BL42" s="617"/>
      <c r="BM42" s="617"/>
      <c r="BN42" s="617"/>
      <c r="BO42" s="617"/>
      <c r="BP42" s="617"/>
      <c r="BQ42" s="617"/>
      <c r="BR42" s="617"/>
      <c r="BS42" s="617"/>
      <c r="BT42" s="617"/>
      <c r="BU42" s="617"/>
      <c r="BV42" s="212"/>
      <c r="BW42" s="616" t="str">
        <f t="shared" si="2"/>
        <v/>
      </c>
      <c r="BX42" s="616"/>
      <c r="BY42" s="617" t="str">
        <f>IF('各会計、関係団体の財政状況及び健全化判断比率'!B76="","",'各会計、関係団体の財政状況及び健全化判断比率'!B76)</f>
        <v/>
      </c>
      <c r="BZ42" s="617"/>
      <c r="CA42" s="617"/>
      <c r="CB42" s="617"/>
      <c r="CC42" s="617"/>
      <c r="CD42" s="617"/>
      <c r="CE42" s="617"/>
      <c r="CF42" s="617"/>
      <c r="CG42" s="617"/>
      <c r="CH42" s="617"/>
      <c r="CI42" s="617"/>
      <c r="CJ42" s="617"/>
      <c r="CK42" s="617"/>
      <c r="CL42" s="617"/>
      <c r="CM42" s="617"/>
      <c r="CN42" s="212"/>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209"/>
      <c r="DG42" s="618" t="str">
        <f>IF('各会計、関係団体の財政状況及び健全化判断比率'!BR15="","",'各会計、関係団体の財政状況及び健全化判断比率'!BR15)</f>
        <v/>
      </c>
      <c r="DH42" s="618"/>
      <c r="DI42" s="216"/>
      <c r="DJ42" s="184"/>
      <c r="DK42" s="184"/>
      <c r="DL42" s="184"/>
      <c r="DM42" s="184"/>
      <c r="DN42" s="184"/>
      <c r="DO42" s="184"/>
    </row>
    <row r="43" spans="1:119" ht="32.25" customHeight="1" x14ac:dyDescent="0.15">
      <c r="A43" s="184"/>
      <c r="B43" s="211"/>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212"/>
      <c r="U43" s="616" t="str">
        <f t="shared" si="4"/>
        <v/>
      </c>
      <c r="V43" s="616"/>
      <c r="W43" s="617"/>
      <c r="X43" s="617"/>
      <c r="Y43" s="617"/>
      <c r="Z43" s="617"/>
      <c r="AA43" s="617"/>
      <c r="AB43" s="617"/>
      <c r="AC43" s="617"/>
      <c r="AD43" s="617"/>
      <c r="AE43" s="617"/>
      <c r="AF43" s="617"/>
      <c r="AG43" s="617"/>
      <c r="AH43" s="617"/>
      <c r="AI43" s="617"/>
      <c r="AJ43" s="617"/>
      <c r="AK43" s="617"/>
      <c r="AL43" s="212"/>
      <c r="AM43" s="616" t="str">
        <f t="shared" si="0"/>
        <v/>
      </c>
      <c r="AN43" s="616"/>
      <c r="AO43" s="617"/>
      <c r="AP43" s="617"/>
      <c r="AQ43" s="617"/>
      <c r="AR43" s="617"/>
      <c r="AS43" s="617"/>
      <c r="AT43" s="617"/>
      <c r="AU43" s="617"/>
      <c r="AV43" s="617"/>
      <c r="AW43" s="617"/>
      <c r="AX43" s="617"/>
      <c r="AY43" s="617"/>
      <c r="AZ43" s="617"/>
      <c r="BA43" s="617"/>
      <c r="BB43" s="617"/>
      <c r="BC43" s="617"/>
      <c r="BD43" s="212"/>
      <c r="BE43" s="616" t="str">
        <f t="shared" si="1"/>
        <v/>
      </c>
      <c r="BF43" s="616"/>
      <c r="BG43" s="617"/>
      <c r="BH43" s="617"/>
      <c r="BI43" s="617"/>
      <c r="BJ43" s="617"/>
      <c r="BK43" s="617"/>
      <c r="BL43" s="617"/>
      <c r="BM43" s="617"/>
      <c r="BN43" s="617"/>
      <c r="BO43" s="617"/>
      <c r="BP43" s="617"/>
      <c r="BQ43" s="617"/>
      <c r="BR43" s="617"/>
      <c r="BS43" s="617"/>
      <c r="BT43" s="617"/>
      <c r="BU43" s="617"/>
      <c r="BV43" s="212"/>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212"/>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209"/>
      <c r="DG43" s="618" t="str">
        <f>IF('各会計、関係団体の財政状況及び健全化判断比率'!BR16="","",'各会計、関係団体の財政状況及び健全化判断比率'!BR16)</f>
        <v/>
      </c>
      <c r="DH43" s="61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200</v>
      </c>
      <c r="C46" s="184"/>
      <c r="D46" s="184"/>
      <c r="E46" s="184" t="s">
        <v>201</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202</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203</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204</v>
      </c>
    </row>
    <row r="50" spans="5:5" x14ac:dyDescent="0.15">
      <c r="E50" s="186" t="s">
        <v>205</v>
      </c>
    </row>
    <row r="51" spans="5:5" x14ac:dyDescent="0.15">
      <c r="E51" s="186" t="s">
        <v>206</v>
      </c>
    </row>
    <row r="52" spans="5:5" x14ac:dyDescent="0.15">
      <c r="E52" s="186" t="s">
        <v>207</v>
      </c>
    </row>
    <row r="53" spans="5:5" x14ac:dyDescent="0.15"/>
    <row r="54" spans="5:5" x14ac:dyDescent="0.15"/>
    <row r="55" spans="5:5" x14ac:dyDescent="0.15"/>
    <row r="56" spans="5:5" x14ac:dyDescent="0.15"/>
  </sheetData>
  <sheetProtection algorithmName="SHA-512" hashValue="WVqNwWo8dRMGqgUqNh02qYRRTgJOWH0iMt8GD+N/lY3Fjta/UxBQePhx/HibgvNURp+z7h/8nFSHerUk24Msmg==" saltValue="CiTGaMAunoMzAe/oQTlD6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08" t="s">
        <v>571</v>
      </c>
      <c r="D34" s="1208"/>
      <c r="E34" s="1209"/>
      <c r="F34" s="32">
        <v>10.16</v>
      </c>
      <c r="G34" s="33">
        <v>11.46</v>
      </c>
      <c r="H34" s="33">
        <v>12.31</v>
      </c>
      <c r="I34" s="33">
        <v>12.01</v>
      </c>
      <c r="J34" s="34">
        <v>11.78</v>
      </c>
      <c r="K34" s="22"/>
      <c r="L34" s="22"/>
      <c r="M34" s="22"/>
      <c r="N34" s="22"/>
      <c r="O34" s="22"/>
      <c r="P34" s="22"/>
    </row>
    <row r="35" spans="1:16" ht="39" customHeight="1" x14ac:dyDescent="0.15">
      <c r="A35" s="22"/>
      <c r="B35" s="35"/>
      <c r="C35" s="1202" t="s">
        <v>572</v>
      </c>
      <c r="D35" s="1203"/>
      <c r="E35" s="1204"/>
      <c r="F35" s="36">
        <v>8.83</v>
      </c>
      <c r="G35" s="37">
        <v>8.4600000000000009</v>
      </c>
      <c r="H35" s="37">
        <v>7.76</v>
      </c>
      <c r="I35" s="37">
        <v>8.5</v>
      </c>
      <c r="J35" s="38">
        <v>7.43</v>
      </c>
      <c r="K35" s="22"/>
      <c r="L35" s="22"/>
      <c r="M35" s="22"/>
      <c r="N35" s="22"/>
      <c r="O35" s="22"/>
      <c r="P35" s="22"/>
    </row>
    <row r="36" spans="1:16" ht="39" customHeight="1" x14ac:dyDescent="0.15">
      <c r="A36" s="22"/>
      <c r="B36" s="35"/>
      <c r="C36" s="1202" t="s">
        <v>573</v>
      </c>
      <c r="D36" s="1203"/>
      <c r="E36" s="1204"/>
      <c r="F36" s="36">
        <v>8.6999999999999993</v>
      </c>
      <c r="G36" s="37">
        <v>7.14</v>
      </c>
      <c r="H36" s="37">
        <v>5.86</v>
      </c>
      <c r="I36" s="37">
        <v>6.11</v>
      </c>
      <c r="J36" s="38">
        <v>6.42</v>
      </c>
      <c r="K36" s="22"/>
      <c r="L36" s="22"/>
      <c r="M36" s="22"/>
      <c r="N36" s="22"/>
      <c r="O36" s="22"/>
      <c r="P36" s="22"/>
    </row>
    <row r="37" spans="1:16" ht="39" customHeight="1" x14ac:dyDescent="0.15">
      <c r="A37" s="22"/>
      <c r="B37" s="35"/>
      <c r="C37" s="1202" t="s">
        <v>574</v>
      </c>
      <c r="D37" s="1203"/>
      <c r="E37" s="1204"/>
      <c r="F37" s="36">
        <v>3.61</v>
      </c>
      <c r="G37" s="37">
        <v>2.23</v>
      </c>
      <c r="H37" s="37">
        <v>0.31</v>
      </c>
      <c r="I37" s="37">
        <v>2.21</v>
      </c>
      <c r="J37" s="38">
        <v>2.96</v>
      </c>
      <c r="K37" s="22"/>
      <c r="L37" s="22"/>
      <c r="M37" s="22"/>
      <c r="N37" s="22"/>
      <c r="O37" s="22"/>
      <c r="P37" s="22"/>
    </row>
    <row r="38" spans="1:16" ht="39" customHeight="1" x14ac:dyDescent="0.15">
      <c r="A38" s="22"/>
      <c r="B38" s="35"/>
      <c r="C38" s="1202" t="s">
        <v>575</v>
      </c>
      <c r="D38" s="1203"/>
      <c r="E38" s="1204"/>
      <c r="F38" s="36">
        <v>0.76</v>
      </c>
      <c r="G38" s="37">
        <v>0.97</v>
      </c>
      <c r="H38" s="37">
        <v>0.89</v>
      </c>
      <c r="I38" s="37">
        <v>0.88</v>
      </c>
      <c r="J38" s="38">
        <v>0.7</v>
      </c>
      <c r="K38" s="22"/>
      <c r="L38" s="22"/>
      <c r="M38" s="22"/>
      <c r="N38" s="22"/>
      <c r="O38" s="22"/>
      <c r="P38" s="22"/>
    </row>
    <row r="39" spans="1:16" ht="39" customHeight="1" x14ac:dyDescent="0.15">
      <c r="A39" s="22"/>
      <c r="B39" s="35"/>
      <c r="C39" s="1202" t="s">
        <v>576</v>
      </c>
      <c r="D39" s="1203"/>
      <c r="E39" s="1204"/>
      <c r="F39" s="36">
        <v>0.71</v>
      </c>
      <c r="G39" s="37">
        <v>1.18</v>
      </c>
      <c r="H39" s="37">
        <v>0.94</v>
      </c>
      <c r="I39" s="37">
        <v>0.05</v>
      </c>
      <c r="J39" s="38">
        <v>0.36</v>
      </c>
      <c r="K39" s="22"/>
      <c r="L39" s="22"/>
      <c r="M39" s="22"/>
      <c r="N39" s="22"/>
      <c r="O39" s="22"/>
      <c r="P39" s="22"/>
    </row>
    <row r="40" spans="1:16" ht="39" customHeight="1" x14ac:dyDescent="0.15">
      <c r="A40" s="22"/>
      <c r="B40" s="35"/>
      <c r="C40" s="1202" t="s">
        <v>577</v>
      </c>
      <c r="D40" s="1203"/>
      <c r="E40" s="1204"/>
      <c r="F40" s="36">
        <v>0</v>
      </c>
      <c r="G40" s="37">
        <v>0.19</v>
      </c>
      <c r="H40" s="37">
        <v>0</v>
      </c>
      <c r="I40" s="37">
        <v>0</v>
      </c>
      <c r="J40" s="38">
        <v>0</v>
      </c>
      <c r="K40" s="22"/>
      <c r="L40" s="22"/>
      <c r="M40" s="22"/>
      <c r="N40" s="22"/>
      <c r="O40" s="22"/>
      <c r="P40" s="22"/>
    </row>
    <row r="41" spans="1:16" ht="39" customHeight="1" x14ac:dyDescent="0.15">
      <c r="A41" s="22"/>
      <c r="B41" s="35"/>
      <c r="C41" s="1202" t="s">
        <v>578</v>
      </c>
      <c r="D41" s="1203"/>
      <c r="E41" s="1204"/>
      <c r="F41" s="36">
        <v>0</v>
      </c>
      <c r="G41" s="37">
        <v>0</v>
      </c>
      <c r="H41" s="37">
        <v>0</v>
      </c>
      <c r="I41" s="37">
        <v>0</v>
      </c>
      <c r="J41" s="38">
        <v>0</v>
      </c>
      <c r="K41" s="22"/>
      <c r="L41" s="22"/>
      <c r="M41" s="22"/>
      <c r="N41" s="22"/>
      <c r="O41" s="22"/>
      <c r="P41" s="22"/>
    </row>
    <row r="42" spans="1:16" ht="39" customHeight="1" x14ac:dyDescent="0.15">
      <c r="A42" s="22"/>
      <c r="B42" s="39"/>
      <c r="C42" s="1202" t="s">
        <v>579</v>
      </c>
      <c r="D42" s="1203"/>
      <c r="E42" s="1204"/>
      <c r="F42" s="36" t="s">
        <v>523</v>
      </c>
      <c r="G42" s="37" t="s">
        <v>523</v>
      </c>
      <c r="H42" s="37" t="s">
        <v>523</v>
      </c>
      <c r="I42" s="37" t="s">
        <v>523</v>
      </c>
      <c r="J42" s="38" t="s">
        <v>523</v>
      </c>
      <c r="K42" s="22"/>
      <c r="L42" s="22"/>
      <c r="M42" s="22"/>
      <c r="N42" s="22"/>
      <c r="O42" s="22"/>
      <c r="P42" s="22"/>
    </row>
    <row r="43" spans="1:16" ht="39" customHeight="1" thickBot="1" x14ac:dyDescent="0.2">
      <c r="A43" s="22"/>
      <c r="B43" s="40"/>
      <c r="C43" s="1205" t="s">
        <v>580</v>
      </c>
      <c r="D43" s="1206"/>
      <c r="E43" s="120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dsGJiudVeXk8T5QbdAKVO8MG9MJfug6+qkHjU2T42s3ETt0md/g2i+H1WxLv/WCbTYpO3rf28BM7CaAAHkGuA==" saltValue="TWN0RDvZ0jPkOo7Oc8k1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G38" zoomScale="85" zoomScaleNormal="85" zoomScaleSheetLayoutView="55" workbookViewId="0">
      <selection activeCell="O57" sqref="O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0" t="s">
        <v>11</v>
      </c>
      <c r="C45" s="1211"/>
      <c r="D45" s="58"/>
      <c r="E45" s="1216" t="s">
        <v>12</v>
      </c>
      <c r="F45" s="1216"/>
      <c r="G45" s="1216"/>
      <c r="H45" s="1216"/>
      <c r="I45" s="1216"/>
      <c r="J45" s="1217"/>
      <c r="K45" s="59">
        <v>3686</v>
      </c>
      <c r="L45" s="60">
        <v>3554</v>
      </c>
      <c r="M45" s="60">
        <v>3488</v>
      </c>
      <c r="N45" s="60">
        <v>3477</v>
      </c>
      <c r="O45" s="61">
        <v>3414</v>
      </c>
      <c r="P45" s="48"/>
      <c r="Q45" s="48"/>
      <c r="R45" s="48"/>
      <c r="S45" s="48"/>
      <c r="T45" s="48"/>
      <c r="U45" s="48"/>
    </row>
    <row r="46" spans="1:21" ht="30.75" customHeight="1" x14ac:dyDescent="0.15">
      <c r="A46" s="48"/>
      <c r="B46" s="1212"/>
      <c r="C46" s="1213"/>
      <c r="D46" s="62"/>
      <c r="E46" s="1218" t="s">
        <v>13</v>
      </c>
      <c r="F46" s="1218"/>
      <c r="G46" s="1218"/>
      <c r="H46" s="1218"/>
      <c r="I46" s="1218"/>
      <c r="J46" s="1219"/>
      <c r="K46" s="63" t="s">
        <v>523</v>
      </c>
      <c r="L46" s="64" t="s">
        <v>523</v>
      </c>
      <c r="M46" s="64" t="s">
        <v>523</v>
      </c>
      <c r="N46" s="64" t="s">
        <v>523</v>
      </c>
      <c r="O46" s="65" t="s">
        <v>523</v>
      </c>
      <c r="P46" s="48"/>
      <c r="Q46" s="48"/>
      <c r="R46" s="48"/>
      <c r="S46" s="48"/>
      <c r="T46" s="48"/>
      <c r="U46" s="48"/>
    </row>
    <row r="47" spans="1:21" ht="30.75" customHeight="1" x14ac:dyDescent="0.15">
      <c r="A47" s="48"/>
      <c r="B47" s="1212"/>
      <c r="C47" s="1213"/>
      <c r="D47" s="62"/>
      <c r="E47" s="1218" t="s">
        <v>14</v>
      </c>
      <c r="F47" s="1218"/>
      <c r="G47" s="1218"/>
      <c r="H47" s="1218"/>
      <c r="I47" s="1218"/>
      <c r="J47" s="1219"/>
      <c r="K47" s="63">
        <v>50</v>
      </c>
      <c r="L47" s="64">
        <v>33</v>
      </c>
      <c r="M47" s="64">
        <v>17</v>
      </c>
      <c r="N47" s="64" t="s">
        <v>523</v>
      </c>
      <c r="O47" s="65" t="s">
        <v>523</v>
      </c>
      <c r="P47" s="48"/>
      <c r="Q47" s="48"/>
      <c r="R47" s="48"/>
      <c r="S47" s="48"/>
      <c r="T47" s="48"/>
      <c r="U47" s="48"/>
    </row>
    <row r="48" spans="1:21" ht="30.75" customHeight="1" x14ac:dyDescent="0.15">
      <c r="A48" s="48"/>
      <c r="B48" s="1212"/>
      <c r="C48" s="1213"/>
      <c r="D48" s="62"/>
      <c r="E48" s="1218" t="s">
        <v>15</v>
      </c>
      <c r="F48" s="1218"/>
      <c r="G48" s="1218"/>
      <c r="H48" s="1218"/>
      <c r="I48" s="1218"/>
      <c r="J48" s="1219"/>
      <c r="K48" s="63">
        <v>1060</v>
      </c>
      <c r="L48" s="64">
        <v>1032</v>
      </c>
      <c r="M48" s="64">
        <v>981</v>
      </c>
      <c r="N48" s="64">
        <v>942</v>
      </c>
      <c r="O48" s="65">
        <v>931</v>
      </c>
      <c r="P48" s="48"/>
      <c r="Q48" s="48"/>
      <c r="R48" s="48"/>
      <c r="S48" s="48"/>
      <c r="T48" s="48"/>
      <c r="U48" s="48"/>
    </row>
    <row r="49" spans="1:21" ht="30.75" customHeight="1" x14ac:dyDescent="0.15">
      <c r="A49" s="48"/>
      <c r="B49" s="1212"/>
      <c r="C49" s="1213"/>
      <c r="D49" s="62"/>
      <c r="E49" s="1218" t="s">
        <v>16</v>
      </c>
      <c r="F49" s="1218"/>
      <c r="G49" s="1218"/>
      <c r="H49" s="1218"/>
      <c r="I49" s="1218"/>
      <c r="J49" s="1219"/>
      <c r="K49" s="63">
        <v>12</v>
      </c>
      <c r="L49" s="64">
        <v>45</v>
      </c>
      <c r="M49" s="64">
        <v>43</v>
      </c>
      <c r="N49" s="64">
        <v>46</v>
      </c>
      <c r="O49" s="65">
        <v>48</v>
      </c>
      <c r="P49" s="48"/>
      <c r="Q49" s="48"/>
      <c r="R49" s="48"/>
      <c r="S49" s="48"/>
      <c r="T49" s="48"/>
      <c r="U49" s="48"/>
    </row>
    <row r="50" spans="1:21" ht="30.75" customHeight="1" x14ac:dyDescent="0.15">
      <c r="A50" s="48"/>
      <c r="B50" s="1212"/>
      <c r="C50" s="1213"/>
      <c r="D50" s="62"/>
      <c r="E50" s="1218" t="s">
        <v>17</v>
      </c>
      <c r="F50" s="1218"/>
      <c r="G50" s="1218"/>
      <c r="H50" s="1218"/>
      <c r="I50" s="1218"/>
      <c r="J50" s="1219"/>
      <c r="K50" s="63">
        <v>178</v>
      </c>
      <c r="L50" s="64">
        <v>236</v>
      </c>
      <c r="M50" s="64">
        <v>219</v>
      </c>
      <c r="N50" s="64">
        <v>206</v>
      </c>
      <c r="O50" s="65">
        <v>195</v>
      </c>
      <c r="P50" s="48"/>
      <c r="Q50" s="48"/>
      <c r="R50" s="48"/>
      <c r="S50" s="48"/>
      <c r="T50" s="48"/>
      <c r="U50" s="48"/>
    </row>
    <row r="51" spans="1:21" ht="30.75" customHeight="1" x14ac:dyDescent="0.15">
      <c r="A51" s="48"/>
      <c r="B51" s="1214"/>
      <c r="C51" s="1215"/>
      <c r="D51" s="66"/>
      <c r="E51" s="1218" t="s">
        <v>18</v>
      </c>
      <c r="F51" s="1218"/>
      <c r="G51" s="1218"/>
      <c r="H51" s="1218"/>
      <c r="I51" s="1218"/>
      <c r="J51" s="1219"/>
      <c r="K51" s="63">
        <v>0</v>
      </c>
      <c r="L51" s="64" t="s">
        <v>523</v>
      </c>
      <c r="M51" s="64" t="s">
        <v>523</v>
      </c>
      <c r="N51" s="64" t="s">
        <v>523</v>
      </c>
      <c r="O51" s="65" t="s">
        <v>523</v>
      </c>
      <c r="P51" s="48"/>
      <c r="Q51" s="48"/>
      <c r="R51" s="48"/>
      <c r="S51" s="48"/>
      <c r="T51" s="48"/>
      <c r="U51" s="48"/>
    </row>
    <row r="52" spans="1:21" ht="30.75" customHeight="1" x14ac:dyDescent="0.15">
      <c r="A52" s="48"/>
      <c r="B52" s="1220" t="s">
        <v>19</v>
      </c>
      <c r="C52" s="1221"/>
      <c r="D52" s="66"/>
      <c r="E52" s="1218" t="s">
        <v>20</v>
      </c>
      <c r="F52" s="1218"/>
      <c r="G52" s="1218"/>
      <c r="H52" s="1218"/>
      <c r="I52" s="1218"/>
      <c r="J52" s="1219"/>
      <c r="K52" s="63">
        <v>3164</v>
      </c>
      <c r="L52" s="64">
        <v>3069</v>
      </c>
      <c r="M52" s="64">
        <v>3074</v>
      </c>
      <c r="N52" s="64">
        <v>2949</v>
      </c>
      <c r="O52" s="65">
        <v>2931</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1822</v>
      </c>
      <c r="L53" s="69">
        <v>1831</v>
      </c>
      <c r="M53" s="69">
        <v>1674</v>
      </c>
      <c r="N53" s="69">
        <v>1722</v>
      </c>
      <c r="O53" s="70">
        <v>1657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6" t="s">
        <v>25</v>
      </c>
      <c r="C57" s="1227"/>
      <c r="D57" s="1230" t="s">
        <v>26</v>
      </c>
      <c r="E57" s="1231"/>
      <c r="F57" s="1231"/>
      <c r="G57" s="1231"/>
      <c r="H57" s="1231"/>
      <c r="I57" s="1231"/>
      <c r="J57" s="1232"/>
      <c r="K57" s="83">
        <v>110</v>
      </c>
      <c r="L57" s="84">
        <v>386</v>
      </c>
      <c r="M57" s="84">
        <v>488</v>
      </c>
      <c r="N57" s="84" t="s">
        <v>523</v>
      </c>
      <c r="O57" s="85" t="s">
        <v>523</v>
      </c>
    </row>
    <row r="58" spans="1:21" ht="31.5" customHeight="1" thickBot="1" x14ac:dyDescent="0.2">
      <c r="B58" s="1228"/>
      <c r="C58" s="1229"/>
      <c r="D58" s="1233" t="s">
        <v>27</v>
      </c>
      <c r="E58" s="1234"/>
      <c r="F58" s="1234"/>
      <c r="G58" s="1234"/>
      <c r="H58" s="1234"/>
      <c r="I58" s="1234"/>
      <c r="J58" s="1235"/>
      <c r="K58" s="86">
        <v>100</v>
      </c>
      <c r="L58" s="87">
        <v>83</v>
      </c>
      <c r="M58" s="87">
        <v>50</v>
      </c>
      <c r="N58" s="87" t="s">
        <v>523</v>
      </c>
      <c r="O58" s="88" t="s">
        <v>523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7IZje4/WjxtSnF6HQLnFTAazH/5xFTlVbmGn/sd7x/1BvanJ17BYxJ8OvaDVdlCJRcXWeIAvZ+lLX5VDY40JQ==" saltValue="sX/19iKztGvEwJL6r0z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36" t="s">
        <v>30</v>
      </c>
      <c r="C41" s="1237"/>
      <c r="D41" s="102"/>
      <c r="E41" s="1242" t="s">
        <v>31</v>
      </c>
      <c r="F41" s="1242"/>
      <c r="G41" s="1242"/>
      <c r="H41" s="1243"/>
      <c r="I41" s="103">
        <v>38505</v>
      </c>
      <c r="J41" s="104">
        <v>37601</v>
      </c>
      <c r="K41" s="104">
        <v>36821</v>
      </c>
      <c r="L41" s="104">
        <v>36164</v>
      </c>
      <c r="M41" s="105">
        <v>35756</v>
      </c>
    </row>
    <row r="42" spans="2:13" ht="27.75" customHeight="1" x14ac:dyDescent="0.15">
      <c r="B42" s="1238"/>
      <c r="C42" s="1239"/>
      <c r="D42" s="106"/>
      <c r="E42" s="1244" t="s">
        <v>32</v>
      </c>
      <c r="F42" s="1244"/>
      <c r="G42" s="1244"/>
      <c r="H42" s="1245"/>
      <c r="I42" s="107">
        <v>1444</v>
      </c>
      <c r="J42" s="108">
        <v>1889</v>
      </c>
      <c r="K42" s="108">
        <v>1960</v>
      </c>
      <c r="L42" s="108">
        <v>1761</v>
      </c>
      <c r="M42" s="109">
        <v>1572</v>
      </c>
    </row>
    <row r="43" spans="2:13" ht="27.75" customHeight="1" x14ac:dyDescent="0.15">
      <c r="B43" s="1238"/>
      <c r="C43" s="1239"/>
      <c r="D43" s="106"/>
      <c r="E43" s="1244" t="s">
        <v>33</v>
      </c>
      <c r="F43" s="1244"/>
      <c r="G43" s="1244"/>
      <c r="H43" s="1245"/>
      <c r="I43" s="107">
        <v>10499</v>
      </c>
      <c r="J43" s="108">
        <v>9967</v>
      </c>
      <c r="K43" s="108">
        <v>9586</v>
      </c>
      <c r="L43" s="108">
        <v>9530</v>
      </c>
      <c r="M43" s="109">
        <v>9280</v>
      </c>
    </row>
    <row r="44" spans="2:13" ht="27.75" customHeight="1" x14ac:dyDescent="0.15">
      <c r="B44" s="1238"/>
      <c r="C44" s="1239"/>
      <c r="D44" s="106"/>
      <c r="E44" s="1244" t="s">
        <v>34</v>
      </c>
      <c r="F44" s="1244"/>
      <c r="G44" s="1244"/>
      <c r="H44" s="1245"/>
      <c r="I44" s="107" t="s">
        <v>523</v>
      </c>
      <c r="J44" s="108" t="s">
        <v>523</v>
      </c>
      <c r="K44" s="108" t="s">
        <v>523</v>
      </c>
      <c r="L44" s="108" t="s">
        <v>523</v>
      </c>
      <c r="M44" s="109" t="s">
        <v>523</v>
      </c>
    </row>
    <row r="45" spans="2:13" ht="27.75" customHeight="1" x14ac:dyDescent="0.15">
      <c r="B45" s="1238"/>
      <c r="C45" s="1239"/>
      <c r="D45" s="106"/>
      <c r="E45" s="1244" t="s">
        <v>35</v>
      </c>
      <c r="F45" s="1244"/>
      <c r="G45" s="1244"/>
      <c r="H45" s="1245"/>
      <c r="I45" s="107">
        <v>5401</v>
      </c>
      <c r="J45" s="108">
        <v>5336</v>
      </c>
      <c r="K45" s="108">
        <v>5221</v>
      </c>
      <c r="L45" s="108">
        <v>5024</v>
      </c>
      <c r="M45" s="109">
        <v>4588</v>
      </c>
    </row>
    <row r="46" spans="2:13" ht="27.75" customHeight="1" x14ac:dyDescent="0.15">
      <c r="B46" s="1238"/>
      <c r="C46" s="1239"/>
      <c r="D46" s="110"/>
      <c r="E46" s="1244" t="s">
        <v>36</v>
      </c>
      <c r="F46" s="1244"/>
      <c r="G46" s="1244"/>
      <c r="H46" s="1245"/>
      <c r="I46" s="107">
        <v>33</v>
      </c>
      <c r="J46" s="108">
        <v>28</v>
      </c>
      <c r="K46" s="108">
        <v>16</v>
      </c>
      <c r="L46" s="108">
        <v>13</v>
      </c>
      <c r="M46" s="109">
        <v>12</v>
      </c>
    </row>
    <row r="47" spans="2:13" ht="27.75" customHeight="1" x14ac:dyDescent="0.15">
      <c r="B47" s="1238"/>
      <c r="C47" s="1239"/>
      <c r="D47" s="111"/>
      <c r="E47" s="1246" t="s">
        <v>37</v>
      </c>
      <c r="F47" s="1247"/>
      <c r="G47" s="1247"/>
      <c r="H47" s="1248"/>
      <c r="I47" s="107" t="s">
        <v>523</v>
      </c>
      <c r="J47" s="108" t="s">
        <v>523</v>
      </c>
      <c r="K47" s="108" t="s">
        <v>523</v>
      </c>
      <c r="L47" s="108" t="s">
        <v>523</v>
      </c>
      <c r="M47" s="109" t="s">
        <v>523</v>
      </c>
    </row>
    <row r="48" spans="2:13" ht="27.75" customHeight="1" x14ac:dyDescent="0.15">
      <c r="B48" s="1238"/>
      <c r="C48" s="1239"/>
      <c r="D48" s="106"/>
      <c r="E48" s="1244" t="s">
        <v>38</v>
      </c>
      <c r="F48" s="1244"/>
      <c r="G48" s="1244"/>
      <c r="H48" s="1245"/>
      <c r="I48" s="107" t="s">
        <v>523</v>
      </c>
      <c r="J48" s="108" t="s">
        <v>523</v>
      </c>
      <c r="K48" s="108" t="s">
        <v>523</v>
      </c>
      <c r="L48" s="108" t="s">
        <v>523</v>
      </c>
      <c r="M48" s="109" t="s">
        <v>523</v>
      </c>
    </row>
    <row r="49" spans="2:13" ht="27.75" customHeight="1" x14ac:dyDescent="0.15">
      <c r="B49" s="1240"/>
      <c r="C49" s="1241"/>
      <c r="D49" s="106"/>
      <c r="E49" s="1244" t="s">
        <v>39</v>
      </c>
      <c r="F49" s="1244"/>
      <c r="G49" s="1244"/>
      <c r="H49" s="1245"/>
      <c r="I49" s="107" t="s">
        <v>523</v>
      </c>
      <c r="J49" s="108" t="s">
        <v>523</v>
      </c>
      <c r="K49" s="108" t="s">
        <v>523</v>
      </c>
      <c r="L49" s="108" t="s">
        <v>523</v>
      </c>
      <c r="M49" s="109" t="s">
        <v>523</v>
      </c>
    </row>
    <row r="50" spans="2:13" ht="27.75" customHeight="1" x14ac:dyDescent="0.15">
      <c r="B50" s="1249" t="s">
        <v>40</v>
      </c>
      <c r="C50" s="1250"/>
      <c r="D50" s="112"/>
      <c r="E50" s="1244" t="s">
        <v>41</v>
      </c>
      <c r="F50" s="1244"/>
      <c r="G50" s="1244"/>
      <c r="H50" s="1245"/>
      <c r="I50" s="107">
        <v>8338</v>
      </c>
      <c r="J50" s="108">
        <v>9251</v>
      </c>
      <c r="K50" s="108">
        <v>10292</v>
      </c>
      <c r="L50" s="108">
        <v>9993</v>
      </c>
      <c r="M50" s="109">
        <v>12586</v>
      </c>
    </row>
    <row r="51" spans="2:13" ht="27.75" customHeight="1" x14ac:dyDescent="0.15">
      <c r="B51" s="1238"/>
      <c r="C51" s="1239"/>
      <c r="D51" s="106"/>
      <c r="E51" s="1244" t="s">
        <v>42</v>
      </c>
      <c r="F51" s="1244"/>
      <c r="G51" s="1244"/>
      <c r="H51" s="1245"/>
      <c r="I51" s="107">
        <v>2960</v>
      </c>
      <c r="J51" s="108">
        <v>2989</v>
      </c>
      <c r="K51" s="108">
        <v>2720</v>
      </c>
      <c r="L51" s="108">
        <v>2389</v>
      </c>
      <c r="M51" s="109">
        <v>2196</v>
      </c>
    </row>
    <row r="52" spans="2:13" ht="27.75" customHeight="1" x14ac:dyDescent="0.15">
      <c r="B52" s="1240"/>
      <c r="C52" s="1241"/>
      <c r="D52" s="106"/>
      <c r="E52" s="1244" t="s">
        <v>43</v>
      </c>
      <c r="F52" s="1244"/>
      <c r="G52" s="1244"/>
      <c r="H52" s="1245"/>
      <c r="I52" s="107">
        <v>29695</v>
      </c>
      <c r="J52" s="108">
        <v>29249</v>
      </c>
      <c r="K52" s="108">
        <v>28709</v>
      </c>
      <c r="L52" s="108">
        <v>28425</v>
      </c>
      <c r="M52" s="109">
        <v>28500</v>
      </c>
    </row>
    <row r="53" spans="2:13" ht="27.75" customHeight="1" thickBot="1" x14ac:dyDescent="0.2">
      <c r="B53" s="1251" t="s">
        <v>44</v>
      </c>
      <c r="C53" s="1252"/>
      <c r="D53" s="113"/>
      <c r="E53" s="1253" t="s">
        <v>45</v>
      </c>
      <c r="F53" s="1253"/>
      <c r="G53" s="1253"/>
      <c r="H53" s="1254"/>
      <c r="I53" s="114">
        <v>14888</v>
      </c>
      <c r="J53" s="115">
        <v>13333</v>
      </c>
      <c r="K53" s="115">
        <v>11881</v>
      </c>
      <c r="L53" s="115">
        <v>11684</v>
      </c>
      <c r="M53" s="116">
        <v>7926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C6k5MGGMKrEdMy+QiaxGEMXsoUWEefdKMZjnv/AJ+SiZnwIgPXEvzsFZM0dyitHx/hVWyCgoJxMhsxw2ReBHA==" saltValue="q7UlO0hZJljq5ao/BK9V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37" zoomScale="70" zoomScaleNormal="70" zoomScaleSheetLayoutView="100" workbookViewId="0">
      <selection activeCell="F55" sqref="F55:F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0" t="s">
        <v>48</v>
      </c>
      <c r="D55" s="1260"/>
      <c r="E55" s="1261"/>
      <c r="F55" s="128">
        <v>3590</v>
      </c>
      <c r="G55" s="128">
        <v>3590</v>
      </c>
      <c r="H55" s="129">
        <v>3957</v>
      </c>
    </row>
    <row r="56" spans="2:8" ht="52.5" customHeight="1" x14ac:dyDescent="0.15">
      <c r="B56" s="130"/>
      <c r="C56" s="1262" t="s">
        <v>49</v>
      </c>
      <c r="D56" s="1262"/>
      <c r="E56" s="1263"/>
      <c r="F56" s="131">
        <v>488</v>
      </c>
      <c r="G56" s="131">
        <v>806</v>
      </c>
      <c r="H56" s="132">
        <v>1170</v>
      </c>
    </row>
    <row r="57" spans="2:8" ht="53.25" customHeight="1" x14ac:dyDescent="0.15">
      <c r="B57" s="130"/>
      <c r="C57" s="1264" t="s">
        <v>50</v>
      </c>
      <c r="D57" s="1264"/>
      <c r="E57" s="1265"/>
      <c r="F57" s="133">
        <v>5685</v>
      </c>
      <c r="G57" s="133">
        <v>4878</v>
      </c>
      <c r="H57" s="134">
        <v>8065</v>
      </c>
    </row>
    <row r="58" spans="2:8" ht="45.75" customHeight="1" x14ac:dyDescent="0.15">
      <c r="B58" s="135"/>
      <c r="C58" s="1255" t="s">
        <v>595</v>
      </c>
      <c r="D58" s="1256"/>
      <c r="E58" s="1257"/>
      <c r="F58" s="136" t="s">
        <v>596</v>
      </c>
      <c r="G58" s="136" t="s">
        <v>596</v>
      </c>
      <c r="H58" s="137">
        <v>3563</v>
      </c>
    </row>
    <row r="59" spans="2:8" ht="45.75" customHeight="1" x14ac:dyDescent="0.15">
      <c r="B59" s="135"/>
      <c r="C59" s="1255" t="s">
        <v>597</v>
      </c>
      <c r="D59" s="1256"/>
      <c r="E59" s="1257"/>
      <c r="F59" s="136">
        <v>1843</v>
      </c>
      <c r="G59" s="136">
        <v>1843</v>
      </c>
      <c r="H59" s="137">
        <v>1753</v>
      </c>
    </row>
    <row r="60" spans="2:8" ht="45.75" customHeight="1" x14ac:dyDescent="0.15">
      <c r="B60" s="135"/>
      <c r="C60" s="1255" t="s">
        <v>598</v>
      </c>
      <c r="D60" s="1256"/>
      <c r="E60" s="1257"/>
      <c r="F60" s="136">
        <v>57</v>
      </c>
      <c r="G60" s="136">
        <v>221</v>
      </c>
      <c r="H60" s="137">
        <v>1310</v>
      </c>
    </row>
    <row r="61" spans="2:8" ht="45.75" customHeight="1" x14ac:dyDescent="0.15">
      <c r="B61" s="135"/>
      <c r="C61" s="1255" t="s">
        <v>600</v>
      </c>
      <c r="D61" s="1256"/>
      <c r="E61" s="1257"/>
      <c r="F61" s="136">
        <v>1605</v>
      </c>
      <c r="G61" s="136">
        <v>735</v>
      </c>
      <c r="H61" s="137">
        <v>959</v>
      </c>
    </row>
    <row r="62" spans="2:8" ht="45.75" customHeight="1" thickBot="1" x14ac:dyDescent="0.2">
      <c r="B62" s="138"/>
      <c r="C62" s="1255" t="s">
        <v>599</v>
      </c>
      <c r="D62" s="1256"/>
      <c r="E62" s="1257"/>
      <c r="F62" s="136">
        <v>521</v>
      </c>
      <c r="G62" s="136">
        <v>514</v>
      </c>
      <c r="H62" s="137">
        <v>537</v>
      </c>
    </row>
    <row r="63" spans="2:8" ht="52.5" customHeight="1" thickBot="1" x14ac:dyDescent="0.2">
      <c r="B63" s="139"/>
      <c r="C63" s="1258" t="s">
        <v>51</v>
      </c>
      <c r="D63" s="1258"/>
      <c r="E63" s="1259"/>
      <c r="F63" s="140">
        <v>9763</v>
      </c>
      <c r="G63" s="140">
        <v>9274</v>
      </c>
      <c r="H63" s="141">
        <v>13193</v>
      </c>
    </row>
    <row r="64" spans="2:8" ht="15" customHeight="1" x14ac:dyDescent="0.15"/>
  </sheetData>
  <sheetProtection algorithmName="SHA-512" hashValue="AhObstqiW44xojxUtUNtj7Z4WfH1WRBfbpzzFNMp6NzyF85Wn/9qDNPiNNTyV6OxUvE85B3cWhZ9XzWSsIWqFw==" saltValue="6tLRdS+ajmSYNEpL5sQT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L32" zoomScale="85" zoomScaleNormal="85" zoomScaleSheetLayoutView="55" workbookViewId="0">
      <selection activeCell="AN43" sqref="AN43:DC47"/>
    </sheetView>
  </sheetViews>
  <sheetFormatPr defaultColWidth="0" defaultRowHeight="13.5" customHeight="1" zeroHeight="1" x14ac:dyDescent="0.15"/>
  <cols>
    <col min="1" max="1" width="6.375" style="1268" customWidth="1"/>
    <col min="2" max="107" width="2.5" style="1268" customWidth="1"/>
    <col min="108" max="108" width="6.125" style="1276" customWidth="1"/>
    <col min="109" max="109" width="5.875" style="1275" customWidth="1"/>
    <col min="110" max="110" width="19.125" style="1268" hidden="1"/>
    <col min="111" max="115" width="12.625" style="1268" hidden="1"/>
    <col min="116" max="349" width="8.625" style="1268" hidden="1"/>
    <col min="350" max="355" width="14.875" style="1268" hidden="1"/>
    <col min="356" max="357" width="15.875" style="1268" hidden="1"/>
    <col min="358" max="363" width="16.125" style="1268" hidden="1"/>
    <col min="364" max="364" width="6.125" style="1268" hidden="1"/>
    <col min="365" max="365" width="3" style="1268" hidden="1"/>
    <col min="366" max="605" width="8.625" style="1268" hidden="1"/>
    <col min="606" max="611" width="14.875" style="1268" hidden="1"/>
    <col min="612" max="613" width="15.875" style="1268" hidden="1"/>
    <col min="614" max="619" width="16.125" style="1268" hidden="1"/>
    <col min="620" max="620" width="6.125" style="1268" hidden="1"/>
    <col min="621" max="621" width="3" style="1268" hidden="1"/>
    <col min="622" max="861" width="8.625" style="1268" hidden="1"/>
    <col min="862" max="867" width="14.875" style="1268" hidden="1"/>
    <col min="868" max="869" width="15.875" style="1268" hidden="1"/>
    <col min="870" max="875" width="16.125" style="1268" hidden="1"/>
    <col min="876" max="876" width="6.125" style="1268" hidden="1"/>
    <col min="877" max="877" width="3" style="1268" hidden="1"/>
    <col min="878" max="1117" width="8.625" style="1268" hidden="1"/>
    <col min="1118" max="1123" width="14.875" style="1268" hidden="1"/>
    <col min="1124" max="1125" width="15.875" style="1268" hidden="1"/>
    <col min="1126" max="1131" width="16.125" style="1268" hidden="1"/>
    <col min="1132" max="1132" width="6.125" style="1268" hidden="1"/>
    <col min="1133" max="1133" width="3" style="1268" hidden="1"/>
    <col min="1134" max="1373" width="8.625" style="1268" hidden="1"/>
    <col min="1374" max="1379" width="14.875" style="1268" hidden="1"/>
    <col min="1380" max="1381" width="15.875" style="1268" hidden="1"/>
    <col min="1382" max="1387" width="16.125" style="1268" hidden="1"/>
    <col min="1388" max="1388" width="6.125" style="1268" hidden="1"/>
    <col min="1389" max="1389" width="3" style="1268" hidden="1"/>
    <col min="1390" max="1629" width="8.625" style="1268" hidden="1"/>
    <col min="1630" max="1635" width="14.875" style="1268" hidden="1"/>
    <col min="1636" max="1637" width="15.875" style="1268" hidden="1"/>
    <col min="1638" max="1643" width="16.125" style="1268" hidden="1"/>
    <col min="1644" max="1644" width="6.125" style="1268" hidden="1"/>
    <col min="1645" max="1645" width="3" style="1268" hidden="1"/>
    <col min="1646" max="1885" width="8.625" style="1268" hidden="1"/>
    <col min="1886" max="1891" width="14.875" style="1268" hidden="1"/>
    <col min="1892" max="1893" width="15.875" style="1268" hidden="1"/>
    <col min="1894" max="1899" width="16.125" style="1268" hidden="1"/>
    <col min="1900" max="1900" width="6.125" style="1268" hidden="1"/>
    <col min="1901" max="1901" width="3" style="1268" hidden="1"/>
    <col min="1902" max="2141" width="8.625" style="1268" hidden="1"/>
    <col min="2142" max="2147" width="14.875" style="1268" hidden="1"/>
    <col min="2148" max="2149" width="15.875" style="1268" hidden="1"/>
    <col min="2150" max="2155" width="16.125" style="1268" hidden="1"/>
    <col min="2156" max="2156" width="6.125" style="1268" hidden="1"/>
    <col min="2157" max="2157" width="3" style="1268" hidden="1"/>
    <col min="2158" max="2397" width="8.625" style="1268" hidden="1"/>
    <col min="2398" max="2403" width="14.875" style="1268" hidden="1"/>
    <col min="2404" max="2405" width="15.875" style="1268" hidden="1"/>
    <col min="2406" max="2411" width="16.125" style="1268" hidden="1"/>
    <col min="2412" max="2412" width="6.125" style="1268" hidden="1"/>
    <col min="2413" max="2413" width="3" style="1268" hidden="1"/>
    <col min="2414" max="2653" width="8.625" style="1268" hidden="1"/>
    <col min="2654" max="2659" width="14.875" style="1268" hidden="1"/>
    <col min="2660" max="2661" width="15.875" style="1268" hidden="1"/>
    <col min="2662" max="2667" width="16.125" style="1268" hidden="1"/>
    <col min="2668" max="2668" width="6.125" style="1268" hidden="1"/>
    <col min="2669" max="2669" width="3" style="1268" hidden="1"/>
    <col min="2670" max="2909" width="8.625" style="1268" hidden="1"/>
    <col min="2910" max="2915" width="14.875" style="1268" hidden="1"/>
    <col min="2916" max="2917" width="15.875" style="1268" hidden="1"/>
    <col min="2918" max="2923" width="16.125" style="1268" hidden="1"/>
    <col min="2924" max="2924" width="6.125" style="1268" hidden="1"/>
    <col min="2925" max="2925" width="3" style="1268" hidden="1"/>
    <col min="2926" max="3165" width="8.625" style="1268" hidden="1"/>
    <col min="3166" max="3171" width="14.875" style="1268" hidden="1"/>
    <col min="3172" max="3173" width="15.875" style="1268" hidden="1"/>
    <col min="3174" max="3179" width="16.125" style="1268" hidden="1"/>
    <col min="3180" max="3180" width="6.125" style="1268" hidden="1"/>
    <col min="3181" max="3181" width="3" style="1268" hidden="1"/>
    <col min="3182" max="3421" width="8.625" style="1268" hidden="1"/>
    <col min="3422" max="3427" width="14.875" style="1268" hidden="1"/>
    <col min="3428" max="3429" width="15.875" style="1268" hidden="1"/>
    <col min="3430" max="3435" width="16.125" style="1268" hidden="1"/>
    <col min="3436" max="3436" width="6.125" style="1268" hidden="1"/>
    <col min="3437" max="3437" width="3" style="1268" hidden="1"/>
    <col min="3438" max="3677" width="8.625" style="1268" hidden="1"/>
    <col min="3678" max="3683" width="14.875" style="1268" hidden="1"/>
    <col min="3684" max="3685" width="15.875" style="1268" hidden="1"/>
    <col min="3686" max="3691" width="16.125" style="1268" hidden="1"/>
    <col min="3692" max="3692" width="6.125" style="1268" hidden="1"/>
    <col min="3693" max="3693" width="3" style="1268" hidden="1"/>
    <col min="3694" max="3933" width="8.625" style="1268" hidden="1"/>
    <col min="3934" max="3939" width="14.875" style="1268" hidden="1"/>
    <col min="3940" max="3941" width="15.875" style="1268" hidden="1"/>
    <col min="3942" max="3947" width="16.125" style="1268" hidden="1"/>
    <col min="3948" max="3948" width="6.125" style="1268" hidden="1"/>
    <col min="3949" max="3949" width="3" style="1268" hidden="1"/>
    <col min="3950" max="4189" width="8.625" style="1268" hidden="1"/>
    <col min="4190" max="4195" width="14.875" style="1268" hidden="1"/>
    <col min="4196" max="4197" width="15.875" style="1268" hidden="1"/>
    <col min="4198" max="4203" width="16.125" style="1268" hidden="1"/>
    <col min="4204" max="4204" width="6.125" style="1268" hidden="1"/>
    <col min="4205" max="4205" width="3" style="1268" hidden="1"/>
    <col min="4206" max="4445" width="8.625" style="1268" hidden="1"/>
    <col min="4446" max="4451" width="14.875" style="1268" hidden="1"/>
    <col min="4452" max="4453" width="15.875" style="1268" hidden="1"/>
    <col min="4454" max="4459" width="16.125" style="1268" hidden="1"/>
    <col min="4460" max="4460" width="6.125" style="1268" hidden="1"/>
    <col min="4461" max="4461" width="3" style="1268" hidden="1"/>
    <col min="4462" max="4701" width="8.625" style="1268" hidden="1"/>
    <col min="4702" max="4707" width="14.875" style="1268" hidden="1"/>
    <col min="4708" max="4709" width="15.875" style="1268" hidden="1"/>
    <col min="4710" max="4715" width="16.125" style="1268" hidden="1"/>
    <col min="4716" max="4716" width="6.125" style="1268" hidden="1"/>
    <col min="4717" max="4717" width="3" style="1268" hidden="1"/>
    <col min="4718" max="4957" width="8.625" style="1268" hidden="1"/>
    <col min="4958" max="4963" width="14.875" style="1268" hidden="1"/>
    <col min="4964" max="4965" width="15.875" style="1268" hidden="1"/>
    <col min="4966" max="4971" width="16.125" style="1268" hidden="1"/>
    <col min="4972" max="4972" width="6.125" style="1268" hidden="1"/>
    <col min="4973" max="4973" width="3" style="1268" hidden="1"/>
    <col min="4974" max="5213" width="8.625" style="1268" hidden="1"/>
    <col min="5214" max="5219" width="14.875" style="1268" hidden="1"/>
    <col min="5220" max="5221" width="15.875" style="1268" hidden="1"/>
    <col min="5222" max="5227" width="16.125" style="1268" hidden="1"/>
    <col min="5228" max="5228" width="6.125" style="1268" hidden="1"/>
    <col min="5229" max="5229" width="3" style="1268" hidden="1"/>
    <col min="5230" max="5469" width="8.625" style="1268" hidden="1"/>
    <col min="5470" max="5475" width="14.875" style="1268" hidden="1"/>
    <col min="5476" max="5477" width="15.875" style="1268" hidden="1"/>
    <col min="5478" max="5483" width="16.125" style="1268" hidden="1"/>
    <col min="5484" max="5484" width="6.125" style="1268" hidden="1"/>
    <col min="5485" max="5485" width="3" style="1268" hidden="1"/>
    <col min="5486" max="5725" width="8.625" style="1268" hidden="1"/>
    <col min="5726" max="5731" width="14.875" style="1268" hidden="1"/>
    <col min="5732" max="5733" width="15.875" style="1268" hidden="1"/>
    <col min="5734" max="5739" width="16.125" style="1268" hidden="1"/>
    <col min="5740" max="5740" width="6.125" style="1268" hidden="1"/>
    <col min="5741" max="5741" width="3" style="1268" hidden="1"/>
    <col min="5742" max="5981" width="8.625" style="1268" hidden="1"/>
    <col min="5982" max="5987" width="14.875" style="1268" hidden="1"/>
    <col min="5988" max="5989" width="15.875" style="1268" hidden="1"/>
    <col min="5990" max="5995" width="16.125" style="1268" hidden="1"/>
    <col min="5996" max="5996" width="6.125" style="1268" hidden="1"/>
    <col min="5997" max="5997" width="3" style="1268" hidden="1"/>
    <col min="5998" max="6237" width="8.625" style="1268" hidden="1"/>
    <col min="6238" max="6243" width="14.875" style="1268" hidden="1"/>
    <col min="6244" max="6245" width="15.875" style="1268" hidden="1"/>
    <col min="6246" max="6251" width="16.125" style="1268" hidden="1"/>
    <col min="6252" max="6252" width="6.125" style="1268" hidden="1"/>
    <col min="6253" max="6253" width="3" style="1268" hidden="1"/>
    <col min="6254" max="6493" width="8.625" style="1268" hidden="1"/>
    <col min="6494" max="6499" width="14.875" style="1268" hidden="1"/>
    <col min="6500" max="6501" width="15.875" style="1268" hidden="1"/>
    <col min="6502" max="6507" width="16.125" style="1268" hidden="1"/>
    <col min="6508" max="6508" width="6.125" style="1268" hidden="1"/>
    <col min="6509" max="6509" width="3" style="1268" hidden="1"/>
    <col min="6510" max="6749" width="8.625" style="1268" hidden="1"/>
    <col min="6750" max="6755" width="14.875" style="1268" hidden="1"/>
    <col min="6756" max="6757" width="15.875" style="1268" hidden="1"/>
    <col min="6758" max="6763" width="16.125" style="1268" hidden="1"/>
    <col min="6764" max="6764" width="6.125" style="1268" hidden="1"/>
    <col min="6765" max="6765" width="3" style="1268" hidden="1"/>
    <col min="6766" max="7005" width="8.625" style="1268" hidden="1"/>
    <col min="7006" max="7011" width="14.875" style="1268" hidden="1"/>
    <col min="7012" max="7013" width="15.875" style="1268" hidden="1"/>
    <col min="7014" max="7019" width="16.125" style="1268" hidden="1"/>
    <col min="7020" max="7020" width="6.125" style="1268" hidden="1"/>
    <col min="7021" max="7021" width="3" style="1268" hidden="1"/>
    <col min="7022" max="7261" width="8.625" style="1268" hidden="1"/>
    <col min="7262" max="7267" width="14.875" style="1268" hidden="1"/>
    <col min="7268" max="7269" width="15.875" style="1268" hidden="1"/>
    <col min="7270" max="7275" width="16.125" style="1268" hidden="1"/>
    <col min="7276" max="7276" width="6.125" style="1268" hidden="1"/>
    <col min="7277" max="7277" width="3" style="1268" hidden="1"/>
    <col min="7278" max="7517" width="8.625" style="1268" hidden="1"/>
    <col min="7518" max="7523" width="14.875" style="1268" hidden="1"/>
    <col min="7524" max="7525" width="15.875" style="1268" hidden="1"/>
    <col min="7526" max="7531" width="16.125" style="1268" hidden="1"/>
    <col min="7532" max="7532" width="6.125" style="1268" hidden="1"/>
    <col min="7533" max="7533" width="3" style="1268" hidden="1"/>
    <col min="7534" max="7773" width="8.625" style="1268" hidden="1"/>
    <col min="7774" max="7779" width="14.875" style="1268" hidden="1"/>
    <col min="7780" max="7781" width="15.875" style="1268" hidden="1"/>
    <col min="7782" max="7787" width="16.125" style="1268" hidden="1"/>
    <col min="7788" max="7788" width="6.125" style="1268" hidden="1"/>
    <col min="7789" max="7789" width="3" style="1268" hidden="1"/>
    <col min="7790" max="8029" width="8.625" style="1268" hidden="1"/>
    <col min="8030" max="8035" width="14.875" style="1268" hidden="1"/>
    <col min="8036" max="8037" width="15.875" style="1268" hidden="1"/>
    <col min="8038" max="8043" width="16.125" style="1268" hidden="1"/>
    <col min="8044" max="8044" width="6.125" style="1268" hidden="1"/>
    <col min="8045" max="8045" width="3" style="1268" hidden="1"/>
    <col min="8046" max="8285" width="8.625" style="1268" hidden="1"/>
    <col min="8286" max="8291" width="14.875" style="1268" hidden="1"/>
    <col min="8292" max="8293" width="15.875" style="1268" hidden="1"/>
    <col min="8294" max="8299" width="16.125" style="1268" hidden="1"/>
    <col min="8300" max="8300" width="6.125" style="1268" hidden="1"/>
    <col min="8301" max="8301" width="3" style="1268" hidden="1"/>
    <col min="8302" max="8541" width="8.625" style="1268" hidden="1"/>
    <col min="8542" max="8547" width="14.875" style="1268" hidden="1"/>
    <col min="8548" max="8549" width="15.875" style="1268" hidden="1"/>
    <col min="8550" max="8555" width="16.125" style="1268" hidden="1"/>
    <col min="8556" max="8556" width="6.125" style="1268" hidden="1"/>
    <col min="8557" max="8557" width="3" style="1268" hidden="1"/>
    <col min="8558" max="8797" width="8.625" style="1268" hidden="1"/>
    <col min="8798" max="8803" width="14.875" style="1268" hidden="1"/>
    <col min="8804" max="8805" width="15.875" style="1268" hidden="1"/>
    <col min="8806" max="8811" width="16.125" style="1268" hidden="1"/>
    <col min="8812" max="8812" width="6.125" style="1268" hidden="1"/>
    <col min="8813" max="8813" width="3" style="1268" hidden="1"/>
    <col min="8814" max="9053" width="8.625" style="1268" hidden="1"/>
    <col min="9054" max="9059" width="14.875" style="1268" hidden="1"/>
    <col min="9060" max="9061" width="15.875" style="1268" hidden="1"/>
    <col min="9062" max="9067" width="16.125" style="1268" hidden="1"/>
    <col min="9068" max="9068" width="6.125" style="1268" hidden="1"/>
    <col min="9069" max="9069" width="3" style="1268" hidden="1"/>
    <col min="9070" max="9309" width="8.625" style="1268" hidden="1"/>
    <col min="9310" max="9315" width="14.875" style="1268" hidden="1"/>
    <col min="9316" max="9317" width="15.875" style="1268" hidden="1"/>
    <col min="9318" max="9323" width="16.125" style="1268" hidden="1"/>
    <col min="9324" max="9324" width="6.125" style="1268" hidden="1"/>
    <col min="9325" max="9325" width="3" style="1268" hidden="1"/>
    <col min="9326" max="9565" width="8.625" style="1268" hidden="1"/>
    <col min="9566" max="9571" width="14.875" style="1268" hidden="1"/>
    <col min="9572" max="9573" width="15.875" style="1268" hidden="1"/>
    <col min="9574" max="9579" width="16.125" style="1268" hidden="1"/>
    <col min="9580" max="9580" width="6.125" style="1268" hidden="1"/>
    <col min="9581" max="9581" width="3" style="1268" hidden="1"/>
    <col min="9582" max="9821" width="8.625" style="1268" hidden="1"/>
    <col min="9822" max="9827" width="14.875" style="1268" hidden="1"/>
    <col min="9828" max="9829" width="15.875" style="1268" hidden="1"/>
    <col min="9830" max="9835" width="16.125" style="1268" hidden="1"/>
    <col min="9836" max="9836" width="6.125" style="1268" hidden="1"/>
    <col min="9837" max="9837" width="3" style="1268" hidden="1"/>
    <col min="9838" max="10077" width="8.625" style="1268" hidden="1"/>
    <col min="10078" max="10083" width="14.875" style="1268" hidden="1"/>
    <col min="10084" max="10085" width="15.875" style="1268" hidden="1"/>
    <col min="10086" max="10091" width="16.125" style="1268" hidden="1"/>
    <col min="10092" max="10092" width="6.125" style="1268" hidden="1"/>
    <col min="10093" max="10093" width="3" style="1268" hidden="1"/>
    <col min="10094" max="10333" width="8.625" style="1268" hidden="1"/>
    <col min="10334" max="10339" width="14.875" style="1268" hidden="1"/>
    <col min="10340" max="10341" width="15.875" style="1268" hidden="1"/>
    <col min="10342" max="10347" width="16.125" style="1268" hidden="1"/>
    <col min="10348" max="10348" width="6.125" style="1268" hidden="1"/>
    <col min="10349" max="10349" width="3" style="1268" hidden="1"/>
    <col min="10350" max="10589" width="8.625" style="1268" hidden="1"/>
    <col min="10590" max="10595" width="14.875" style="1268" hidden="1"/>
    <col min="10596" max="10597" width="15.875" style="1268" hidden="1"/>
    <col min="10598" max="10603" width="16.125" style="1268" hidden="1"/>
    <col min="10604" max="10604" width="6.125" style="1268" hidden="1"/>
    <col min="10605" max="10605" width="3" style="1268" hidden="1"/>
    <col min="10606" max="10845" width="8.625" style="1268" hidden="1"/>
    <col min="10846" max="10851" width="14.875" style="1268" hidden="1"/>
    <col min="10852" max="10853" width="15.875" style="1268" hidden="1"/>
    <col min="10854" max="10859" width="16.125" style="1268" hidden="1"/>
    <col min="10860" max="10860" width="6.125" style="1268" hidden="1"/>
    <col min="10861" max="10861" width="3" style="1268" hidden="1"/>
    <col min="10862" max="11101" width="8.625" style="1268" hidden="1"/>
    <col min="11102" max="11107" width="14.875" style="1268" hidden="1"/>
    <col min="11108" max="11109" width="15.875" style="1268" hidden="1"/>
    <col min="11110" max="11115" width="16.125" style="1268" hidden="1"/>
    <col min="11116" max="11116" width="6.125" style="1268" hidden="1"/>
    <col min="11117" max="11117" width="3" style="1268" hidden="1"/>
    <col min="11118" max="11357" width="8.625" style="1268" hidden="1"/>
    <col min="11358" max="11363" width="14.875" style="1268" hidden="1"/>
    <col min="11364" max="11365" width="15.875" style="1268" hidden="1"/>
    <col min="11366" max="11371" width="16.125" style="1268" hidden="1"/>
    <col min="11372" max="11372" width="6.125" style="1268" hidden="1"/>
    <col min="11373" max="11373" width="3" style="1268" hidden="1"/>
    <col min="11374" max="11613" width="8.625" style="1268" hidden="1"/>
    <col min="11614" max="11619" width="14.875" style="1268" hidden="1"/>
    <col min="11620" max="11621" width="15.875" style="1268" hidden="1"/>
    <col min="11622" max="11627" width="16.125" style="1268" hidden="1"/>
    <col min="11628" max="11628" width="6.125" style="1268" hidden="1"/>
    <col min="11629" max="11629" width="3" style="1268" hidden="1"/>
    <col min="11630" max="11869" width="8.625" style="1268" hidden="1"/>
    <col min="11870" max="11875" width="14.875" style="1268" hidden="1"/>
    <col min="11876" max="11877" width="15.875" style="1268" hidden="1"/>
    <col min="11878" max="11883" width="16.125" style="1268" hidden="1"/>
    <col min="11884" max="11884" width="6.125" style="1268" hidden="1"/>
    <col min="11885" max="11885" width="3" style="1268" hidden="1"/>
    <col min="11886" max="12125" width="8.625" style="1268" hidden="1"/>
    <col min="12126" max="12131" width="14.875" style="1268" hidden="1"/>
    <col min="12132" max="12133" width="15.875" style="1268" hidden="1"/>
    <col min="12134" max="12139" width="16.125" style="1268" hidden="1"/>
    <col min="12140" max="12140" width="6.125" style="1268" hidden="1"/>
    <col min="12141" max="12141" width="3" style="1268" hidden="1"/>
    <col min="12142" max="12381" width="8.625" style="1268" hidden="1"/>
    <col min="12382" max="12387" width="14.875" style="1268" hidden="1"/>
    <col min="12388" max="12389" width="15.875" style="1268" hidden="1"/>
    <col min="12390" max="12395" width="16.125" style="1268" hidden="1"/>
    <col min="12396" max="12396" width="6.125" style="1268" hidden="1"/>
    <col min="12397" max="12397" width="3" style="1268" hidden="1"/>
    <col min="12398" max="12637" width="8.625" style="1268" hidden="1"/>
    <col min="12638" max="12643" width="14.875" style="1268" hidden="1"/>
    <col min="12644" max="12645" width="15.875" style="1268" hidden="1"/>
    <col min="12646" max="12651" width="16.125" style="1268" hidden="1"/>
    <col min="12652" max="12652" width="6.125" style="1268" hidden="1"/>
    <col min="12653" max="12653" width="3" style="1268" hidden="1"/>
    <col min="12654" max="12893" width="8.625" style="1268" hidden="1"/>
    <col min="12894" max="12899" width="14.875" style="1268" hidden="1"/>
    <col min="12900" max="12901" width="15.875" style="1268" hidden="1"/>
    <col min="12902" max="12907" width="16.125" style="1268" hidden="1"/>
    <col min="12908" max="12908" width="6.125" style="1268" hidden="1"/>
    <col min="12909" max="12909" width="3" style="1268" hidden="1"/>
    <col min="12910" max="13149" width="8.625" style="1268" hidden="1"/>
    <col min="13150" max="13155" width="14.875" style="1268" hidden="1"/>
    <col min="13156" max="13157" width="15.875" style="1268" hidden="1"/>
    <col min="13158" max="13163" width="16.125" style="1268" hidden="1"/>
    <col min="13164" max="13164" width="6.125" style="1268" hidden="1"/>
    <col min="13165" max="13165" width="3" style="1268" hidden="1"/>
    <col min="13166" max="13405" width="8.625" style="1268" hidden="1"/>
    <col min="13406" max="13411" width="14.875" style="1268" hidden="1"/>
    <col min="13412" max="13413" width="15.875" style="1268" hidden="1"/>
    <col min="13414" max="13419" width="16.125" style="1268" hidden="1"/>
    <col min="13420" max="13420" width="6.125" style="1268" hidden="1"/>
    <col min="13421" max="13421" width="3" style="1268" hidden="1"/>
    <col min="13422" max="13661" width="8.625" style="1268" hidden="1"/>
    <col min="13662" max="13667" width="14.875" style="1268" hidden="1"/>
    <col min="13668" max="13669" width="15.875" style="1268" hidden="1"/>
    <col min="13670" max="13675" width="16.125" style="1268" hidden="1"/>
    <col min="13676" max="13676" width="6.125" style="1268" hidden="1"/>
    <col min="13677" max="13677" width="3" style="1268" hidden="1"/>
    <col min="13678" max="13917" width="8.625" style="1268" hidden="1"/>
    <col min="13918" max="13923" width="14.875" style="1268" hidden="1"/>
    <col min="13924" max="13925" width="15.875" style="1268" hidden="1"/>
    <col min="13926" max="13931" width="16.125" style="1268" hidden="1"/>
    <col min="13932" max="13932" width="6.125" style="1268" hidden="1"/>
    <col min="13933" max="13933" width="3" style="1268" hidden="1"/>
    <col min="13934" max="14173" width="8.625" style="1268" hidden="1"/>
    <col min="14174" max="14179" width="14.875" style="1268" hidden="1"/>
    <col min="14180" max="14181" width="15.875" style="1268" hidden="1"/>
    <col min="14182" max="14187" width="16.125" style="1268" hidden="1"/>
    <col min="14188" max="14188" width="6.125" style="1268" hidden="1"/>
    <col min="14189" max="14189" width="3" style="1268" hidden="1"/>
    <col min="14190" max="14429" width="8.625" style="1268" hidden="1"/>
    <col min="14430" max="14435" width="14.875" style="1268" hidden="1"/>
    <col min="14436" max="14437" width="15.875" style="1268" hidden="1"/>
    <col min="14438" max="14443" width="16.125" style="1268" hidden="1"/>
    <col min="14444" max="14444" width="6.125" style="1268" hidden="1"/>
    <col min="14445" max="14445" width="3" style="1268" hidden="1"/>
    <col min="14446" max="14685" width="8.625" style="1268" hidden="1"/>
    <col min="14686" max="14691" width="14.875" style="1268" hidden="1"/>
    <col min="14692" max="14693" width="15.875" style="1268" hidden="1"/>
    <col min="14694" max="14699" width="16.125" style="1268" hidden="1"/>
    <col min="14700" max="14700" width="6.125" style="1268" hidden="1"/>
    <col min="14701" max="14701" width="3" style="1268" hidden="1"/>
    <col min="14702" max="14941" width="8.625" style="1268" hidden="1"/>
    <col min="14942" max="14947" width="14.875" style="1268" hidden="1"/>
    <col min="14948" max="14949" width="15.875" style="1268" hidden="1"/>
    <col min="14950" max="14955" width="16.125" style="1268" hidden="1"/>
    <col min="14956" max="14956" width="6.125" style="1268" hidden="1"/>
    <col min="14957" max="14957" width="3" style="1268" hidden="1"/>
    <col min="14958" max="15197" width="8.625" style="1268" hidden="1"/>
    <col min="15198" max="15203" width="14.875" style="1268" hidden="1"/>
    <col min="15204" max="15205" width="15.875" style="1268" hidden="1"/>
    <col min="15206" max="15211" width="16.125" style="1268" hidden="1"/>
    <col min="15212" max="15212" width="6.125" style="1268" hidden="1"/>
    <col min="15213" max="15213" width="3" style="1268" hidden="1"/>
    <col min="15214" max="15453" width="8.625" style="1268" hidden="1"/>
    <col min="15454" max="15459" width="14.875" style="1268" hidden="1"/>
    <col min="15460" max="15461" width="15.875" style="1268" hidden="1"/>
    <col min="15462" max="15467" width="16.125" style="1268" hidden="1"/>
    <col min="15468" max="15468" width="6.125" style="1268" hidden="1"/>
    <col min="15469" max="15469" width="3" style="1268" hidden="1"/>
    <col min="15470" max="15709" width="8.625" style="1268" hidden="1"/>
    <col min="15710" max="15715" width="14.875" style="1268" hidden="1"/>
    <col min="15716" max="15717" width="15.875" style="1268" hidden="1"/>
    <col min="15718" max="15723" width="16.125" style="1268" hidden="1"/>
    <col min="15724" max="15724" width="6.125" style="1268" hidden="1"/>
    <col min="15725" max="15725" width="3" style="1268" hidden="1"/>
    <col min="15726" max="15965" width="8.625" style="1268" hidden="1"/>
    <col min="15966" max="15971" width="14.875" style="1268" hidden="1"/>
    <col min="15972" max="15973" width="15.875" style="1268" hidden="1"/>
    <col min="15974" max="15979" width="16.125" style="1268" hidden="1"/>
    <col min="15980" max="15980" width="6.125" style="1268" hidden="1"/>
    <col min="15981" max="15981" width="3" style="1268" hidden="1"/>
    <col min="15982" max="16221" width="8.625" style="1268" hidden="1"/>
    <col min="16222" max="16227" width="14.875" style="1268" hidden="1"/>
    <col min="16228" max="16229" width="15.875" style="1268" hidden="1"/>
    <col min="16230" max="16235" width="16.125" style="1268" hidden="1"/>
    <col min="16236" max="16236" width="6.125" style="1268" hidden="1"/>
    <col min="16237" max="16237" width="3" style="1268" hidden="1"/>
    <col min="16238" max="16384" width="8.625" style="1268" hidden="1"/>
  </cols>
  <sheetData>
    <row r="1" spans="1:143" ht="42.75" customHeight="1" x14ac:dyDescent="0.15">
      <c r="A1" s="1266"/>
      <c r="B1" s="1267"/>
      <c r="DD1" s="1268"/>
      <c r="DE1" s="1268"/>
    </row>
    <row r="2" spans="1:143" ht="25.5" customHeight="1" x14ac:dyDescent="0.15">
      <c r="A2" s="1269"/>
      <c r="C2" s="1269"/>
      <c r="O2" s="1269"/>
      <c r="P2" s="1269"/>
      <c r="Q2" s="1269"/>
      <c r="R2" s="1269"/>
      <c r="S2" s="1269"/>
      <c r="T2" s="1269"/>
      <c r="U2" s="1269"/>
      <c r="V2" s="1269"/>
      <c r="W2" s="1269"/>
      <c r="X2" s="1269"/>
      <c r="Y2" s="1269"/>
      <c r="Z2" s="1269"/>
      <c r="AA2" s="1269"/>
      <c r="AB2" s="1269"/>
      <c r="AC2" s="1269"/>
      <c r="AD2" s="1269"/>
      <c r="AE2" s="1269"/>
      <c r="AF2" s="1269"/>
      <c r="AG2" s="1269"/>
      <c r="AH2" s="1269"/>
      <c r="AI2" s="1269"/>
      <c r="AU2" s="1269"/>
      <c r="BG2" s="1269"/>
      <c r="BS2" s="1269"/>
      <c r="CE2" s="1269"/>
      <c r="CQ2" s="1269"/>
      <c r="DD2" s="1268"/>
      <c r="DE2" s="1268"/>
    </row>
    <row r="3" spans="1:143" ht="25.5" customHeight="1" x14ac:dyDescent="0.15">
      <c r="A3" s="1269"/>
      <c r="C3" s="1269"/>
      <c r="O3" s="1269"/>
      <c r="P3" s="1269"/>
      <c r="Q3" s="1269"/>
      <c r="R3" s="1269"/>
      <c r="S3" s="1269"/>
      <c r="T3" s="1269"/>
      <c r="U3" s="1269"/>
      <c r="V3" s="1269"/>
      <c r="W3" s="1269"/>
      <c r="X3" s="1269"/>
      <c r="Y3" s="1269"/>
      <c r="Z3" s="1269"/>
      <c r="AA3" s="1269"/>
      <c r="AB3" s="1269"/>
      <c r="AC3" s="1269"/>
      <c r="AD3" s="1269"/>
      <c r="AE3" s="1269"/>
      <c r="AF3" s="1269"/>
      <c r="AG3" s="1269"/>
      <c r="AH3" s="1269"/>
      <c r="AI3" s="1269"/>
      <c r="AU3" s="1269"/>
      <c r="BG3" s="1269"/>
      <c r="BS3" s="1269"/>
      <c r="CE3" s="1269"/>
      <c r="CQ3" s="1269"/>
      <c r="DD3" s="1268"/>
      <c r="DE3" s="1268"/>
    </row>
    <row r="4" spans="1:143" s="289" customFormat="1" x14ac:dyDescent="0.15">
      <c r="A4" s="1269"/>
      <c r="B4" s="1269"/>
      <c r="C4" s="1269"/>
      <c r="D4" s="1269"/>
      <c r="E4" s="1269"/>
      <c r="F4" s="1269"/>
      <c r="G4" s="1269"/>
      <c r="H4" s="1269"/>
      <c r="I4" s="1269"/>
      <c r="J4" s="1269"/>
      <c r="K4" s="1269"/>
      <c r="L4" s="1269"/>
      <c r="M4" s="1269"/>
      <c r="N4" s="1269"/>
      <c r="O4" s="1269"/>
      <c r="P4" s="1269"/>
      <c r="Q4" s="1269"/>
      <c r="R4" s="1269"/>
      <c r="S4" s="1269"/>
      <c r="T4" s="1269"/>
      <c r="U4" s="1269"/>
      <c r="V4" s="1269"/>
      <c r="W4" s="1269"/>
      <c r="X4" s="1269"/>
      <c r="Y4" s="1269"/>
      <c r="Z4" s="1269"/>
      <c r="AA4" s="1269"/>
      <c r="AB4" s="1269"/>
      <c r="AC4" s="1269"/>
      <c r="AD4" s="1269"/>
      <c r="AE4" s="1269"/>
      <c r="AF4" s="1269"/>
      <c r="AG4" s="1269"/>
      <c r="AH4" s="1269"/>
      <c r="AI4" s="1269"/>
      <c r="AJ4" s="1269"/>
      <c r="AK4" s="1269"/>
      <c r="AL4" s="1269"/>
      <c r="AM4" s="1269"/>
      <c r="AN4" s="1269"/>
      <c r="AO4" s="1269"/>
      <c r="AP4" s="1269"/>
      <c r="AQ4" s="1269"/>
      <c r="AR4" s="1269"/>
      <c r="AS4" s="1269"/>
      <c r="AT4" s="1269"/>
      <c r="AU4" s="1269"/>
      <c r="AV4" s="1269"/>
      <c r="AW4" s="1269"/>
      <c r="AX4" s="1269"/>
      <c r="AY4" s="1269"/>
      <c r="AZ4" s="1269"/>
      <c r="BA4" s="1269"/>
      <c r="BB4" s="1269"/>
      <c r="BC4" s="1269"/>
      <c r="BD4" s="1269"/>
      <c r="BE4" s="1269"/>
      <c r="BF4" s="1269"/>
      <c r="BG4" s="1269"/>
      <c r="BH4" s="1269"/>
      <c r="BI4" s="1269"/>
      <c r="BJ4" s="1269"/>
      <c r="BK4" s="1269"/>
      <c r="BL4" s="1269"/>
      <c r="BM4" s="1269"/>
      <c r="BN4" s="1269"/>
      <c r="BO4" s="1269"/>
      <c r="BP4" s="1269"/>
      <c r="BQ4" s="1269"/>
      <c r="BR4" s="1269"/>
      <c r="BS4" s="1269"/>
      <c r="BT4" s="1269"/>
      <c r="BU4" s="1269"/>
      <c r="BV4" s="1269"/>
      <c r="BW4" s="1269"/>
      <c r="BX4" s="1269"/>
      <c r="BY4" s="1269"/>
      <c r="BZ4" s="1269"/>
      <c r="CA4" s="1269"/>
      <c r="CB4" s="1269"/>
      <c r="CC4" s="1269"/>
      <c r="CD4" s="1269"/>
      <c r="CE4" s="1269"/>
      <c r="CF4" s="1269"/>
      <c r="CG4" s="1269"/>
      <c r="CH4" s="1269"/>
      <c r="CI4" s="1269"/>
      <c r="CJ4" s="1269"/>
      <c r="CK4" s="1269"/>
      <c r="CL4" s="1269"/>
      <c r="CM4" s="1269"/>
      <c r="CN4" s="1269"/>
      <c r="CO4" s="1269"/>
      <c r="CP4" s="1269"/>
      <c r="CQ4" s="1269"/>
      <c r="CR4" s="1269"/>
      <c r="CS4" s="1269"/>
      <c r="CT4" s="1269"/>
      <c r="CU4" s="1269"/>
      <c r="CV4" s="1269"/>
      <c r="CW4" s="1269"/>
      <c r="CX4" s="1269"/>
      <c r="CY4" s="1269"/>
      <c r="CZ4" s="1269"/>
      <c r="DA4" s="1269"/>
      <c r="DB4" s="1269"/>
      <c r="DC4" s="1269"/>
      <c r="DD4" s="1269"/>
      <c r="DE4" s="1269"/>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1269"/>
      <c r="B5" s="1269"/>
      <c r="C5" s="1269"/>
      <c r="D5" s="1269"/>
      <c r="E5" s="1269"/>
      <c r="F5" s="1269"/>
      <c r="G5" s="1269"/>
      <c r="H5" s="1269"/>
      <c r="I5" s="1269"/>
      <c r="J5" s="1269"/>
      <c r="K5" s="1269"/>
      <c r="L5" s="1269"/>
      <c r="M5" s="1269"/>
      <c r="N5" s="1269"/>
      <c r="O5" s="1269"/>
      <c r="P5" s="1269"/>
      <c r="Q5" s="1269"/>
      <c r="R5" s="1269"/>
      <c r="S5" s="1269"/>
      <c r="T5" s="1269"/>
      <c r="U5" s="1269"/>
      <c r="V5" s="1269"/>
      <c r="W5" s="1269"/>
      <c r="X5" s="1269"/>
      <c r="Y5" s="1269"/>
      <c r="Z5" s="1269"/>
      <c r="AA5" s="1269"/>
      <c r="AB5" s="1269"/>
      <c r="AC5" s="1269"/>
      <c r="AD5" s="1269"/>
      <c r="AE5" s="1269"/>
      <c r="AF5" s="1269"/>
      <c r="AG5" s="1269"/>
      <c r="AH5" s="1269"/>
      <c r="AI5" s="1269"/>
      <c r="AJ5" s="1269"/>
      <c r="AK5" s="1269"/>
      <c r="AL5" s="1269"/>
      <c r="AM5" s="1269"/>
      <c r="AN5" s="1269"/>
      <c r="AO5" s="1269"/>
      <c r="AP5" s="1269"/>
      <c r="AQ5" s="1269"/>
      <c r="AR5" s="1269"/>
      <c r="AS5" s="1269"/>
      <c r="AT5" s="1269"/>
      <c r="AU5" s="1269"/>
      <c r="AV5" s="1269"/>
      <c r="AW5" s="1269"/>
      <c r="AX5" s="1269"/>
      <c r="AY5" s="1269"/>
      <c r="AZ5" s="1269"/>
      <c r="BA5" s="1269"/>
      <c r="BB5" s="1269"/>
      <c r="BC5" s="1269"/>
      <c r="BD5" s="1269"/>
      <c r="BE5" s="1269"/>
      <c r="BF5" s="1269"/>
      <c r="BG5" s="1269"/>
      <c r="BH5" s="1269"/>
      <c r="BI5" s="1269"/>
      <c r="BJ5" s="1269"/>
      <c r="BK5" s="1269"/>
      <c r="BL5" s="1269"/>
      <c r="BM5" s="1269"/>
      <c r="BN5" s="1269"/>
      <c r="BO5" s="1269"/>
      <c r="BP5" s="1269"/>
      <c r="BQ5" s="1269"/>
      <c r="BR5" s="1269"/>
      <c r="BS5" s="1269"/>
      <c r="BT5" s="1269"/>
      <c r="BU5" s="1269"/>
      <c r="BV5" s="1269"/>
      <c r="BW5" s="1269"/>
      <c r="BX5" s="1269"/>
      <c r="BY5" s="1269"/>
      <c r="BZ5" s="1269"/>
      <c r="CA5" s="1269"/>
      <c r="CB5" s="1269"/>
      <c r="CC5" s="1269"/>
      <c r="CD5" s="1269"/>
      <c r="CE5" s="1269"/>
      <c r="CF5" s="1269"/>
      <c r="CG5" s="1269"/>
      <c r="CH5" s="1269"/>
      <c r="CI5" s="1269"/>
      <c r="CJ5" s="1269"/>
      <c r="CK5" s="1269"/>
      <c r="CL5" s="1269"/>
      <c r="CM5" s="1269"/>
      <c r="CN5" s="1269"/>
      <c r="CO5" s="1269"/>
      <c r="CP5" s="1269"/>
      <c r="CQ5" s="1269"/>
      <c r="CR5" s="1269"/>
      <c r="CS5" s="1269"/>
      <c r="CT5" s="1269"/>
      <c r="CU5" s="1269"/>
      <c r="CV5" s="1269"/>
      <c r="CW5" s="1269"/>
      <c r="CX5" s="1269"/>
      <c r="CY5" s="1269"/>
      <c r="CZ5" s="1269"/>
      <c r="DA5" s="1269"/>
      <c r="DB5" s="1269"/>
      <c r="DC5" s="1269"/>
      <c r="DD5" s="1269"/>
      <c r="DE5" s="1269"/>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1269"/>
      <c r="B6" s="1269"/>
      <c r="C6" s="1269"/>
      <c r="D6" s="1269"/>
      <c r="E6" s="1269"/>
      <c r="F6" s="1269"/>
      <c r="G6" s="1269"/>
      <c r="H6" s="1269"/>
      <c r="I6" s="1269"/>
      <c r="J6" s="1269"/>
      <c r="K6" s="1269"/>
      <c r="L6" s="1269"/>
      <c r="M6" s="1269"/>
      <c r="N6" s="1269"/>
      <c r="O6" s="1269"/>
      <c r="P6" s="1269"/>
      <c r="Q6" s="1269"/>
      <c r="R6" s="1269"/>
      <c r="S6" s="1269"/>
      <c r="T6" s="1269"/>
      <c r="U6" s="1269"/>
      <c r="V6" s="1269"/>
      <c r="W6" s="1269"/>
      <c r="X6" s="1269"/>
      <c r="Y6" s="1269"/>
      <c r="Z6" s="1269"/>
      <c r="AA6" s="1269"/>
      <c r="AB6" s="1269"/>
      <c r="AC6" s="1269"/>
      <c r="AD6" s="1269"/>
      <c r="AE6" s="1269"/>
      <c r="AF6" s="1269"/>
      <c r="AG6" s="1269"/>
      <c r="AH6" s="1269"/>
      <c r="AI6" s="1269"/>
      <c r="AJ6" s="1269"/>
      <c r="AK6" s="1269"/>
      <c r="AL6" s="1269"/>
      <c r="AM6" s="1269"/>
      <c r="AN6" s="1269"/>
      <c r="AO6" s="1269"/>
      <c r="AP6" s="1269"/>
      <c r="AQ6" s="1269"/>
      <c r="AR6" s="1269"/>
      <c r="AS6" s="1269"/>
      <c r="AT6" s="1269"/>
      <c r="AU6" s="1269"/>
      <c r="AV6" s="1269"/>
      <c r="AW6" s="1269"/>
      <c r="AX6" s="1269"/>
      <c r="AY6" s="1269"/>
      <c r="AZ6" s="1269"/>
      <c r="BA6" s="1269"/>
      <c r="BB6" s="1269"/>
      <c r="BC6" s="1269"/>
      <c r="BD6" s="1269"/>
      <c r="BE6" s="1269"/>
      <c r="BF6" s="1269"/>
      <c r="BG6" s="1269"/>
      <c r="BH6" s="1269"/>
      <c r="BI6" s="1269"/>
      <c r="BJ6" s="1269"/>
      <c r="BK6" s="1269"/>
      <c r="BL6" s="1269"/>
      <c r="BM6" s="1269"/>
      <c r="BN6" s="1269"/>
      <c r="BO6" s="1269"/>
      <c r="BP6" s="1269"/>
      <c r="BQ6" s="1269"/>
      <c r="BR6" s="1269"/>
      <c r="BS6" s="1269"/>
      <c r="BT6" s="1269"/>
      <c r="BU6" s="1269"/>
      <c r="BV6" s="1269"/>
      <c r="BW6" s="1269"/>
      <c r="BX6" s="1269"/>
      <c r="BY6" s="1269"/>
      <c r="BZ6" s="1269"/>
      <c r="CA6" s="1269"/>
      <c r="CB6" s="1269"/>
      <c r="CC6" s="1269"/>
      <c r="CD6" s="1269"/>
      <c r="CE6" s="1269"/>
      <c r="CF6" s="1269"/>
      <c r="CG6" s="1269"/>
      <c r="CH6" s="1269"/>
      <c r="CI6" s="1269"/>
      <c r="CJ6" s="1269"/>
      <c r="CK6" s="1269"/>
      <c r="CL6" s="1269"/>
      <c r="CM6" s="1269"/>
      <c r="CN6" s="1269"/>
      <c r="CO6" s="1269"/>
      <c r="CP6" s="1269"/>
      <c r="CQ6" s="1269"/>
      <c r="CR6" s="1269"/>
      <c r="CS6" s="1269"/>
      <c r="CT6" s="1269"/>
      <c r="CU6" s="1269"/>
      <c r="CV6" s="1269"/>
      <c r="CW6" s="1269"/>
      <c r="CX6" s="1269"/>
      <c r="CY6" s="1269"/>
      <c r="CZ6" s="1269"/>
      <c r="DA6" s="1269"/>
      <c r="DB6" s="1269"/>
      <c r="DC6" s="1269"/>
      <c r="DD6" s="1269"/>
      <c r="DE6" s="1269"/>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1269"/>
      <c r="B7" s="1269"/>
      <c r="C7" s="1269"/>
      <c r="D7" s="1269"/>
      <c r="E7" s="1269"/>
      <c r="F7" s="1269"/>
      <c r="G7" s="1269"/>
      <c r="H7" s="1269"/>
      <c r="I7" s="1269"/>
      <c r="J7" s="1269"/>
      <c r="K7" s="1269"/>
      <c r="L7" s="1269"/>
      <c r="M7" s="1269"/>
      <c r="N7" s="1269"/>
      <c r="O7" s="1269"/>
      <c r="P7" s="1269"/>
      <c r="Q7" s="1269"/>
      <c r="R7" s="1269"/>
      <c r="S7" s="1269"/>
      <c r="T7" s="1269"/>
      <c r="U7" s="1269"/>
      <c r="V7" s="1269"/>
      <c r="W7" s="1269"/>
      <c r="X7" s="1269"/>
      <c r="Y7" s="1269"/>
      <c r="Z7" s="1269"/>
      <c r="AA7" s="1269"/>
      <c r="AB7" s="1269"/>
      <c r="AC7" s="1269"/>
      <c r="AD7" s="1269"/>
      <c r="AE7" s="1269"/>
      <c r="AF7" s="1269"/>
      <c r="AG7" s="1269"/>
      <c r="AH7" s="1269"/>
      <c r="AI7" s="1269"/>
      <c r="AJ7" s="1269"/>
      <c r="AK7" s="1269"/>
      <c r="AL7" s="1269"/>
      <c r="AM7" s="1269"/>
      <c r="AN7" s="1269"/>
      <c r="AO7" s="1269"/>
      <c r="AP7" s="1269"/>
      <c r="AQ7" s="1269"/>
      <c r="AR7" s="1269"/>
      <c r="AS7" s="1269"/>
      <c r="AT7" s="1269"/>
      <c r="AU7" s="1269"/>
      <c r="AV7" s="1269"/>
      <c r="AW7" s="1269"/>
      <c r="AX7" s="1269"/>
      <c r="AY7" s="1269"/>
      <c r="AZ7" s="1269"/>
      <c r="BA7" s="1269"/>
      <c r="BB7" s="1269"/>
      <c r="BC7" s="1269"/>
      <c r="BD7" s="1269"/>
      <c r="BE7" s="1269"/>
      <c r="BF7" s="1269"/>
      <c r="BG7" s="1269"/>
      <c r="BH7" s="1269"/>
      <c r="BI7" s="1269"/>
      <c r="BJ7" s="1269"/>
      <c r="BK7" s="1269"/>
      <c r="BL7" s="1269"/>
      <c r="BM7" s="1269"/>
      <c r="BN7" s="1269"/>
      <c r="BO7" s="1269"/>
      <c r="BP7" s="1269"/>
      <c r="BQ7" s="1269"/>
      <c r="BR7" s="1269"/>
      <c r="BS7" s="1269"/>
      <c r="BT7" s="1269"/>
      <c r="BU7" s="1269"/>
      <c r="BV7" s="1269"/>
      <c r="BW7" s="1269"/>
      <c r="BX7" s="1269"/>
      <c r="BY7" s="1269"/>
      <c r="BZ7" s="1269"/>
      <c r="CA7" s="1269"/>
      <c r="CB7" s="1269"/>
      <c r="CC7" s="1269"/>
      <c r="CD7" s="1269"/>
      <c r="CE7" s="1269"/>
      <c r="CF7" s="1269"/>
      <c r="CG7" s="1269"/>
      <c r="CH7" s="1269"/>
      <c r="CI7" s="1269"/>
      <c r="CJ7" s="1269"/>
      <c r="CK7" s="1269"/>
      <c r="CL7" s="1269"/>
      <c r="CM7" s="1269"/>
      <c r="CN7" s="1269"/>
      <c r="CO7" s="1269"/>
      <c r="CP7" s="1269"/>
      <c r="CQ7" s="1269"/>
      <c r="CR7" s="1269"/>
      <c r="CS7" s="1269"/>
      <c r="CT7" s="1269"/>
      <c r="CU7" s="1269"/>
      <c r="CV7" s="1269"/>
      <c r="CW7" s="1269"/>
      <c r="CX7" s="1269"/>
      <c r="CY7" s="1269"/>
      <c r="CZ7" s="1269"/>
      <c r="DA7" s="1269"/>
      <c r="DB7" s="1269"/>
      <c r="DC7" s="1269"/>
      <c r="DD7" s="1269"/>
      <c r="DE7" s="1269"/>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1269"/>
      <c r="B8" s="1269"/>
      <c r="C8" s="1269"/>
      <c r="D8" s="1269"/>
      <c r="E8" s="1269"/>
      <c r="F8" s="1269"/>
      <c r="G8" s="1269"/>
      <c r="H8" s="1269"/>
      <c r="I8" s="1269"/>
      <c r="J8" s="1269"/>
      <c r="K8" s="1269"/>
      <c r="L8" s="1269"/>
      <c r="M8" s="1269"/>
      <c r="N8" s="1269"/>
      <c r="O8" s="1269"/>
      <c r="P8" s="1269"/>
      <c r="Q8" s="1269"/>
      <c r="R8" s="1269"/>
      <c r="S8" s="1269"/>
      <c r="T8" s="1269"/>
      <c r="U8" s="1269"/>
      <c r="V8" s="1269"/>
      <c r="W8" s="1269"/>
      <c r="X8" s="1269"/>
      <c r="Y8" s="1269"/>
      <c r="Z8" s="1269"/>
      <c r="AA8" s="1269"/>
      <c r="AB8" s="1269"/>
      <c r="AC8" s="1269"/>
      <c r="AD8" s="1269"/>
      <c r="AE8" s="1269"/>
      <c r="AF8" s="1269"/>
      <c r="AG8" s="1269"/>
      <c r="AH8" s="1269"/>
      <c r="AI8" s="1269"/>
      <c r="AJ8" s="1269"/>
      <c r="AK8" s="1269"/>
      <c r="AL8" s="1269"/>
      <c r="AM8" s="1269"/>
      <c r="AN8" s="1269"/>
      <c r="AO8" s="1269"/>
      <c r="AP8" s="1269"/>
      <c r="AQ8" s="1269"/>
      <c r="AR8" s="1269"/>
      <c r="AS8" s="1269"/>
      <c r="AT8" s="1269"/>
      <c r="AU8" s="1269"/>
      <c r="AV8" s="1269"/>
      <c r="AW8" s="1269"/>
      <c r="AX8" s="1269"/>
      <c r="AY8" s="1269"/>
      <c r="AZ8" s="1269"/>
      <c r="BA8" s="1269"/>
      <c r="BB8" s="1269"/>
      <c r="BC8" s="1269"/>
      <c r="BD8" s="1269"/>
      <c r="BE8" s="1269"/>
      <c r="BF8" s="1269"/>
      <c r="BG8" s="1269"/>
      <c r="BH8" s="1269"/>
      <c r="BI8" s="1269"/>
      <c r="BJ8" s="1269"/>
      <c r="BK8" s="1269"/>
      <c r="BL8" s="1269"/>
      <c r="BM8" s="1269"/>
      <c r="BN8" s="1269"/>
      <c r="BO8" s="1269"/>
      <c r="BP8" s="1269"/>
      <c r="BQ8" s="1269"/>
      <c r="BR8" s="1269"/>
      <c r="BS8" s="1269"/>
      <c r="BT8" s="1269"/>
      <c r="BU8" s="1269"/>
      <c r="BV8" s="1269"/>
      <c r="BW8" s="1269"/>
      <c r="BX8" s="1269"/>
      <c r="BY8" s="1269"/>
      <c r="BZ8" s="1269"/>
      <c r="CA8" s="1269"/>
      <c r="CB8" s="1269"/>
      <c r="CC8" s="1269"/>
      <c r="CD8" s="1269"/>
      <c r="CE8" s="1269"/>
      <c r="CF8" s="1269"/>
      <c r="CG8" s="1269"/>
      <c r="CH8" s="1269"/>
      <c r="CI8" s="1269"/>
      <c r="CJ8" s="1269"/>
      <c r="CK8" s="1269"/>
      <c r="CL8" s="1269"/>
      <c r="CM8" s="1269"/>
      <c r="CN8" s="1269"/>
      <c r="CO8" s="1269"/>
      <c r="CP8" s="1269"/>
      <c r="CQ8" s="1269"/>
      <c r="CR8" s="1269"/>
      <c r="CS8" s="1269"/>
      <c r="CT8" s="1269"/>
      <c r="CU8" s="1269"/>
      <c r="CV8" s="1269"/>
      <c r="CW8" s="1269"/>
      <c r="CX8" s="1269"/>
      <c r="CY8" s="1269"/>
      <c r="CZ8" s="1269"/>
      <c r="DA8" s="1269"/>
      <c r="DB8" s="1269"/>
      <c r="DC8" s="1269"/>
      <c r="DD8" s="1269"/>
      <c r="DE8" s="1269"/>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1269"/>
      <c r="B9" s="1269"/>
      <c r="C9" s="1269"/>
      <c r="D9" s="1269"/>
      <c r="E9" s="1269"/>
      <c r="F9" s="1269"/>
      <c r="G9" s="1269"/>
      <c r="H9" s="1269"/>
      <c r="I9" s="1269"/>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69"/>
      <c r="AH9" s="1269"/>
      <c r="AI9" s="1269"/>
      <c r="AJ9" s="1269"/>
      <c r="AK9" s="1269"/>
      <c r="AL9" s="1269"/>
      <c r="AM9" s="1269"/>
      <c r="AN9" s="1269"/>
      <c r="AO9" s="1269"/>
      <c r="AP9" s="1269"/>
      <c r="AQ9" s="1269"/>
      <c r="AR9" s="1269"/>
      <c r="AS9" s="1269"/>
      <c r="AT9" s="1269"/>
      <c r="AU9" s="1269"/>
      <c r="AV9" s="1269"/>
      <c r="AW9" s="1269"/>
      <c r="AX9" s="1269"/>
      <c r="AY9" s="1269"/>
      <c r="AZ9" s="1269"/>
      <c r="BA9" s="1269"/>
      <c r="BB9" s="1269"/>
      <c r="BC9" s="1269"/>
      <c r="BD9" s="1269"/>
      <c r="BE9" s="1269"/>
      <c r="BF9" s="1269"/>
      <c r="BG9" s="1269"/>
      <c r="BH9" s="1269"/>
      <c r="BI9" s="1269"/>
      <c r="BJ9" s="1269"/>
      <c r="BK9" s="1269"/>
      <c r="BL9" s="1269"/>
      <c r="BM9" s="1269"/>
      <c r="BN9" s="1269"/>
      <c r="BO9" s="1269"/>
      <c r="BP9" s="1269"/>
      <c r="BQ9" s="1269"/>
      <c r="BR9" s="1269"/>
      <c r="BS9" s="1269"/>
      <c r="BT9" s="1269"/>
      <c r="BU9" s="1269"/>
      <c r="BV9" s="1269"/>
      <c r="BW9" s="1269"/>
      <c r="BX9" s="1269"/>
      <c r="BY9" s="1269"/>
      <c r="BZ9" s="1269"/>
      <c r="CA9" s="1269"/>
      <c r="CB9" s="1269"/>
      <c r="CC9" s="1269"/>
      <c r="CD9" s="1269"/>
      <c r="CE9" s="1269"/>
      <c r="CF9" s="1269"/>
      <c r="CG9" s="1269"/>
      <c r="CH9" s="1269"/>
      <c r="CI9" s="1269"/>
      <c r="CJ9" s="1269"/>
      <c r="CK9" s="1269"/>
      <c r="CL9" s="1269"/>
      <c r="CM9" s="1269"/>
      <c r="CN9" s="1269"/>
      <c r="CO9" s="1269"/>
      <c r="CP9" s="1269"/>
      <c r="CQ9" s="1269"/>
      <c r="CR9" s="1269"/>
      <c r="CS9" s="1269"/>
      <c r="CT9" s="1269"/>
      <c r="CU9" s="1269"/>
      <c r="CV9" s="1269"/>
      <c r="CW9" s="1269"/>
      <c r="CX9" s="1269"/>
      <c r="CY9" s="1269"/>
      <c r="CZ9" s="1269"/>
      <c r="DA9" s="1269"/>
      <c r="DB9" s="1269"/>
      <c r="DC9" s="1269"/>
      <c r="DD9" s="1269"/>
      <c r="DE9" s="1269"/>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1269"/>
      <c r="B10" s="1269"/>
      <c r="C10" s="1269"/>
      <c r="D10" s="1269"/>
      <c r="E10" s="1269"/>
      <c r="F10" s="1269"/>
      <c r="G10" s="1269"/>
      <c r="H10" s="1269"/>
      <c r="I10" s="1269"/>
      <c r="J10" s="1269"/>
      <c r="K10" s="1269"/>
      <c r="L10" s="1269"/>
      <c r="M10" s="1269"/>
      <c r="N10" s="1269"/>
      <c r="O10" s="1269"/>
      <c r="P10" s="1269"/>
      <c r="Q10" s="1269"/>
      <c r="R10" s="1269"/>
      <c r="S10" s="1269"/>
      <c r="T10" s="1269"/>
      <c r="U10" s="1269"/>
      <c r="V10" s="1269"/>
      <c r="W10" s="1269"/>
      <c r="X10" s="1269"/>
      <c r="Y10" s="1269"/>
      <c r="Z10" s="1269"/>
      <c r="AA10" s="1269"/>
      <c r="AB10" s="1269"/>
      <c r="AC10" s="1269"/>
      <c r="AD10" s="1269"/>
      <c r="AE10" s="1269"/>
      <c r="AF10" s="1269"/>
      <c r="AG10" s="1269"/>
      <c r="AH10" s="1269"/>
      <c r="AI10" s="1269"/>
      <c r="AJ10" s="1269"/>
      <c r="AK10" s="1269"/>
      <c r="AL10" s="1269"/>
      <c r="AM10" s="1269"/>
      <c r="AN10" s="1269"/>
      <c r="AO10" s="1269"/>
      <c r="AP10" s="1269"/>
      <c r="AQ10" s="1269"/>
      <c r="AR10" s="1269"/>
      <c r="AS10" s="1269"/>
      <c r="AT10" s="1269"/>
      <c r="AU10" s="1269"/>
      <c r="AV10" s="1269"/>
      <c r="AW10" s="1269"/>
      <c r="AX10" s="1269"/>
      <c r="AY10" s="1269"/>
      <c r="AZ10" s="1269"/>
      <c r="BA10" s="1269"/>
      <c r="BB10" s="1269"/>
      <c r="BC10" s="1269"/>
      <c r="BD10" s="1269"/>
      <c r="BE10" s="1269"/>
      <c r="BF10" s="1269"/>
      <c r="BG10" s="1269"/>
      <c r="BH10" s="1269"/>
      <c r="BI10" s="1269"/>
      <c r="BJ10" s="1269"/>
      <c r="BK10" s="1269"/>
      <c r="BL10" s="1269"/>
      <c r="BM10" s="1269"/>
      <c r="BN10" s="1269"/>
      <c r="BO10" s="1269"/>
      <c r="BP10" s="1269"/>
      <c r="BQ10" s="1269"/>
      <c r="BR10" s="1269"/>
      <c r="BS10" s="1269"/>
      <c r="BT10" s="1269"/>
      <c r="BU10" s="1269"/>
      <c r="BV10" s="1269"/>
      <c r="BW10" s="1269"/>
      <c r="BX10" s="1269"/>
      <c r="BY10" s="1269"/>
      <c r="BZ10" s="1269"/>
      <c r="CA10" s="1269"/>
      <c r="CB10" s="1269"/>
      <c r="CC10" s="1269"/>
      <c r="CD10" s="1269"/>
      <c r="CE10" s="1269"/>
      <c r="CF10" s="1269"/>
      <c r="CG10" s="1269"/>
      <c r="CH10" s="1269"/>
      <c r="CI10" s="1269"/>
      <c r="CJ10" s="1269"/>
      <c r="CK10" s="1269"/>
      <c r="CL10" s="1269"/>
      <c r="CM10" s="1269"/>
      <c r="CN10" s="1269"/>
      <c r="CO10" s="1269"/>
      <c r="CP10" s="1269"/>
      <c r="CQ10" s="1269"/>
      <c r="CR10" s="1269"/>
      <c r="CS10" s="1269"/>
      <c r="CT10" s="1269"/>
      <c r="CU10" s="1269"/>
      <c r="CV10" s="1269"/>
      <c r="CW10" s="1269"/>
      <c r="CX10" s="1269"/>
      <c r="CY10" s="1269"/>
      <c r="CZ10" s="1269"/>
      <c r="DA10" s="1269"/>
      <c r="DB10" s="1269"/>
      <c r="DC10" s="1269"/>
      <c r="DD10" s="1269"/>
      <c r="DE10" s="1269"/>
      <c r="DF10" s="290"/>
      <c r="DG10" s="290"/>
      <c r="DH10" s="290"/>
      <c r="DI10" s="290"/>
      <c r="DJ10" s="290"/>
      <c r="DK10" s="290"/>
      <c r="DL10" s="290"/>
      <c r="DM10" s="290"/>
      <c r="DN10" s="290"/>
      <c r="DO10" s="290"/>
      <c r="DP10" s="290"/>
      <c r="DQ10" s="290"/>
      <c r="DR10" s="290"/>
      <c r="DS10" s="290"/>
      <c r="DT10" s="290"/>
      <c r="DU10" s="290"/>
      <c r="DV10" s="290"/>
      <c r="DW10" s="290"/>
      <c r="EM10" s="289" t="s">
        <v>603</v>
      </c>
    </row>
    <row r="11" spans="1:143" s="289" customFormat="1" x14ac:dyDescent="0.15">
      <c r="A11" s="1269"/>
      <c r="B11" s="1269"/>
      <c r="C11" s="1269"/>
      <c r="D11" s="1269"/>
      <c r="E11" s="1269"/>
      <c r="F11" s="1269"/>
      <c r="G11" s="1269"/>
      <c r="H11" s="1269"/>
      <c r="I11" s="1269"/>
      <c r="J11" s="1269"/>
      <c r="K11" s="1269"/>
      <c r="L11" s="1269"/>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69"/>
      <c r="AI11" s="1269"/>
      <c r="AJ11" s="1269"/>
      <c r="AK11" s="1269"/>
      <c r="AL11" s="1269"/>
      <c r="AM11" s="1269"/>
      <c r="AN11" s="1269"/>
      <c r="AO11" s="1269"/>
      <c r="AP11" s="1269"/>
      <c r="AQ11" s="1269"/>
      <c r="AR11" s="1269"/>
      <c r="AS11" s="1269"/>
      <c r="AT11" s="1269"/>
      <c r="AU11" s="1269"/>
      <c r="AV11" s="1269"/>
      <c r="AW11" s="1269"/>
      <c r="AX11" s="1269"/>
      <c r="AY11" s="1269"/>
      <c r="AZ11" s="1269"/>
      <c r="BA11" s="1269"/>
      <c r="BB11" s="1269"/>
      <c r="BC11" s="1269"/>
      <c r="BD11" s="1269"/>
      <c r="BE11" s="1269"/>
      <c r="BF11" s="1269"/>
      <c r="BG11" s="1269"/>
      <c r="BH11" s="1269"/>
      <c r="BI11" s="1269"/>
      <c r="BJ11" s="1269"/>
      <c r="BK11" s="1269"/>
      <c r="BL11" s="1269"/>
      <c r="BM11" s="1269"/>
      <c r="BN11" s="1269"/>
      <c r="BO11" s="1269"/>
      <c r="BP11" s="1269"/>
      <c r="BQ11" s="1269"/>
      <c r="BR11" s="1269"/>
      <c r="BS11" s="1269"/>
      <c r="BT11" s="1269"/>
      <c r="BU11" s="1269"/>
      <c r="BV11" s="1269"/>
      <c r="BW11" s="1269"/>
      <c r="BX11" s="1269"/>
      <c r="BY11" s="1269"/>
      <c r="BZ11" s="1269"/>
      <c r="CA11" s="1269"/>
      <c r="CB11" s="1269"/>
      <c r="CC11" s="1269"/>
      <c r="CD11" s="1269"/>
      <c r="CE11" s="1269"/>
      <c r="CF11" s="1269"/>
      <c r="CG11" s="1269"/>
      <c r="CH11" s="1269"/>
      <c r="CI11" s="1269"/>
      <c r="CJ11" s="1269"/>
      <c r="CK11" s="1269"/>
      <c r="CL11" s="1269"/>
      <c r="CM11" s="1269"/>
      <c r="CN11" s="1269"/>
      <c r="CO11" s="1269"/>
      <c r="CP11" s="1269"/>
      <c r="CQ11" s="1269"/>
      <c r="CR11" s="1269"/>
      <c r="CS11" s="1269"/>
      <c r="CT11" s="1269"/>
      <c r="CU11" s="1269"/>
      <c r="CV11" s="1269"/>
      <c r="CW11" s="1269"/>
      <c r="CX11" s="1269"/>
      <c r="CY11" s="1269"/>
      <c r="CZ11" s="1269"/>
      <c r="DA11" s="1269"/>
      <c r="DB11" s="1269"/>
      <c r="DC11" s="1269"/>
      <c r="DD11" s="1269"/>
      <c r="DE11" s="1269"/>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1269"/>
      <c r="B12" s="1269"/>
      <c r="C12" s="1269"/>
      <c r="D12" s="1269"/>
      <c r="E12" s="1269"/>
      <c r="F12" s="1269"/>
      <c r="G12" s="1269"/>
      <c r="H12" s="1269"/>
      <c r="I12" s="1269"/>
      <c r="J12" s="1269"/>
      <c r="K12" s="1269"/>
      <c r="L12" s="1269"/>
      <c r="M12" s="1269"/>
      <c r="N12" s="1269"/>
      <c r="O12" s="1269"/>
      <c r="P12" s="1269"/>
      <c r="Q12" s="1269"/>
      <c r="R12" s="1269"/>
      <c r="S12" s="1269"/>
      <c r="T12" s="1269"/>
      <c r="U12" s="1269"/>
      <c r="V12" s="1269"/>
      <c r="W12" s="1269"/>
      <c r="X12" s="1269"/>
      <c r="Y12" s="1269"/>
      <c r="Z12" s="1269"/>
      <c r="AA12" s="1269"/>
      <c r="AB12" s="1269"/>
      <c r="AC12" s="1269"/>
      <c r="AD12" s="1269"/>
      <c r="AE12" s="1269"/>
      <c r="AF12" s="1269"/>
      <c r="AG12" s="1269"/>
      <c r="AH12" s="1269"/>
      <c r="AI12" s="1269"/>
      <c r="AJ12" s="1269"/>
      <c r="AK12" s="1269"/>
      <c r="AL12" s="1269"/>
      <c r="AM12" s="1269"/>
      <c r="AN12" s="1269"/>
      <c r="AO12" s="1269"/>
      <c r="AP12" s="1269"/>
      <c r="AQ12" s="1269"/>
      <c r="AR12" s="1269"/>
      <c r="AS12" s="1269"/>
      <c r="AT12" s="1269"/>
      <c r="AU12" s="1269"/>
      <c r="AV12" s="1269"/>
      <c r="AW12" s="1269"/>
      <c r="AX12" s="1269"/>
      <c r="AY12" s="1269"/>
      <c r="AZ12" s="1269"/>
      <c r="BA12" s="1269"/>
      <c r="BB12" s="1269"/>
      <c r="BC12" s="1269"/>
      <c r="BD12" s="1269"/>
      <c r="BE12" s="1269"/>
      <c r="BF12" s="1269"/>
      <c r="BG12" s="1269"/>
      <c r="BH12" s="1269"/>
      <c r="BI12" s="1269"/>
      <c r="BJ12" s="1269"/>
      <c r="BK12" s="1269"/>
      <c r="BL12" s="1269"/>
      <c r="BM12" s="1269"/>
      <c r="BN12" s="1269"/>
      <c r="BO12" s="1269"/>
      <c r="BP12" s="1269"/>
      <c r="BQ12" s="1269"/>
      <c r="BR12" s="1269"/>
      <c r="BS12" s="1269"/>
      <c r="BT12" s="1269"/>
      <c r="BU12" s="1269"/>
      <c r="BV12" s="1269"/>
      <c r="BW12" s="1269"/>
      <c r="BX12" s="1269"/>
      <c r="BY12" s="1269"/>
      <c r="BZ12" s="1269"/>
      <c r="CA12" s="1269"/>
      <c r="CB12" s="1269"/>
      <c r="CC12" s="1269"/>
      <c r="CD12" s="1269"/>
      <c r="CE12" s="1269"/>
      <c r="CF12" s="1269"/>
      <c r="CG12" s="1269"/>
      <c r="CH12" s="1269"/>
      <c r="CI12" s="1269"/>
      <c r="CJ12" s="1269"/>
      <c r="CK12" s="1269"/>
      <c r="CL12" s="1269"/>
      <c r="CM12" s="1269"/>
      <c r="CN12" s="1269"/>
      <c r="CO12" s="1269"/>
      <c r="CP12" s="1269"/>
      <c r="CQ12" s="1269"/>
      <c r="CR12" s="1269"/>
      <c r="CS12" s="1269"/>
      <c r="CT12" s="1269"/>
      <c r="CU12" s="1269"/>
      <c r="CV12" s="1269"/>
      <c r="CW12" s="1269"/>
      <c r="CX12" s="1269"/>
      <c r="CY12" s="1269"/>
      <c r="CZ12" s="1269"/>
      <c r="DA12" s="1269"/>
      <c r="DB12" s="1269"/>
      <c r="DC12" s="1269"/>
      <c r="DD12" s="1269"/>
      <c r="DE12" s="1269"/>
      <c r="DF12" s="290"/>
      <c r="DG12" s="290"/>
      <c r="DH12" s="290"/>
      <c r="DI12" s="290"/>
      <c r="DJ12" s="290"/>
      <c r="DK12" s="290"/>
      <c r="DL12" s="290"/>
      <c r="DM12" s="290"/>
      <c r="DN12" s="290"/>
      <c r="DO12" s="290"/>
      <c r="DP12" s="290"/>
      <c r="DQ12" s="290"/>
      <c r="DR12" s="290"/>
      <c r="DS12" s="290"/>
      <c r="DT12" s="290"/>
      <c r="DU12" s="290"/>
      <c r="DV12" s="290"/>
      <c r="DW12" s="290"/>
      <c r="EM12" s="289" t="s">
        <v>603</v>
      </c>
    </row>
    <row r="13" spans="1:143" s="289" customFormat="1" x14ac:dyDescent="0.15">
      <c r="A13" s="1269"/>
      <c r="B13" s="1269"/>
      <c r="C13" s="1269"/>
      <c r="D13" s="1269"/>
      <c r="E13" s="1269"/>
      <c r="F13" s="1269"/>
      <c r="G13" s="1269"/>
      <c r="H13" s="1269"/>
      <c r="I13" s="1269"/>
      <c r="J13" s="1269"/>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1269"/>
      <c r="AM13" s="1269"/>
      <c r="AN13" s="1269"/>
      <c r="AO13" s="1269"/>
      <c r="AP13" s="1269"/>
      <c r="AQ13" s="1269"/>
      <c r="AR13" s="1269"/>
      <c r="AS13" s="1269"/>
      <c r="AT13" s="1269"/>
      <c r="AU13" s="1269"/>
      <c r="AV13" s="1269"/>
      <c r="AW13" s="1269"/>
      <c r="AX13" s="1269"/>
      <c r="AY13" s="1269"/>
      <c r="AZ13" s="1269"/>
      <c r="BA13" s="1269"/>
      <c r="BB13" s="1269"/>
      <c r="BC13" s="1269"/>
      <c r="BD13" s="1269"/>
      <c r="BE13" s="1269"/>
      <c r="BF13" s="1269"/>
      <c r="BG13" s="1269"/>
      <c r="BH13" s="1269"/>
      <c r="BI13" s="1269"/>
      <c r="BJ13" s="1269"/>
      <c r="BK13" s="1269"/>
      <c r="BL13" s="1269"/>
      <c r="BM13" s="1269"/>
      <c r="BN13" s="1269"/>
      <c r="BO13" s="1269"/>
      <c r="BP13" s="1269"/>
      <c r="BQ13" s="1269"/>
      <c r="BR13" s="1269"/>
      <c r="BS13" s="1269"/>
      <c r="BT13" s="1269"/>
      <c r="BU13" s="1269"/>
      <c r="BV13" s="1269"/>
      <c r="BW13" s="1269"/>
      <c r="BX13" s="1269"/>
      <c r="BY13" s="1269"/>
      <c r="BZ13" s="1269"/>
      <c r="CA13" s="1269"/>
      <c r="CB13" s="1269"/>
      <c r="CC13" s="1269"/>
      <c r="CD13" s="1269"/>
      <c r="CE13" s="1269"/>
      <c r="CF13" s="1269"/>
      <c r="CG13" s="1269"/>
      <c r="CH13" s="1269"/>
      <c r="CI13" s="1269"/>
      <c r="CJ13" s="1269"/>
      <c r="CK13" s="1269"/>
      <c r="CL13" s="1269"/>
      <c r="CM13" s="1269"/>
      <c r="CN13" s="1269"/>
      <c r="CO13" s="1269"/>
      <c r="CP13" s="1269"/>
      <c r="CQ13" s="1269"/>
      <c r="CR13" s="1269"/>
      <c r="CS13" s="1269"/>
      <c r="CT13" s="1269"/>
      <c r="CU13" s="1269"/>
      <c r="CV13" s="1269"/>
      <c r="CW13" s="1269"/>
      <c r="CX13" s="1269"/>
      <c r="CY13" s="1269"/>
      <c r="CZ13" s="1269"/>
      <c r="DA13" s="1269"/>
      <c r="DB13" s="1269"/>
      <c r="DC13" s="1269"/>
      <c r="DD13" s="1269"/>
      <c r="DE13" s="1269"/>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1269"/>
      <c r="B14" s="1269"/>
      <c r="C14" s="1269"/>
      <c r="D14" s="1269"/>
      <c r="E14" s="1269"/>
      <c r="F14" s="1269"/>
      <c r="G14" s="1269"/>
      <c r="H14" s="1269"/>
      <c r="I14" s="1269"/>
      <c r="J14" s="1269"/>
      <c r="K14" s="1269"/>
      <c r="L14" s="1269"/>
      <c r="M14" s="1269"/>
      <c r="N14" s="1269"/>
      <c r="O14" s="1269"/>
      <c r="P14" s="1269"/>
      <c r="Q14" s="1269"/>
      <c r="R14" s="1269"/>
      <c r="S14" s="1269"/>
      <c r="T14" s="1269"/>
      <c r="U14" s="1269"/>
      <c r="V14" s="1269"/>
      <c r="W14" s="1269"/>
      <c r="X14" s="1269"/>
      <c r="Y14" s="1269"/>
      <c r="Z14" s="1269"/>
      <c r="AA14" s="1269"/>
      <c r="AB14" s="1269"/>
      <c r="AC14" s="1269"/>
      <c r="AD14" s="1269"/>
      <c r="AE14" s="1269"/>
      <c r="AF14" s="1269"/>
      <c r="AG14" s="1269"/>
      <c r="AH14" s="1269"/>
      <c r="AI14" s="1269"/>
      <c r="AJ14" s="1269"/>
      <c r="AK14" s="1269"/>
      <c r="AL14" s="1269"/>
      <c r="AM14" s="1269"/>
      <c r="AN14" s="1269"/>
      <c r="AO14" s="1269"/>
      <c r="AP14" s="1269"/>
      <c r="AQ14" s="1269"/>
      <c r="AR14" s="1269"/>
      <c r="AS14" s="1269"/>
      <c r="AT14" s="1269"/>
      <c r="AU14" s="1269"/>
      <c r="AV14" s="1269"/>
      <c r="AW14" s="1269"/>
      <c r="AX14" s="1269"/>
      <c r="AY14" s="1269"/>
      <c r="AZ14" s="1269"/>
      <c r="BA14" s="1269"/>
      <c r="BB14" s="1269"/>
      <c r="BC14" s="1269"/>
      <c r="BD14" s="1269"/>
      <c r="BE14" s="1269"/>
      <c r="BF14" s="1269"/>
      <c r="BG14" s="1269"/>
      <c r="BH14" s="1269"/>
      <c r="BI14" s="1269"/>
      <c r="BJ14" s="1269"/>
      <c r="BK14" s="1269"/>
      <c r="BL14" s="1269"/>
      <c r="BM14" s="1269"/>
      <c r="BN14" s="1269"/>
      <c r="BO14" s="1269"/>
      <c r="BP14" s="1269"/>
      <c r="BQ14" s="1269"/>
      <c r="BR14" s="1269"/>
      <c r="BS14" s="1269"/>
      <c r="BT14" s="1269"/>
      <c r="BU14" s="1269"/>
      <c r="BV14" s="1269"/>
      <c r="BW14" s="1269"/>
      <c r="BX14" s="1269"/>
      <c r="BY14" s="1269"/>
      <c r="BZ14" s="1269"/>
      <c r="CA14" s="1269"/>
      <c r="CB14" s="1269"/>
      <c r="CC14" s="1269"/>
      <c r="CD14" s="1269"/>
      <c r="CE14" s="1269"/>
      <c r="CF14" s="1269"/>
      <c r="CG14" s="1269"/>
      <c r="CH14" s="1269"/>
      <c r="CI14" s="1269"/>
      <c r="CJ14" s="1269"/>
      <c r="CK14" s="1269"/>
      <c r="CL14" s="1269"/>
      <c r="CM14" s="1269"/>
      <c r="CN14" s="1269"/>
      <c r="CO14" s="1269"/>
      <c r="CP14" s="1269"/>
      <c r="CQ14" s="1269"/>
      <c r="CR14" s="1269"/>
      <c r="CS14" s="1269"/>
      <c r="CT14" s="1269"/>
      <c r="CU14" s="1269"/>
      <c r="CV14" s="1269"/>
      <c r="CW14" s="1269"/>
      <c r="CX14" s="1269"/>
      <c r="CY14" s="1269"/>
      <c r="CZ14" s="1269"/>
      <c r="DA14" s="1269"/>
      <c r="DB14" s="1269"/>
      <c r="DC14" s="1269"/>
      <c r="DD14" s="1269"/>
      <c r="DE14" s="1269"/>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1268"/>
      <c r="B15" s="1269"/>
      <c r="C15" s="1269"/>
      <c r="D15" s="1269"/>
      <c r="E15" s="1269"/>
      <c r="F15" s="1269"/>
      <c r="G15" s="1269"/>
      <c r="H15" s="1269"/>
      <c r="I15" s="1269"/>
      <c r="J15" s="1269"/>
      <c r="K15" s="1269"/>
      <c r="L15" s="1269"/>
      <c r="M15" s="1269"/>
      <c r="N15" s="1269"/>
      <c r="O15" s="1269"/>
      <c r="P15" s="1269"/>
      <c r="Q15" s="1269"/>
      <c r="R15" s="1269"/>
      <c r="S15" s="1269"/>
      <c r="T15" s="1269"/>
      <c r="U15" s="1269"/>
      <c r="V15" s="1269"/>
      <c r="W15" s="1269"/>
      <c r="X15" s="1269"/>
      <c r="Y15" s="1269"/>
      <c r="Z15" s="1269"/>
      <c r="AA15" s="1269"/>
      <c r="AB15" s="1269"/>
      <c r="AC15" s="1269"/>
      <c r="AD15" s="1269"/>
      <c r="AE15" s="1269"/>
      <c r="AF15" s="1269"/>
      <c r="AG15" s="1269"/>
      <c r="AH15" s="1269"/>
      <c r="AI15" s="1269"/>
      <c r="AJ15" s="1269"/>
      <c r="AK15" s="1269"/>
      <c r="AL15" s="1269"/>
      <c r="AM15" s="1269"/>
      <c r="AN15" s="1269"/>
      <c r="AO15" s="1269"/>
      <c r="AP15" s="1269"/>
      <c r="AQ15" s="1269"/>
      <c r="AR15" s="1269"/>
      <c r="AS15" s="1269"/>
      <c r="AT15" s="1269"/>
      <c r="AU15" s="1269"/>
      <c r="AV15" s="1269"/>
      <c r="AW15" s="1269"/>
      <c r="AX15" s="1269"/>
      <c r="AY15" s="1269"/>
      <c r="AZ15" s="1269"/>
      <c r="BA15" s="1269"/>
      <c r="BB15" s="1269"/>
      <c r="BC15" s="1269"/>
      <c r="BD15" s="1269"/>
      <c r="BE15" s="1269"/>
      <c r="BF15" s="1269"/>
      <c r="BG15" s="1269"/>
      <c r="BH15" s="1269"/>
      <c r="BI15" s="1269"/>
      <c r="BJ15" s="1269"/>
      <c r="BK15" s="1269"/>
      <c r="BL15" s="1269"/>
      <c r="BM15" s="1269"/>
      <c r="BN15" s="1269"/>
      <c r="BO15" s="1269"/>
      <c r="BP15" s="1269"/>
      <c r="BQ15" s="1269"/>
      <c r="BR15" s="1269"/>
      <c r="BS15" s="1269"/>
      <c r="BT15" s="1269"/>
      <c r="BU15" s="1269"/>
      <c r="BV15" s="1269"/>
      <c r="BW15" s="1269"/>
      <c r="BX15" s="1269"/>
      <c r="BY15" s="1269"/>
      <c r="BZ15" s="1269"/>
      <c r="CA15" s="1269"/>
      <c r="CB15" s="1269"/>
      <c r="CC15" s="1269"/>
      <c r="CD15" s="1269"/>
      <c r="CE15" s="1269"/>
      <c r="CF15" s="1269"/>
      <c r="CG15" s="1269"/>
      <c r="CH15" s="1269"/>
      <c r="CI15" s="1269"/>
      <c r="CJ15" s="1269"/>
      <c r="CK15" s="1269"/>
      <c r="CL15" s="1269"/>
      <c r="CM15" s="1269"/>
      <c r="CN15" s="1269"/>
      <c r="CO15" s="1269"/>
      <c r="CP15" s="1269"/>
      <c r="CQ15" s="1269"/>
      <c r="CR15" s="1269"/>
      <c r="CS15" s="1269"/>
      <c r="CT15" s="1269"/>
      <c r="CU15" s="1269"/>
      <c r="CV15" s="1269"/>
      <c r="CW15" s="1269"/>
      <c r="CX15" s="1269"/>
      <c r="CY15" s="1269"/>
      <c r="CZ15" s="1269"/>
      <c r="DA15" s="1269"/>
      <c r="DB15" s="1269"/>
      <c r="DC15" s="1269"/>
      <c r="DD15" s="1269"/>
      <c r="DE15" s="1269"/>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1268"/>
      <c r="B16" s="1269"/>
      <c r="C16" s="1269"/>
      <c r="D16" s="1269"/>
      <c r="E16" s="1269"/>
      <c r="F16" s="1269"/>
      <c r="G16" s="1269"/>
      <c r="H16" s="1269"/>
      <c r="I16" s="1269"/>
      <c r="J16" s="1269"/>
      <c r="K16" s="1269"/>
      <c r="L16" s="1269"/>
      <c r="M16" s="1269"/>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c r="AK16" s="1269"/>
      <c r="AL16" s="1269"/>
      <c r="AM16" s="1269"/>
      <c r="AN16" s="1269"/>
      <c r="AO16" s="1269"/>
      <c r="AP16" s="1269"/>
      <c r="AQ16" s="1269"/>
      <c r="AR16" s="1269"/>
      <c r="AS16" s="1269"/>
      <c r="AT16" s="1269"/>
      <c r="AU16" s="1269"/>
      <c r="AV16" s="1269"/>
      <c r="AW16" s="1269"/>
      <c r="AX16" s="1269"/>
      <c r="AY16" s="1269"/>
      <c r="AZ16" s="1269"/>
      <c r="BA16" s="1269"/>
      <c r="BB16" s="1269"/>
      <c r="BC16" s="1269"/>
      <c r="BD16" s="1269"/>
      <c r="BE16" s="1269"/>
      <c r="BF16" s="1269"/>
      <c r="BG16" s="1269"/>
      <c r="BH16" s="1269"/>
      <c r="BI16" s="1269"/>
      <c r="BJ16" s="1269"/>
      <c r="BK16" s="1269"/>
      <c r="BL16" s="1269"/>
      <c r="BM16" s="1269"/>
      <c r="BN16" s="1269"/>
      <c r="BO16" s="1269"/>
      <c r="BP16" s="1269"/>
      <c r="BQ16" s="1269"/>
      <c r="BR16" s="1269"/>
      <c r="BS16" s="1269"/>
      <c r="BT16" s="1269"/>
      <c r="BU16" s="1269"/>
      <c r="BV16" s="1269"/>
      <c r="BW16" s="1269"/>
      <c r="BX16" s="1269"/>
      <c r="BY16" s="1269"/>
      <c r="BZ16" s="1269"/>
      <c r="CA16" s="1269"/>
      <c r="CB16" s="1269"/>
      <c r="CC16" s="1269"/>
      <c r="CD16" s="1269"/>
      <c r="CE16" s="1269"/>
      <c r="CF16" s="1269"/>
      <c r="CG16" s="1269"/>
      <c r="CH16" s="1269"/>
      <c r="CI16" s="1269"/>
      <c r="CJ16" s="1269"/>
      <c r="CK16" s="1269"/>
      <c r="CL16" s="1269"/>
      <c r="CM16" s="1269"/>
      <c r="CN16" s="1269"/>
      <c r="CO16" s="1269"/>
      <c r="CP16" s="1269"/>
      <c r="CQ16" s="1269"/>
      <c r="CR16" s="1269"/>
      <c r="CS16" s="1269"/>
      <c r="CT16" s="1269"/>
      <c r="CU16" s="1269"/>
      <c r="CV16" s="1269"/>
      <c r="CW16" s="1269"/>
      <c r="CX16" s="1269"/>
      <c r="CY16" s="1269"/>
      <c r="CZ16" s="1269"/>
      <c r="DA16" s="1269"/>
      <c r="DB16" s="1269"/>
      <c r="DC16" s="1269"/>
      <c r="DD16" s="1269"/>
      <c r="DE16" s="1269"/>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1268"/>
      <c r="B17" s="1269"/>
      <c r="C17" s="1269"/>
      <c r="D17" s="1269"/>
      <c r="E17" s="1269"/>
      <c r="F17" s="1269"/>
      <c r="G17" s="1269"/>
      <c r="H17" s="1269"/>
      <c r="I17" s="1269"/>
      <c r="J17" s="1269"/>
      <c r="K17" s="1269"/>
      <c r="L17" s="1269"/>
      <c r="M17" s="1269"/>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1269"/>
      <c r="AL17" s="1269"/>
      <c r="AM17" s="1269"/>
      <c r="AN17" s="1269"/>
      <c r="AO17" s="1269"/>
      <c r="AP17" s="1269"/>
      <c r="AQ17" s="1269"/>
      <c r="AR17" s="1269"/>
      <c r="AS17" s="1269"/>
      <c r="AT17" s="1269"/>
      <c r="AU17" s="1269"/>
      <c r="AV17" s="1269"/>
      <c r="AW17" s="1269"/>
      <c r="AX17" s="1269"/>
      <c r="AY17" s="1269"/>
      <c r="AZ17" s="1269"/>
      <c r="BA17" s="1269"/>
      <c r="BB17" s="1269"/>
      <c r="BC17" s="1269"/>
      <c r="BD17" s="1269"/>
      <c r="BE17" s="1269"/>
      <c r="BF17" s="1269"/>
      <c r="BG17" s="1269"/>
      <c r="BH17" s="1269"/>
      <c r="BI17" s="1269"/>
      <c r="BJ17" s="1269"/>
      <c r="BK17" s="1269"/>
      <c r="BL17" s="1269"/>
      <c r="BM17" s="1269"/>
      <c r="BN17" s="1269"/>
      <c r="BO17" s="1269"/>
      <c r="BP17" s="1269"/>
      <c r="BQ17" s="1269"/>
      <c r="BR17" s="1269"/>
      <c r="BS17" s="1269"/>
      <c r="BT17" s="1269"/>
      <c r="BU17" s="1269"/>
      <c r="BV17" s="1269"/>
      <c r="BW17" s="1269"/>
      <c r="BX17" s="1269"/>
      <c r="BY17" s="1269"/>
      <c r="BZ17" s="1269"/>
      <c r="CA17" s="1269"/>
      <c r="CB17" s="1269"/>
      <c r="CC17" s="1269"/>
      <c r="CD17" s="1269"/>
      <c r="CE17" s="1269"/>
      <c r="CF17" s="1269"/>
      <c r="CG17" s="1269"/>
      <c r="CH17" s="1269"/>
      <c r="CI17" s="1269"/>
      <c r="CJ17" s="1269"/>
      <c r="CK17" s="1269"/>
      <c r="CL17" s="1269"/>
      <c r="CM17" s="1269"/>
      <c r="CN17" s="1269"/>
      <c r="CO17" s="1269"/>
      <c r="CP17" s="1269"/>
      <c r="CQ17" s="1269"/>
      <c r="CR17" s="1269"/>
      <c r="CS17" s="1269"/>
      <c r="CT17" s="1269"/>
      <c r="CU17" s="1269"/>
      <c r="CV17" s="1269"/>
      <c r="CW17" s="1269"/>
      <c r="CX17" s="1269"/>
      <c r="CY17" s="1269"/>
      <c r="CZ17" s="1269"/>
      <c r="DA17" s="1269"/>
      <c r="DB17" s="1269"/>
      <c r="DC17" s="1269"/>
      <c r="DD17" s="1269"/>
      <c r="DE17" s="1269"/>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1268"/>
      <c r="B18" s="1269"/>
      <c r="C18" s="1269"/>
      <c r="D18" s="1269"/>
      <c r="E18" s="1269"/>
      <c r="F18" s="1269"/>
      <c r="G18" s="1269"/>
      <c r="H18" s="1269"/>
      <c r="I18" s="1269"/>
      <c r="J18" s="1269"/>
      <c r="K18" s="1269"/>
      <c r="L18" s="1269"/>
      <c r="M18" s="1269"/>
      <c r="N18" s="1269"/>
      <c r="O18" s="1269"/>
      <c r="P18" s="1269"/>
      <c r="Q18" s="1269"/>
      <c r="R18" s="1269"/>
      <c r="S18" s="1269"/>
      <c r="T18" s="1269"/>
      <c r="U18" s="1269"/>
      <c r="V18" s="1269"/>
      <c r="W18" s="1269"/>
      <c r="X18" s="1269"/>
      <c r="Y18" s="1269"/>
      <c r="Z18" s="1269"/>
      <c r="AA18" s="1269"/>
      <c r="AB18" s="1269"/>
      <c r="AC18" s="1269"/>
      <c r="AD18" s="1269"/>
      <c r="AE18" s="1269"/>
      <c r="AF18" s="1269"/>
      <c r="AG18" s="1269"/>
      <c r="AH18" s="1269"/>
      <c r="AI18" s="1269"/>
      <c r="AJ18" s="1269"/>
      <c r="AK18" s="1269"/>
      <c r="AL18" s="1269"/>
      <c r="AM18" s="1269"/>
      <c r="AN18" s="1269"/>
      <c r="AO18" s="1269"/>
      <c r="AP18" s="1269"/>
      <c r="AQ18" s="1269"/>
      <c r="AR18" s="1269"/>
      <c r="AS18" s="1269"/>
      <c r="AT18" s="1269"/>
      <c r="AU18" s="1269"/>
      <c r="AV18" s="1269"/>
      <c r="AW18" s="1269"/>
      <c r="AX18" s="1269"/>
      <c r="AY18" s="1269"/>
      <c r="AZ18" s="1269"/>
      <c r="BA18" s="1269"/>
      <c r="BB18" s="1269"/>
      <c r="BC18" s="1269"/>
      <c r="BD18" s="1269"/>
      <c r="BE18" s="1269"/>
      <c r="BF18" s="1269"/>
      <c r="BG18" s="1269"/>
      <c r="BH18" s="1269"/>
      <c r="BI18" s="1269"/>
      <c r="BJ18" s="1269"/>
      <c r="BK18" s="1269"/>
      <c r="BL18" s="1269"/>
      <c r="BM18" s="1269"/>
      <c r="BN18" s="1269"/>
      <c r="BO18" s="1269"/>
      <c r="BP18" s="1269"/>
      <c r="BQ18" s="1269"/>
      <c r="BR18" s="1269"/>
      <c r="BS18" s="1269"/>
      <c r="BT18" s="1269"/>
      <c r="BU18" s="1269"/>
      <c r="BV18" s="1269"/>
      <c r="BW18" s="1269"/>
      <c r="BX18" s="1269"/>
      <c r="BY18" s="1269"/>
      <c r="BZ18" s="1269"/>
      <c r="CA18" s="1269"/>
      <c r="CB18" s="1269"/>
      <c r="CC18" s="1269"/>
      <c r="CD18" s="1269"/>
      <c r="CE18" s="1269"/>
      <c r="CF18" s="1269"/>
      <c r="CG18" s="1269"/>
      <c r="CH18" s="1269"/>
      <c r="CI18" s="1269"/>
      <c r="CJ18" s="1269"/>
      <c r="CK18" s="1269"/>
      <c r="CL18" s="1269"/>
      <c r="CM18" s="1269"/>
      <c r="CN18" s="1269"/>
      <c r="CO18" s="1269"/>
      <c r="CP18" s="1269"/>
      <c r="CQ18" s="1269"/>
      <c r="CR18" s="1269"/>
      <c r="CS18" s="1269"/>
      <c r="CT18" s="1269"/>
      <c r="CU18" s="1269"/>
      <c r="CV18" s="1269"/>
      <c r="CW18" s="1269"/>
      <c r="CX18" s="1269"/>
      <c r="CY18" s="1269"/>
      <c r="CZ18" s="1269"/>
      <c r="DA18" s="1269"/>
      <c r="DB18" s="1269"/>
      <c r="DC18" s="1269"/>
      <c r="DD18" s="1269"/>
      <c r="DE18" s="1269"/>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1268"/>
      <c r="DE19" s="1268"/>
    </row>
    <row r="20" spans="1:351" x14ac:dyDescent="0.15">
      <c r="DD20" s="1268"/>
      <c r="DE20" s="1268"/>
    </row>
    <row r="21" spans="1:351" ht="17.25" x14ac:dyDescent="0.15">
      <c r="B21" s="1270"/>
      <c r="C21" s="1271"/>
      <c r="D21" s="1271"/>
      <c r="E21" s="1271"/>
      <c r="F21" s="1271"/>
      <c r="G21" s="1271"/>
      <c r="H21" s="1271"/>
      <c r="I21" s="1271"/>
      <c r="J21" s="1271"/>
      <c r="K21" s="1271"/>
      <c r="L21" s="1271"/>
      <c r="M21" s="1271"/>
      <c r="N21" s="1272"/>
      <c r="O21" s="1271"/>
      <c r="P21" s="1271"/>
      <c r="Q21" s="1271"/>
      <c r="R21" s="1271"/>
      <c r="S21" s="1271"/>
      <c r="T21" s="1271"/>
      <c r="U21" s="1271"/>
      <c r="V21" s="1271"/>
      <c r="W21" s="1271"/>
      <c r="X21" s="1271"/>
      <c r="Y21" s="1271"/>
      <c r="Z21" s="1271"/>
      <c r="AA21" s="1271"/>
      <c r="AB21" s="1271"/>
      <c r="AC21" s="1271"/>
      <c r="AD21" s="1271"/>
      <c r="AE21" s="1271"/>
      <c r="AF21" s="1271"/>
      <c r="AG21" s="1271"/>
      <c r="AH21" s="1271"/>
      <c r="AI21" s="1271"/>
      <c r="AJ21" s="1271"/>
      <c r="AK21" s="1271"/>
      <c r="AL21" s="1271"/>
      <c r="AM21" s="1271"/>
      <c r="AN21" s="1271"/>
      <c r="AO21" s="1271"/>
      <c r="AP21" s="1271"/>
      <c r="AQ21" s="1271"/>
      <c r="AR21" s="1271"/>
      <c r="AS21" s="1271"/>
      <c r="AT21" s="1272"/>
      <c r="AU21" s="1271"/>
      <c r="AV21" s="1271"/>
      <c r="AW21" s="1271"/>
      <c r="AX21" s="1271"/>
      <c r="AY21" s="1271"/>
      <c r="AZ21" s="1271"/>
      <c r="BA21" s="1271"/>
      <c r="BB21" s="1271"/>
      <c r="BC21" s="1271"/>
      <c r="BD21" s="1271"/>
      <c r="BE21" s="1271"/>
      <c r="BF21" s="1272"/>
      <c r="BG21" s="1271"/>
      <c r="BH21" s="1271"/>
      <c r="BI21" s="1271"/>
      <c r="BJ21" s="1271"/>
      <c r="BK21" s="1271"/>
      <c r="BL21" s="1271"/>
      <c r="BM21" s="1271"/>
      <c r="BN21" s="1271"/>
      <c r="BO21" s="1271"/>
      <c r="BP21" s="1271"/>
      <c r="BQ21" s="1271"/>
      <c r="BR21" s="1272"/>
      <c r="BS21" s="1271"/>
      <c r="BT21" s="1271"/>
      <c r="BU21" s="1271"/>
      <c r="BV21" s="1271"/>
      <c r="BW21" s="1271"/>
      <c r="BX21" s="1271"/>
      <c r="BY21" s="1271"/>
      <c r="BZ21" s="1271"/>
      <c r="CA21" s="1271"/>
      <c r="CB21" s="1271"/>
      <c r="CC21" s="1271"/>
      <c r="CD21" s="1272"/>
      <c r="CE21" s="1271"/>
      <c r="CF21" s="1271"/>
      <c r="CG21" s="1271"/>
      <c r="CH21" s="1271"/>
      <c r="CI21" s="1271"/>
      <c r="CJ21" s="1271"/>
      <c r="CK21" s="1271"/>
      <c r="CL21" s="1271"/>
      <c r="CM21" s="1271"/>
      <c r="CN21" s="1271"/>
      <c r="CO21" s="1271"/>
      <c r="CP21" s="1272"/>
      <c r="CQ21" s="1271"/>
      <c r="CR21" s="1271"/>
      <c r="CS21" s="1271"/>
      <c r="CT21" s="1271"/>
      <c r="CU21" s="1271"/>
      <c r="CV21" s="1271"/>
      <c r="CW21" s="1271"/>
      <c r="CX21" s="1271"/>
      <c r="CY21" s="1271"/>
      <c r="CZ21" s="1271"/>
      <c r="DA21" s="1271"/>
      <c r="DB21" s="1272"/>
      <c r="DC21" s="1271"/>
      <c r="DD21" s="1273"/>
      <c r="DE21" s="1268"/>
      <c r="MM21" s="1274"/>
    </row>
    <row r="22" spans="1:351" ht="17.25" x14ac:dyDescent="0.15">
      <c r="B22" s="1275"/>
      <c r="MM22" s="1274"/>
    </row>
    <row r="23" spans="1:351" x14ac:dyDescent="0.15">
      <c r="B23" s="1275"/>
    </row>
    <row r="24" spans="1:351" x14ac:dyDescent="0.15">
      <c r="B24" s="1275"/>
    </row>
    <row r="25" spans="1:351" x14ac:dyDescent="0.15">
      <c r="B25" s="1275"/>
    </row>
    <row r="26" spans="1:351" x14ac:dyDescent="0.15">
      <c r="B26" s="1275"/>
    </row>
    <row r="27" spans="1:351" x14ac:dyDescent="0.15">
      <c r="B27" s="1275"/>
    </row>
    <row r="28" spans="1:351" x14ac:dyDescent="0.15">
      <c r="B28" s="1275"/>
    </row>
    <row r="29" spans="1:351" x14ac:dyDescent="0.15">
      <c r="B29" s="1275"/>
    </row>
    <row r="30" spans="1:351" x14ac:dyDescent="0.15">
      <c r="B30" s="1275"/>
    </row>
    <row r="31" spans="1:351" x14ac:dyDescent="0.15">
      <c r="B31" s="1275"/>
    </row>
    <row r="32" spans="1:351" x14ac:dyDescent="0.15">
      <c r="B32" s="1275"/>
    </row>
    <row r="33" spans="2:109" x14ac:dyDescent="0.15">
      <c r="B33" s="1275"/>
    </row>
    <row r="34" spans="2:109" x14ac:dyDescent="0.15">
      <c r="B34" s="1275"/>
    </row>
    <row r="35" spans="2:109" x14ac:dyDescent="0.15">
      <c r="B35" s="1275"/>
    </row>
    <row r="36" spans="2:109" x14ac:dyDescent="0.15">
      <c r="B36" s="1275"/>
    </row>
    <row r="37" spans="2:109" x14ac:dyDescent="0.15">
      <c r="B37" s="1275"/>
    </row>
    <row r="38" spans="2:109" x14ac:dyDescent="0.15">
      <c r="B38" s="1275"/>
    </row>
    <row r="39" spans="2:109" x14ac:dyDescent="0.15">
      <c r="B39" s="1277"/>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9"/>
    </row>
    <row r="40" spans="2:109" x14ac:dyDescent="0.15">
      <c r="B40" s="1280"/>
      <c r="DD40" s="1280"/>
      <c r="DE40" s="1268"/>
    </row>
    <row r="41" spans="2:109" ht="17.25" x14ac:dyDescent="0.15">
      <c r="B41" s="1281" t="s">
        <v>604</v>
      </c>
      <c r="C41" s="1271"/>
      <c r="D41" s="1271"/>
      <c r="E41" s="1271"/>
      <c r="F41" s="1271"/>
      <c r="G41" s="1271"/>
      <c r="H41" s="1271"/>
      <c r="I41" s="1271"/>
      <c r="J41" s="1271"/>
      <c r="K41" s="1271"/>
      <c r="L41" s="1271"/>
      <c r="M41" s="1271"/>
      <c r="N41" s="1271"/>
      <c r="O41" s="1271"/>
      <c r="P41" s="1271"/>
      <c r="Q41" s="1271"/>
      <c r="R41" s="1271"/>
      <c r="S41" s="1271"/>
      <c r="T41" s="1271"/>
      <c r="U41" s="1271"/>
      <c r="V41" s="1271"/>
      <c r="W41" s="1271"/>
      <c r="X41" s="1271"/>
      <c r="Y41" s="1271"/>
      <c r="Z41" s="1271"/>
      <c r="AA41" s="1271"/>
      <c r="AB41" s="1271"/>
      <c r="AC41" s="1271"/>
      <c r="AD41" s="1271"/>
      <c r="AE41" s="1271"/>
      <c r="AF41" s="1271"/>
      <c r="AG41" s="1271"/>
      <c r="AH41" s="1271"/>
      <c r="AI41" s="1271"/>
      <c r="AJ41" s="1271"/>
      <c r="AK41" s="1271"/>
      <c r="AL41" s="1271"/>
      <c r="AM41" s="1271"/>
      <c r="AN41" s="1271"/>
      <c r="AO41" s="1271"/>
      <c r="AP41" s="1271"/>
      <c r="AQ41" s="1271"/>
      <c r="AR41" s="1271"/>
      <c r="AS41" s="1271"/>
      <c r="AT41" s="1271"/>
      <c r="AU41" s="1271"/>
      <c r="AV41" s="1271"/>
      <c r="AW41" s="1271"/>
      <c r="AX41" s="1271"/>
      <c r="AY41" s="1271"/>
      <c r="AZ41" s="1271"/>
      <c r="BA41" s="1271"/>
      <c r="BB41" s="1271"/>
      <c r="BC41" s="1271"/>
      <c r="BD41" s="1271"/>
      <c r="BE41" s="1271"/>
      <c r="BF41" s="1271"/>
      <c r="BG41" s="1271"/>
      <c r="BH41" s="1271"/>
      <c r="BI41" s="1271"/>
      <c r="BJ41" s="1271"/>
      <c r="BK41" s="1271"/>
      <c r="BL41" s="1271"/>
      <c r="BM41" s="1271"/>
      <c r="BN41" s="1271"/>
      <c r="BO41" s="1271"/>
      <c r="BP41" s="1271"/>
      <c r="BQ41" s="1271"/>
      <c r="BR41" s="1271"/>
      <c r="BS41" s="1271"/>
      <c r="BT41" s="1271"/>
      <c r="BU41" s="1271"/>
      <c r="BV41" s="1271"/>
      <c r="BW41" s="1271"/>
      <c r="BX41" s="1271"/>
      <c r="BY41" s="1271"/>
      <c r="BZ41" s="1271"/>
      <c r="CA41" s="1271"/>
      <c r="CB41" s="1271"/>
      <c r="CC41" s="1271"/>
      <c r="CD41" s="1271"/>
      <c r="CE41" s="1271"/>
      <c r="CF41" s="1271"/>
      <c r="CG41" s="1271"/>
      <c r="CH41" s="1271"/>
      <c r="CI41" s="1271"/>
      <c r="CJ41" s="1271"/>
      <c r="CK41" s="1271"/>
      <c r="CL41" s="1271"/>
      <c r="CM41" s="1271"/>
      <c r="CN41" s="1271"/>
      <c r="CO41" s="1271"/>
      <c r="CP41" s="1271"/>
      <c r="CQ41" s="1271"/>
      <c r="CR41" s="1271"/>
      <c r="CS41" s="1271"/>
      <c r="CT41" s="1271"/>
      <c r="CU41" s="1271"/>
      <c r="CV41" s="1271"/>
      <c r="CW41" s="1271"/>
      <c r="CX41" s="1271"/>
      <c r="CY41" s="1271"/>
      <c r="CZ41" s="1271"/>
      <c r="DA41" s="1271"/>
      <c r="DB41" s="1271"/>
      <c r="DC41" s="1271"/>
      <c r="DD41" s="1273"/>
    </row>
    <row r="42" spans="2:109" x14ac:dyDescent="0.15">
      <c r="B42" s="1275"/>
      <c r="G42" s="1282"/>
      <c r="I42" s="1283"/>
      <c r="J42" s="1283"/>
      <c r="K42" s="1283"/>
      <c r="AM42" s="1282"/>
      <c r="AN42" s="1282" t="s">
        <v>605</v>
      </c>
      <c r="AP42" s="1283"/>
      <c r="AQ42" s="1283"/>
      <c r="AR42" s="1283"/>
      <c r="AY42" s="1282"/>
      <c r="BA42" s="1283"/>
      <c r="BB42" s="1283"/>
      <c r="BC42" s="1283"/>
      <c r="BK42" s="1282"/>
      <c r="BM42" s="1283"/>
      <c r="BN42" s="1283"/>
      <c r="BO42" s="1283"/>
      <c r="BW42" s="1282"/>
      <c r="BY42" s="1283"/>
      <c r="BZ42" s="1283"/>
      <c r="CA42" s="1283"/>
      <c r="CI42" s="1282"/>
      <c r="CK42" s="1283"/>
      <c r="CL42" s="1283"/>
      <c r="CM42" s="1283"/>
      <c r="CU42" s="1282"/>
      <c r="CW42" s="1283"/>
      <c r="CX42" s="1283"/>
      <c r="CY42" s="1283"/>
    </row>
    <row r="43" spans="2:109" ht="13.5" customHeight="1" x14ac:dyDescent="0.15">
      <c r="B43" s="1275"/>
      <c r="AN43" s="1284" t="s">
        <v>606</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12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12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12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12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1275"/>
      <c r="H48" s="1293"/>
      <c r="I48" s="1293"/>
      <c r="J48" s="1293"/>
      <c r="AN48" s="1293"/>
      <c r="AO48" s="1293"/>
      <c r="AP48" s="1293"/>
      <c r="AZ48" s="1293"/>
      <c r="BA48" s="1293"/>
      <c r="BB48" s="1293"/>
      <c r="BL48" s="1293"/>
      <c r="BM48" s="1293"/>
      <c r="BN48" s="1293"/>
      <c r="BX48" s="1293"/>
      <c r="BY48" s="1293"/>
      <c r="BZ48" s="1293"/>
      <c r="CJ48" s="1293"/>
      <c r="CK48" s="1293"/>
      <c r="CL48" s="1293"/>
      <c r="CV48" s="1293"/>
      <c r="CW48" s="1293"/>
      <c r="CX48" s="1293"/>
    </row>
    <row r="49" spans="1:109" x14ac:dyDescent="0.15">
      <c r="B49" s="1275"/>
      <c r="AN49" s="1268" t="s">
        <v>607</v>
      </c>
    </row>
    <row r="50" spans="1:109" x14ac:dyDescent="0.15">
      <c r="B50" s="1275"/>
      <c r="G50" s="1294"/>
      <c r="H50" s="1294"/>
      <c r="I50" s="1294"/>
      <c r="J50" s="1294"/>
      <c r="K50" s="1295"/>
      <c r="L50" s="1295"/>
      <c r="M50" s="1296"/>
      <c r="N50" s="1296"/>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300" t="s">
        <v>564</v>
      </c>
      <c r="BQ50" s="1300"/>
      <c r="BR50" s="1300"/>
      <c r="BS50" s="1300"/>
      <c r="BT50" s="1300"/>
      <c r="BU50" s="1300"/>
      <c r="BV50" s="1300"/>
      <c r="BW50" s="1300"/>
      <c r="BX50" s="1300" t="s">
        <v>565</v>
      </c>
      <c r="BY50" s="1300"/>
      <c r="BZ50" s="1300"/>
      <c r="CA50" s="1300"/>
      <c r="CB50" s="1300"/>
      <c r="CC50" s="1300"/>
      <c r="CD50" s="1300"/>
      <c r="CE50" s="1300"/>
      <c r="CF50" s="1300" t="s">
        <v>566</v>
      </c>
      <c r="CG50" s="1300"/>
      <c r="CH50" s="1300"/>
      <c r="CI50" s="1300"/>
      <c r="CJ50" s="1300"/>
      <c r="CK50" s="1300"/>
      <c r="CL50" s="1300"/>
      <c r="CM50" s="1300"/>
      <c r="CN50" s="1300" t="s">
        <v>567</v>
      </c>
      <c r="CO50" s="1300"/>
      <c r="CP50" s="1300"/>
      <c r="CQ50" s="1300"/>
      <c r="CR50" s="1300"/>
      <c r="CS50" s="1300"/>
      <c r="CT50" s="1300"/>
      <c r="CU50" s="1300"/>
      <c r="CV50" s="1300" t="s">
        <v>568</v>
      </c>
      <c r="CW50" s="1300"/>
      <c r="CX50" s="1300"/>
      <c r="CY50" s="1300"/>
      <c r="CZ50" s="1300"/>
      <c r="DA50" s="1300"/>
      <c r="DB50" s="1300"/>
      <c r="DC50" s="1300"/>
    </row>
    <row r="51" spans="1:109" ht="13.5" customHeight="1" x14ac:dyDescent="0.15">
      <c r="B51" s="1275"/>
      <c r="G51" s="1301"/>
      <c r="H51" s="1301"/>
      <c r="I51" s="1302"/>
      <c r="J51" s="1302"/>
      <c r="K51" s="1303"/>
      <c r="L51" s="1303"/>
      <c r="M51" s="1303"/>
      <c r="N51" s="1303"/>
      <c r="AM51" s="1293"/>
      <c r="AN51" s="1304" t="s">
        <v>608</v>
      </c>
      <c r="AO51" s="1304"/>
      <c r="AP51" s="1304"/>
      <c r="AQ51" s="1304"/>
      <c r="AR51" s="1304"/>
      <c r="AS51" s="1304"/>
      <c r="AT51" s="1304"/>
      <c r="AU51" s="1304"/>
      <c r="AV51" s="1304"/>
      <c r="AW51" s="1304"/>
      <c r="AX51" s="1304"/>
      <c r="AY51" s="1304"/>
      <c r="AZ51" s="1304"/>
      <c r="BA51" s="1304"/>
      <c r="BB51" s="1304" t="s">
        <v>609</v>
      </c>
      <c r="BC51" s="1304"/>
      <c r="BD51" s="1304"/>
      <c r="BE51" s="1304"/>
      <c r="BF51" s="1304"/>
      <c r="BG51" s="1304"/>
      <c r="BH51" s="1304"/>
      <c r="BI51" s="1304"/>
      <c r="BJ51" s="1304"/>
      <c r="BK51" s="1304"/>
      <c r="BL51" s="1304"/>
      <c r="BM51" s="1304"/>
      <c r="BN51" s="1304"/>
      <c r="BO51" s="1304"/>
      <c r="BP51" s="1305">
        <v>82.1</v>
      </c>
      <c r="BQ51" s="1305"/>
      <c r="BR51" s="1305"/>
      <c r="BS51" s="1305"/>
      <c r="BT51" s="1305"/>
      <c r="BU51" s="1305"/>
      <c r="BV51" s="1305"/>
      <c r="BW51" s="1305"/>
      <c r="BX51" s="1305">
        <v>71.5</v>
      </c>
      <c r="BY51" s="1305"/>
      <c r="BZ51" s="1305"/>
      <c r="CA51" s="1305"/>
      <c r="CB51" s="1305"/>
      <c r="CC51" s="1305"/>
      <c r="CD51" s="1305"/>
      <c r="CE51" s="1305"/>
      <c r="CF51" s="1305">
        <v>61.7</v>
      </c>
      <c r="CG51" s="1305"/>
      <c r="CH51" s="1305"/>
      <c r="CI51" s="1305"/>
      <c r="CJ51" s="1305"/>
      <c r="CK51" s="1305"/>
      <c r="CL51" s="1305"/>
      <c r="CM51" s="1305"/>
      <c r="CN51" s="1305">
        <v>61.2</v>
      </c>
      <c r="CO51" s="1305"/>
      <c r="CP51" s="1305"/>
      <c r="CQ51" s="1305"/>
      <c r="CR51" s="1305"/>
      <c r="CS51" s="1305"/>
      <c r="CT51" s="1305"/>
      <c r="CU51" s="1305"/>
      <c r="CV51" s="1305">
        <v>37.9</v>
      </c>
      <c r="CW51" s="1305"/>
      <c r="CX51" s="1305"/>
      <c r="CY51" s="1305"/>
      <c r="CZ51" s="1305"/>
      <c r="DA51" s="1305"/>
      <c r="DB51" s="1305"/>
      <c r="DC51" s="1305"/>
    </row>
    <row r="52" spans="1:109" x14ac:dyDescent="0.15">
      <c r="B52" s="1275"/>
      <c r="G52" s="1301"/>
      <c r="H52" s="1301"/>
      <c r="I52" s="1302"/>
      <c r="J52" s="1302"/>
      <c r="K52" s="1303"/>
      <c r="L52" s="1303"/>
      <c r="M52" s="1303"/>
      <c r="N52" s="1303"/>
      <c r="AM52" s="1293"/>
      <c r="AN52" s="1304"/>
      <c r="AO52" s="1304"/>
      <c r="AP52" s="1304"/>
      <c r="AQ52" s="1304"/>
      <c r="AR52" s="1304"/>
      <c r="AS52" s="1304"/>
      <c r="AT52" s="1304"/>
      <c r="AU52" s="1304"/>
      <c r="AV52" s="1304"/>
      <c r="AW52" s="1304"/>
      <c r="AX52" s="1304"/>
      <c r="AY52" s="1304"/>
      <c r="AZ52" s="1304"/>
      <c r="BA52" s="1304"/>
      <c r="BB52" s="1304"/>
      <c r="BC52" s="1304"/>
      <c r="BD52" s="1304"/>
      <c r="BE52" s="1304"/>
      <c r="BF52" s="1304"/>
      <c r="BG52" s="1304"/>
      <c r="BH52" s="1304"/>
      <c r="BI52" s="1304"/>
      <c r="BJ52" s="1304"/>
      <c r="BK52" s="1304"/>
      <c r="BL52" s="1304"/>
      <c r="BM52" s="1304"/>
      <c r="BN52" s="1304"/>
      <c r="BO52" s="1304"/>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1283"/>
      <c r="B53" s="1275"/>
      <c r="G53" s="1301"/>
      <c r="H53" s="1301"/>
      <c r="I53" s="1294"/>
      <c r="J53" s="1294"/>
      <c r="K53" s="1303"/>
      <c r="L53" s="1303"/>
      <c r="M53" s="1303"/>
      <c r="N53" s="1303"/>
      <c r="AM53" s="1293"/>
      <c r="AN53" s="1304"/>
      <c r="AO53" s="1304"/>
      <c r="AP53" s="1304"/>
      <c r="AQ53" s="1304"/>
      <c r="AR53" s="1304"/>
      <c r="AS53" s="1304"/>
      <c r="AT53" s="1304"/>
      <c r="AU53" s="1304"/>
      <c r="AV53" s="1304"/>
      <c r="AW53" s="1304"/>
      <c r="AX53" s="1304"/>
      <c r="AY53" s="1304"/>
      <c r="AZ53" s="1304"/>
      <c r="BA53" s="1304"/>
      <c r="BB53" s="1304" t="s">
        <v>610</v>
      </c>
      <c r="BC53" s="1304"/>
      <c r="BD53" s="1304"/>
      <c r="BE53" s="1304"/>
      <c r="BF53" s="1304"/>
      <c r="BG53" s="1304"/>
      <c r="BH53" s="1304"/>
      <c r="BI53" s="1304"/>
      <c r="BJ53" s="1304"/>
      <c r="BK53" s="1304"/>
      <c r="BL53" s="1304"/>
      <c r="BM53" s="1304"/>
      <c r="BN53" s="1304"/>
      <c r="BO53" s="1304"/>
      <c r="BP53" s="1305">
        <v>65.2</v>
      </c>
      <c r="BQ53" s="1305"/>
      <c r="BR53" s="1305"/>
      <c r="BS53" s="1305"/>
      <c r="BT53" s="1305"/>
      <c r="BU53" s="1305"/>
      <c r="BV53" s="1305"/>
      <c r="BW53" s="1305"/>
      <c r="BX53" s="1305">
        <v>67.2</v>
      </c>
      <c r="BY53" s="1305"/>
      <c r="BZ53" s="1305"/>
      <c r="CA53" s="1305"/>
      <c r="CB53" s="1305"/>
      <c r="CC53" s="1305"/>
      <c r="CD53" s="1305"/>
      <c r="CE53" s="1305"/>
      <c r="CF53" s="1305">
        <v>68.900000000000006</v>
      </c>
      <c r="CG53" s="1305"/>
      <c r="CH53" s="1305"/>
      <c r="CI53" s="1305"/>
      <c r="CJ53" s="1305"/>
      <c r="CK53" s="1305"/>
      <c r="CL53" s="1305"/>
      <c r="CM53" s="1305"/>
      <c r="CN53" s="1305">
        <v>69.3</v>
      </c>
      <c r="CO53" s="1305"/>
      <c r="CP53" s="1305"/>
      <c r="CQ53" s="1305"/>
      <c r="CR53" s="1305"/>
      <c r="CS53" s="1305"/>
      <c r="CT53" s="1305"/>
      <c r="CU53" s="1305"/>
      <c r="CV53" s="1305">
        <v>70.5</v>
      </c>
      <c r="CW53" s="1305"/>
      <c r="CX53" s="1305"/>
      <c r="CY53" s="1305"/>
      <c r="CZ53" s="1305"/>
      <c r="DA53" s="1305"/>
      <c r="DB53" s="1305"/>
      <c r="DC53" s="1305"/>
    </row>
    <row r="54" spans="1:109" x14ac:dyDescent="0.15">
      <c r="A54" s="1283"/>
      <c r="B54" s="1275"/>
      <c r="G54" s="1301"/>
      <c r="H54" s="1301"/>
      <c r="I54" s="1294"/>
      <c r="J54" s="1294"/>
      <c r="K54" s="1303"/>
      <c r="L54" s="1303"/>
      <c r="M54" s="1303"/>
      <c r="N54" s="1303"/>
      <c r="AM54" s="1293"/>
      <c r="AN54" s="1304"/>
      <c r="AO54" s="1304"/>
      <c r="AP54" s="1304"/>
      <c r="AQ54" s="1304"/>
      <c r="AR54" s="1304"/>
      <c r="AS54" s="1304"/>
      <c r="AT54" s="1304"/>
      <c r="AU54" s="1304"/>
      <c r="AV54" s="1304"/>
      <c r="AW54" s="1304"/>
      <c r="AX54" s="1304"/>
      <c r="AY54" s="1304"/>
      <c r="AZ54" s="1304"/>
      <c r="BA54" s="1304"/>
      <c r="BB54" s="1304"/>
      <c r="BC54" s="1304"/>
      <c r="BD54" s="1304"/>
      <c r="BE54" s="1304"/>
      <c r="BF54" s="1304"/>
      <c r="BG54" s="1304"/>
      <c r="BH54" s="1304"/>
      <c r="BI54" s="1304"/>
      <c r="BJ54" s="1304"/>
      <c r="BK54" s="1304"/>
      <c r="BL54" s="1304"/>
      <c r="BM54" s="1304"/>
      <c r="BN54" s="1304"/>
      <c r="BO54" s="1304"/>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1283"/>
      <c r="B55" s="1275"/>
      <c r="G55" s="1294"/>
      <c r="H55" s="1294"/>
      <c r="I55" s="1294"/>
      <c r="J55" s="1294"/>
      <c r="K55" s="1303"/>
      <c r="L55" s="1303"/>
      <c r="M55" s="1303"/>
      <c r="N55" s="1303"/>
      <c r="AN55" s="1300" t="s">
        <v>611</v>
      </c>
      <c r="AO55" s="1300"/>
      <c r="AP55" s="1300"/>
      <c r="AQ55" s="1300"/>
      <c r="AR55" s="1300"/>
      <c r="AS55" s="1300"/>
      <c r="AT55" s="1300"/>
      <c r="AU55" s="1300"/>
      <c r="AV55" s="1300"/>
      <c r="AW55" s="1300"/>
      <c r="AX55" s="1300"/>
      <c r="AY55" s="1300"/>
      <c r="AZ55" s="1300"/>
      <c r="BA55" s="1300"/>
      <c r="BB55" s="1304" t="s">
        <v>612</v>
      </c>
      <c r="BC55" s="1304"/>
      <c r="BD55" s="1304"/>
      <c r="BE55" s="1304"/>
      <c r="BF55" s="1304"/>
      <c r="BG55" s="1304"/>
      <c r="BH55" s="1304"/>
      <c r="BI55" s="1304"/>
      <c r="BJ55" s="1304"/>
      <c r="BK55" s="1304"/>
      <c r="BL55" s="1304"/>
      <c r="BM55" s="1304"/>
      <c r="BN55" s="1304"/>
      <c r="BO55" s="1304"/>
      <c r="BP55" s="1305">
        <v>33.6</v>
      </c>
      <c r="BQ55" s="1305"/>
      <c r="BR55" s="1305"/>
      <c r="BS55" s="1305"/>
      <c r="BT55" s="1305"/>
      <c r="BU55" s="1305"/>
      <c r="BV55" s="1305"/>
      <c r="BW55" s="1305"/>
      <c r="BX55" s="1305">
        <v>35.299999999999997</v>
      </c>
      <c r="BY55" s="1305"/>
      <c r="BZ55" s="1305"/>
      <c r="CA55" s="1305"/>
      <c r="CB55" s="1305"/>
      <c r="CC55" s="1305"/>
      <c r="CD55" s="1305"/>
      <c r="CE55" s="1305"/>
      <c r="CF55" s="1305">
        <v>31.9</v>
      </c>
      <c r="CG55" s="1305"/>
      <c r="CH55" s="1305"/>
      <c r="CI55" s="1305"/>
      <c r="CJ55" s="1305"/>
      <c r="CK55" s="1305"/>
      <c r="CL55" s="1305"/>
      <c r="CM55" s="1305"/>
      <c r="CN55" s="1305">
        <v>24.2</v>
      </c>
      <c r="CO55" s="1305"/>
      <c r="CP55" s="1305"/>
      <c r="CQ55" s="1305"/>
      <c r="CR55" s="1305"/>
      <c r="CS55" s="1305"/>
      <c r="CT55" s="1305"/>
      <c r="CU55" s="1305"/>
      <c r="CV55" s="1305">
        <v>22.1</v>
      </c>
      <c r="CW55" s="1305"/>
      <c r="CX55" s="1305"/>
      <c r="CY55" s="1305"/>
      <c r="CZ55" s="1305"/>
      <c r="DA55" s="1305"/>
      <c r="DB55" s="1305"/>
      <c r="DC55" s="1305"/>
    </row>
    <row r="56" spans="1:109" x14ac:dyDescent="0.15">
      <c r="A56" s="1283"/>
      <c r="B56" s="1275"/>
      <c r="G56" s="1294"/>
      <c r="H56" s="1294"/>
      <c r="I56" s="1294"/>
      <c r="J56" s="1294"/>
      <c r="K56" s="1303"/>
      <c r="L56" s="1303"/>
      <c r="M56" s="1303"/>
      <c r="N56" s="1303"/>
      <c r="AN56" s="1300"/>
      <c r="AO56" s="1300"/>
      <c r="AP56" s="1300"/>
      <c r="AQ56" s="1300"/>
      <c r="AR56" s="1300"/>
      <c r="AS56" s="1300"/>
      <c r="AT56" s="1300"/>
      <c r="AU56" s="1300"/>
      <c r="AV56" s="1300"/>
      <c r="AW56" s="1300"/>
      <c r="AX56" s="1300"/>
      <c r="AY56" s="1300"/>
      <c r="AZ56" s="1300"/>
      <c r="BA56" s="1300"/>
      <c r="BB56" s="1304"/>
      <c r="BC56" s="1304"/>
      <c r="BD56" s="1304"/>
      <c r="BE56" s="1304"/>
      <c r="BF56" s="1304"/>
      <c r="BG56" s="1304"/>
      <c r="BH56" s="1304"/>
      <c r="BI56" s="1304"/>
      <c r="BJ56" s="1304"/>
      <c r="BK56" s="1304"/>
      <c r="BL56" s="1304"/>
      <c r="BM56" s="1304"/>
      <c r="BN56" s="1304"/>
      <c r="BO56" s="1304"/>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1283" customFormat="1" x14ac:dyDescent="0.15">
      <c r="B57" s="1306"/>
      <c r="G57" s="1294"/>
      <c r="H57" s="1294"/>
      <c r="I57" s="1307"/>
      <c r="J57" s="1307"/>
      <c r="K57" s="1303"/>
      <c r="L57" s="1303"/>
      <c r="M57" s="1303"/>
      <c r="N57" s="1303"/>
      <c r="AM57" s="1268"/>
      <c r="AN57" s="1300"/>
      <c r="AO57" s="1300"/>
      <c r="AP57" s="1300"/>
      <c r="AQ57" s="1300"/>
      <c r="AR57" s="1300"/>
      <c r="AS57" s="1300"/>
      <c r="AT57" s="1300"/>
      <c r="AU57" s="1300"/>
      <c r="AV57" s="1300"/>
      <c r="AW57" s="1300"/>
      <c r="AX57" s="1300"/>
      <c r="AY57" s="1300"/>
      <c r="AZ57" s="1300"/>
      <c r="BA57" s="1300"/>
      <c r="BB57" s="1304" t="s">
        <v>610</v>
      </c>
      <c r="BC57" s="1304"/>
      <c r="BD57" s="1304"/>
      <c r="BE57" s="1304"/>
      <c r="BF57" s="1304"/>
      <c r="BG57" s="1304"/>
      <c r="BH57" s="1304"/>
      <c r="BI57" s="1304"/>
      <c r="BJ57" s="1304"/>
      <c r="BK57" s="1304"/>
      <c r="BL57" s="1304"/>
      <c r="BM57" s="1304"/>
      <c r="BN57" s="1304"/>
      <c r="BO57" s="1304"/>
      <c r="BP57" s="1305">
        <v>56.8</v>
      </c>
      <c r="BQ57" s="1305"/>
      <c r="BR57" s="1305"/>
      <c r="BS57" s="1305"/>
      <c r="BT57" s="1305"/>
      <c r="BU57" s="1305"/>
      <c r="BV57" s="1305"/>
      <c r="BW57" s="1305"/>
      <c r="BX57" s="1305">
        <v>60.4</v>
      </c>
      <c r="BY57" s="1305"/>
      <c r="BZ57" s="1305"/>
      <c r="CA57" s="1305"/>
      <c r="CB57" s="1305"/>
      <c r="CC57" s="1305"/>
      <c r="CD57" s="1305"/>
      <c r="CE57" s="1305"/>
      <c r="CF57" s="1305">
        <v>59.3</v>
      </c>
      <c r="CG57" s="1305"/>
      <c r="CH57" s="1305"/>
      <c r="CI57" s="1305"/>
      <c r="CJ57" s="1305"/>
      <c r="CK57" s="1305"/>
      <c r="CL57" s="1305"/>
      <c r="CM57" s="1305"/>
      <c r="CN57" s="1305">
        <v>59.9</v>
      </c>
      <c r="CO57" s="1305"/>
      <c r="CP57" s="1305"/>
      <c r="CQ57" s="1305"/>
      <c r="CR57" s="1305"/>
      <c r="CS57" s="1305"/>
      <c r="CT57" s="1305"/>
      <c r="CU57" s="1305"/>
      <c r="CV57" s="1305">
        <v>61.5</v>
      </c>
      <c r="CW57" s="1305"/>
      <c r="CX57" s="1305"/>
      <c r="CY57" s="1305"/>
      <c r="CZ57" s="1305"/>
      <c r="DA57" s="1305"/>
      <c r="DB57" s="1305"/>
      <c r="DC57" s="1305"/>
      <c r="DD57" s="1308"/>
      <c r="DE57" s="1306"/>
    </row>
    <row r="58" spans="1:109" s="1283" customFormat="1" x14ac:dyDescent="0.15">
      <c r="A58" s="1268"/>
      <c r="B58" s="1306"/>
      <c r="G58" s="1294"/>
      <c r="H58" s="1294"/>
      <c r="I58" s="1307"/>
      <c r="J58" s="1307"/>
      <c r="K58" s="1303"/>
      <c r="L58" s="1303"/>
      <c r="M58" s="1303"/>
      <c r="N58" s="1303"/>
      <c r="AM58" s="1268"/>
      <c r="AN58" s="1300"/>
      <c r="AO58" s="1300"/>
      <c r="AP58" s="1300"/>
      <c r="AQ58" s="1300"/>
      <c r="AR58" s="1300"/>
      <c r="AS58" s="1300"/>
      <c r="AT58" s="1300"/>
      <c r="AU58" s="1300"/>
      <c r="AV58" s="1300"/>
      <c r="AW58" s="1300"/>
      <c r="AX58" s="1300"/>
      <c r="AY58" s="1300"/>
      <c r="AZ58" s="1300"/>
      <c r="BA58" s="1300"/>
      <c r="BB58" s="1304"/>
      <c r="BC58" s="1304"/>
      <c r="BD58" s="1304"/>
      <c r="BE58" s="1304"/>
      <c r="BF58" s="1304"/>
      <c r="BG58" s="1304"/>
      <c r="BH58" s="1304"/>
      <c r="BI58" s="1304"/>
      <c r="BJ58" s="1304"/>
      <c r="BK58" s="1304"/>
      <c r="BL58" s="1304"/>
      <c r="BM58" s="1304"/>
      <c r="BN58" s="1304"/>
      <c r="BO58" s="1304"/>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1308"/>
      <c r="DE58" s="1306"/>
    </row>
    <row r="59" spans="1:109" s="1283" customFormat="1" x14ac:dyDescent="0.15">
      <c r="A59" s="1268"/>
      <c r="B59" s="1306"/>
      <c r="K59" s="1309"/>
      <c r="L59" s="1309"/>
      <c r="M59" s="1309"/>
      <c r="N59" s="1309"/>
      <c r="AQ59" s="1309"/>
      <c r="AR59" s="1309"/>
      <c r="AS59" s="1309"/>
      <c r="AT59" s="1309"/>
      <c r="BC59" s="1309"/>
      <c r="BD59" s="1309"/>
      <c r="BE59" s="1309"/>
      <c r="BF59" s="1309"/>
      <c r="BO59" s="1309"/>
      <c r="BP59" s="1309"/>
      <c r="BQ59" s="1309"/>
      <c r="BR59" s="1309"/>
      <c r="CA59" s="1309"/>
      <c r="CB59" s="1309"/>
      <c r="CC59" s="1309"/>
      <c r="CD59" s="1309"/>
      <c r="CM59" s="1309"/>
      <c r="CN59" s="1309"/>
      <c r="CO59" s="1309"/>
      <c r="CP59" s="1309"/>
      <c r="CY59" s="1309"/>
      <c r="CZ59" s="1309"/>
      <c r="DA59" s="1309"/>
      <c r="DB59" s="1309"/>
      <c r="DC59" s="1309"/>
      <c r="DD59" s="1308"/>
      <c r="DE59" s="1306"/>
    </row>
    <row r="60" spans="1:109" s="1283" customFormat="1" x14ac:dyDescent="0.15">
      <c r="A60" s="1268"/>
      <c r="B60" s="1306"/>
      <c r="K60" s="1309"/>
      <c r="L60" s="1309"/>
      <c r="M60" s="1309"/>
      <c r="N60" s="1309"/>
      <c r="AQ60" s="1309"/>
      <c r="AR60" s="1309"/>
      <c r="AS60" s="1309"/>
      <c r="AT60" s="1309"/>
      <c r="BC60" s="1309"/>
      <c r="BD60" s="1309"/>
      <c r="BE60" s="1309"/>
      <c r="BF60" s="1309"/>
      <c r="BO60" s="1309"/>
      <c r="BP60" s="1309"/>
      <c r="BQ60" s="1309"/>
      <c r="BR60" s="1309"/>
      <c r="CA60" s="1309"/>
      <c r="CB60" s="1309"/>
      <c r="CC60" s="1309"/>
      <c r="CD60" s="1309"/>
      <c r="CM60" s="1309"/>
      <c r="CN60" s="1309"/>
      <c r="CO60" s="1309"/>
      <c r="CP60" s="1309"/>
      <c r="CY60" s="1309"/>
      <c r="CZ60" s="1309"/>
      <c r="DA60" s="1309"/>
      <c r="DB60" s="1309"/>
      <c r="DC60" s="1309"/>
      <c r="DD60" s="1308"/>
      <c r="DE60" s="1306"/>
    </row>
    <row r="61" spans="1:109" s="1283" customFormat="1" x14ac:dyDescent="0.15">
      <c r="A61" s="1268"/>
      <c r="B61" s="1310"/>
      <c r="C61" s="1311"/>
      <c r="D61" s="1311"/>
      <c r="E61" s="1311"/>
      <c r="F61" s="1311"/>
      <c r="G61" s="1311"/>
      <c r="H61" s="1311"/>
      <c r="I61" s="1311"/>
      <c r="J61" s="1311"/>
      <c r="K61" s="1311"/>
      <c r="L61" s="1311"/>
      <c r="M61" s="1312"/>
      <c r="N61" s="1312"/>
      <c r="O61" s="1311"/>
      <c r="P61" s="1311"/>
      <c r="Q61" s="1311"/>
      <c r="R61" s="1311"/>
      <c r="S61" s="1311"/>
      <c r="T61" s="1311"/>
      <c r="U61" s="1311"/>
      <c r="V61" s="1311"/>
      <c r="W61" s="1311"/>
      <c r="X61" s="1311"/>
      <c r="Y61" s="1311"/>
      <c r="Z61" s="1311"/>
      <c r="AA61" s="1311"/>
      <c r="AB61" s="1311"/>
      <c r="AC61" s="1311"/>
      <c r="AD61" s="1311"/>
      <c r="AE61" s="1311"/>
      <c r="AF61" s="1311"/>
      <c r="AG61" s="1311"/>
      <c r="AH61" s="1311"/>
      <c r="AI61" s="1311"/>
      <c r="AJ61" s="1311"/>
      <c r="AK61" s="1311"/>
      <c r="AL61" s="1311"/>
      <c r="AM61" s="1311"/>
      <c r="AN61" s="1311"/>
      <c r="AO61" s="1311"/>
      <c r="AP61" s="1311"/>
      <c r="AQ61" s="1311"/>
      <c r="AR61" s="1311"/>
      <c r="AS61" s="1312"/>
      <c r="AT61" s="1312"/>
      <c r="AU61" s="1311"/>
      <c r="AV61" s="1311"/>
      <c r="AW61" s="1311"/>
      <c r="AX61" s="1311"/>
      <c r="AY61" s="1311"/>
      <c r="AZ61" s="1311"/>
      <c r="BA61" s="1311"/>
      <c r="BB61" s="1311"/>
      <c r="BC61" s="1311"/>
      <c r="BD61" s="1311"/>
      <c r="BE61" s="1312"/>
      <c r="BF61" s="1312"/>
      <c r="BG61" s="1311"/>
      <c r="BH61" s="1311"/>
      <c r="BI61" s="1311"/>
      <c r="BJ61" s="1311"/>
      <c r="BK61" s="1311"/>
      <c r="BL61" s="1311"/>
      <c r="BM61" s="1311"/>
      <c r="BN61" s="1311"/>
      <c r="BO61" s="1311"/>
      <c r="BP61" s="1311"/>
      <c r="BQ61" s="1312"/>
      <c r="BR61" s="1312"/>
      <c r="BS61" s="1311"/>
      <c r="BT61" s="1311"/>
      <c r="BU61" s="1311"/>
      <c r="BV61" s="1311"/>
      <c r="BW61" s="1311"/>
      <c r="BX61" s="1311"/>
      <c r="BY61" s="1311"/>
      <c r="BZ61" s="1311"/>
      <c r="CA61" s="1311"/>
      <c r="CB61" s="1311"/>
      <c r="CC61" s="1312"/>
      <c r="CD61" s="1312"/>
      <c r="CE61" s="1311"/>
      <c r="CF61" s="1311"/>
      <c r="CG61" s="1311"/>
      <c r="CH61" s="1311"/>
      <c r="CI61" s="1311"/>
      <c r="CJ61" s="1311"/>
      <c r="CK61" s="1311"/>
      <c r="CL61" s="1311"/>
      <c r="CM61" s="1311"/>
      <c r="CN61" s="1311"/>
      <c r="CO61" s="1312"/>
      <c r="CP61" s="1312"/>
      <c r="CQ61" s="1311"/>
      <c r="CR61" s="1311"/>
      <c r="CS61" s="1311"/>
      <c r="CT61" s="1311"/>
      <c r="CU61" s="1311"/>
      <c r="CV61" s="1311"/>
      <c r="CW61" s="1311"/>
      <c r="CX61" s="1311"/>
      <c r="CY61" s="1311"/>
      <c r="CZ61" s="1311"/>
      <c r="DA61" s="1312"/>
      <c r="DB61" s="1312"/>
      <c r="DC61" s="1312"/>
      <c r="DD61" s="1313"/>
      <c r="DE61" s="1306"/>
    </row>
    <row r="62" spans="1:109" x14ac:dyDescent="0.15">
      <c r="B62" s="1280"/>
      <c r="C62" s="1280"/>
      <c r="D62" s="1280"/>
      <c r="E62" s="1280"/>
      <c r="F62" s="1280"/>
      <c r="G62" s="1280"/>
      <c r="H62" s="1280"/>
      <c r="I62" s="1280"/>
      <c r="J62" s="1280"/>
      <c r="K62" s="1280"/>
      <c r="L62" s="1280"/>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0"/>
      <c r="AP62" s="1280"/>
      <c r="AQ62" s="1280"/>
      <c r="AR62" s="1280"/>
      <c r="AS62" s="1280"/>
      <c r="AT62" s="1280"/>
      <c r="AU62" s="1280"/>
      <c r="AV62" s="1280"/>
      <c r="AW62" s="1280"/>
      <c r="AX62" s="1280"/>
      <c r="AY62" s="1280"/>
      <c r="AZ62" s="1280"/>
      <c r="BA62" s="1280"/>
      <c r="BB62" s="1280"/>
      <c r="BC62" s="1280"/>
      <c r="BD62" s="1280"/>
      <c r="BE62" s="1280"/>
      <c r="BF62" s="1280"/>
      <c r="BG62" s="1280"/>
      <c r="BH62" s="1280"/>
      <c r="BI62" s="1280"/>
      <c r="BJ62" s="1280"/>
      <c r="BK62" s="1280"/>
      <c r="BL62" s="1280"/>
      <c r="BM62" s="1280"/>
      <c r="BN62" s="1280"/>
      <c r="BO62" s="1280"/>
      <c r="BP62" s="1280"/>
      <c r="BQ62" s="1280"/>
      <c r="BR62" s="1280"/>
      <c r="BS62" s="1280"/>
      <c r="BT62" s="1280"/>
      <c r="BU62" s="1280"/>
      <c r="BV62" s="1280"/>
      <c r="BW62" s="1280"/>
      <c r="BX62" s="1280"/>
      <c r="BY62" s="1280"/>
      <c r="BZ62" s="1280"/>
      <c r="CA62" s="1280"/>
      <c r="CB62" s="1280"/>
      <c r="CC62" s="1280"/>
      <c r="CD62" s="1280"/>
      <c r="CE62" s="1280"/>
      <c r="CF62" s="1280"/>
      <c r="CG62" s="1280"/>
      <c r="CH62" s="1280"/>
      <c r="CI62" s="1280"/>
      <c r="CJ62" s="1280"/>
      <c r="CK62" s="1280"/>
      <c r="CL62" s="1280"/>
      <c r="CM62" s="1280"/>
      <c r="CN62" s="1280"/>
      <c r="CO62" s="1280"/>
      <c r="CP62" s="1280"/>
      <c r="CQ62" s="1280"/>
      <c r="CR62" s="1280"/>
      <c r="CS62" s="1280"/>
      <c r="CT62" s="1280"/>
      <c r="CU62" s="1280"/>
      <c r="CV62" s="1280"/>
      <c r="CW62" s="1280"/>
      <c r="CX62" s="1280"/>
      <c r="CY62" s="1280"/>
      <c r="CZ62" s="1280"/>
      <c r="DA62" s="1280"/>
      <c r="DB62" s="1280"/>
      <c r="DC62" s="1280"/>
      <c r="DD62" s="1280"/>
      <c r="DE62" s="1268"/>
    </row>
    <row r="63" spans="1:109" ht="17.25" x14ac:dyDescent="0.15">
      <c r="B63" s="1314" t="s">
        <v>613</v>
      </c>
    </row>
    <row r="64" spans="1:109" x14ac:dyDescent="0.15">
      <c r="B64" s="1275"/>
      <c r="G64" s="1282"/>
      <c r="I64" s="1315"/>
      <c r="J64" s="1315"/>
      <c r="K64" s="1315"/>
      <c r="L64" s="1315"/>
      <c r="M64" s="1315"/>
      <c r="N64" s="1316"/>
      <c r="AM64" s="1282"/>
      <c r="AN64" s="1282" t="s">
        <v>605</v>
      </c>
      <c r="AP64" s="1283"/>
      <c r="AQ64" s="1283"/>
      <c r="AR64" s="1283"/>
      <c r="AY64" s="1282"/>
      <c r="BA64" s="1283"/>
      <c r="BB64" s="1283"/>
      <c r="BC64" s="1283"/>
      <c r="BK64" s="1282"/>
      <c r="BM64" s="1283"/>
      <c r="BN64" s="1283"/>
      <c r="BO64" s="1283"/>
      <c r="BW64" s="1282"/>
      <c r="BY64" s="1283"/>
      <c r="BZ64" s="1283"/>
      <c r="CA64" s="1283"/>
      <c r="CI64" s="1282"/>
      <c r="CK64" s="1283"/>
      <c r="CL64" s="1283"/>
      <c r="CM64" s="1283"/>
      <c r="CU64" s="1282"/>
      <c r="CW64" s="1283"/>
      <c r="CX64" s="1283"/>
      <c r="CY64" s="1283"/>
    </row>
    <row r="65" spans="2:107" x14ac:dyDescent="0.15">
      <c r="B65" s="1275"/>
      <c r="AN65" s="1284" t="s">
        <v>614</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12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12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12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12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1275"/>
      <c r="H70" s="1317"/>
      <c r="I70" s="1317"/>
      <c r="J70" s="1318"/>
      <c r="K70" s="1318"/>
      <c r="L70" s="1319"/>
      <c r="M70" s="1318"/>
      <c r="N70" s="1319"/>
      <c r="AN70" s="1293"/>
      <c r="AO70" s="1293"/>
      <c r="AP70" s="1293"/>
      <c r="AZ70" s="1293"/>
      <c r="BA70" s="1293"/>
      <c r="BB70" s="1293"/>
      <c r="BL70" s="1293"/>
      <c r="BM70" s="1293"/>
      <c r="BN70" s="1293"/>
      <c r="BX70" s="1293"/>
      <c r="BY70" s="1293"/>
      <c r="BZ70" s="1293"/>
      <c r="CJ70" s="1293"/>
      <c r="CK70" s="1293"/>
      <c r="CL70" s="1293"/>
      <c r="CV70" s="1293"/>
      <c r="CW70" s="1293"/>
      <c r="CX70" s="1293"/>
    </row>
    <row r="71" spans="2:107" x14ac:dyDescent="0.15">
      <c r="B71" s="1275"/>
      <c r="G71" s="1320"/>
      <c r="I71" s="1321"/>
      <c r="J71" s="1318"/>
      <c r="K71" s="1318"/>
      <c r="L71" s="1319"/>
      <c r="M71" s="1318"/>
      <c r="N71" s="1319"/>
      <c r="AM71" s="1320"/>
      <c r="AN71" s="1268" t="s">
        <v>607</v>
      </c>
    </row>
    <row r="72" spans="2:107" x14ac:dyDescent="0.15">
      <c r="B72" s="1275"/>
      <c r="G72" s="1294"/>
      <c r="H72" s="1294"/>
      <c r="I72" s="1294"/>
      <c r="J72" s="1294"/>
      <c r="K72" s="1295"/>
      <c r="L72" s="1295"/>
      <c r="M72" s="1296"/>
      <c r="N72" s="1296"/>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300" t="s">
        <v>564</v>
      </c>
      <c r="BQ72" s="1300"/>
      <c r="BR72" s="1300"/>
      <c r="BS72" s="1300"/>
      <c r="BT72" s="1300"/>
      <c r="BU72" s="1300"/>
      <c r="BV72" s="1300"/>
      <c r="BW72" s="1300"/>
      <c r="BX72" s="1300" t="s">
        <v>565</v>
      </c>
      <c r="BY72" s="1300"/>
      <c r="BZ72" s="1300"/>
      <c r="CA72" s="1300"/>
      <c r="CB72" s="1300"/>
      <c r="CC72" s="1300"/>
      <c r="CD72" s="1300"/>
      <c r="CE72" s="1300"/>
      <c r="CF72" s="1300" t="s">
        <v>566</v>
      </c>
      <c r="CG72" s="1300"/>
      <c r="CH72" s="1300"/>
      <c r="CI72" s="1300"/>
      <c r="CJ72" s="1300"/>
      <c r="CK72" s="1300"/>
      <c r="CL72" s="1300"/>
      <c r="CM72" s="1300"/>
      <c r="CN72" s="1300" t="s">
        <v>567</v>
      </c>
      <c r="CO72" s="1300"/>
      <c r="CP72" s="1300"/>
      <c r="CQ72" s="1300"/>
      <c r="CR72" s="1300"/>
      <c r="CS72" s="1300"/>
      <c r="CT72" s="1300"/>
      <c r="CU72" s="1300"/>
      <c r="CV72" s="1300" t="s">
        <v>568</v>
      </c>
      <c r="CW72" s="1300"/>
      <c r="CX72" s="1300"/>
      <c r="CY72" s="1300"/>
      <c r="CZ72" s="1300"/>
      <c r="DA72" s="1300"/>
      <c r="DB72" s="1300"/>
      <c r="DC72" s="1300"/>
    </row>
    <row r="73" spans="2:107" x14ac:dyDescent="0.15">
      <c r="B73" s="1275"/>
      <c r="G73" s="1301"/>
      <c r="H73" s="1301"/>
      <c r="I73" s="1301"/>
      <c r="J73" s="1301"/>
      <c r="K73" s="1322"/>
      <c r="L73" s="1322"/>
      <c r="M73" s="1322"/>
      <c r="N73" s="1322"/>
      <c r="AM73" s="1293"/>
      <c r="AN73" s="1304" t="s">
        <v>608</v>
      </c>
      <c r="AO73" s="1304"/>
      <c r="AP73" s="1304"/>
      <c r="AQ73" s="1304"/>
      <c r="AR73" s="1304"/>
      <c r="AS73" s="1304"/>
      <c r="AT73" s="1304"/>
      <c r="AU73" s="1304"/>
      <c r="AV73" s="1304"/>
      <c r="AW73" s="1304"/>
      <c r="AX73" s="1304"/>
      <c r="AY73" s="1304"/>
      <c r="AZ73" s="1304"/>
      <c r="BA73" s="1304"/>
      <c r="BB73" s="1304" t="s">
        <v>612</v>
      </c>
      <c r="BC73" s="1304"/>
      <c r="BD73" s="1304"/>
      <c r="BE73" s="1304"/>
      <c r="BF73" s="1304"/>
      <c r="BG73" s="1304"/>
      <c r="BH73" s="1304"/>
      <c r="BI73" s="1304"/>
      <c r="BJ73" s="1304"/>
      <c r="BK73" s="1304"/>
      <c r="BL73" s="1304"/>
      <c r="BM73" s="1304"/>
      <c r="BN73" s="1304"/>
      <c r="BO73" s="1304"/>
      <c r="BP73" s="1305">
        <v>82.1</v>
      </c>
      <c r="BQ73" s="1305"/>
      <c r="BR73" s="1305"/>
      <c r="BS73" s="1305"/>
      <c r="BT73" s="1305"/>
      <c r="BU73" s="1305"/>
      <c r="BV73" s="1305"/>
      <c r="BW73" s="1305"/>
      <c r="BX73" s="1305">
        <v>71.5</v>
      </c>
      <c r="BY73" s="1305"/>
      <c r="BZ73" s="1305"/>
      <c r="CA73" s="1305"/>
      <c r="CB73" s="1305"/>
      <c r="CC73" s="1305"/>
      <c r="CD73" s="1305"/>
      <c r="CE73" s="1305"/>
      <c r="CF73" s="1305">
        <v>61.7</v>
      </c>
      <c r="CG73" s="1305"/>
      <c r="CH73" s="1305"/>
      <c r="CI73" s="1305"/>
      <c r="CJ73" s="1305"/>
      <c r="CK73" s="1305"/>
      <c r="CL73" s="1305"/>
      <c r="CM73" s="1305"/>
      <c r="CN73" s="1305">
        <v>61.2</v>
      </c>
      <c r="CO73" s="1305"/>
      <c r="CP73" s="1305"/>
      <c r="CQ73" s="1305"/>
      <c r="CR73" s="1305"/>
      <c r="CS73" s="1305"/>
      <c r="CT73" s="1305"/>
      <c r="CU73" s="1305"/>
      <c r="CV73" s="1305">
        <v>37.9</v>
      </c>
      <c r="CW73" s="1305"/>
      <c r="CX73" s="1305"/>
      <c r="CY73" s="1305"/>
      <c r="CZ73" s="1305"/>
      <c r="DA73" s="1305"/>
      <c r="DB73" s="1305"/>
      <c r="DC73" s="1305"/>
    </row>
    <row r="74" spans="2:107" x14ac:dyDescent="0.15">
      <c r="B74" s="1275"/>
      <c r="G74" s="1301"/>
      <c r="H74" s="1301"/>
      <c r="I74" s="1301"/>
      <c r="J74" s="1301"/>
      <c r="K74" s="1322"/>
      <c r="L74" s="1322"/>
      <c r="M74" s="1322"/>
      <c r="N74" s="1322"/>
      <c r="AM74" s="1293"/>
      <c r="AN74" s="1304"/>
      <c r="AO74" s="1304"/>
      <c r="AP74" s="1304"/>
      <c r="AQ74" s="1304"/>
      <c r="AR74" s="1304"/>
      <c r="AS74" s="1304"/>
      <c r="AT74" s="1304"/>
      <c r="AU74" s="1304"/>
      <c r="AV74" s="1304"/>
      <c r="AW74" s="1304"/>
      <c r="AX74" s="1304"/>
      <c r="AY74" s="1304"/>
      <c r="AZ74" s="1304"/>
      <c r="BA74" s="1304"/>
      <c r="BB74" s="1304"/>
      <c r="BC74" s="1304"/>
      <c r="BD74" s="1304"/>
      <c r="BE74" s="1304"/>
      <c r="BF74" s="1304"/>
      <c r="BG74" s="1304"/>
      <c r="BH74" s="1304"/>
      <c r="BI74" s="1304"/>
      <c r="BJ74" s="1304"/>
      <c r="BK74" s="1304"/>
      <c r="BL74" s="1304"/>
      <c r="BM74" s="1304"/>
      <c r="BN74" s="1304"/>
      <c r="BO74" s="1304"/>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1275"/>
      <c r="G75" s="1301"/>
      <c r="H75" s="1301"/>
      <c r="I75" s="1294"/>
      <c r="J75" s="1294"/>
      <c r="K75" s="1303"/>
      <c r="L75" s="1303"/>
      <c r="M75" s="1303"/>
      <c r="N75" s="1303"/>
      <c r="AM75" s="1293"/>
      <c r="AN75" s="1304"/>
      <c r="AO75" s="1304"/>
      <c r="AP75" s="1304"/>
      <c r="AQ75" s="1304"/>
      <c r="AR75" s="1304"/>
      <c r="AS75" s="1304"/>
      <c r="AT75" s="1304"/>
      <c r="AU75" s="1304"/>
      <c r="AV75" s="1304"/>
      <c r="AW75" s="1304"/>
      <c r="AX75" s="1304"/>
      <c r="AY75" s="1304"/>
      <c r="AZ75" s="1304"/>
      <c r="BA75" s="1304"/>
      <c r="BB75" s="1304" t="s">
        <v>615</v>
      </c>
      <c r="BC75" s="1304"/>
      <c r="BD75" s="1304"/>
      <c r="BE75" s="1304"/>
      <c r="BF75" s="1304"/>
      <c r="BG75" s="1304"/>
      <c r="BH75" s="1304"/>
      <c r="BI75" s="1304"/>
      <c r="BJ75" s="1304"/>
      <c r="BK75" s="1304"/>
      <c r="BL75" s="1304"/>
      <c r="BM75" s="1304"/>
      <c r="BN75" s="1304"/>
      <c r="BO75" s="1304"/>
      <c r="BP75" s="1305">
        <v>9.8000000000000007</v>
      </c>
      <c r="BQ75" s="1305"/>
      <c r="BR75" s="1305"/>
      <c r="BS75" s="1305"/>
      <c r="BT75" s="1305"/>
      <c r="BU75" s="1305"/>
      <c r="BV75" s="1305"/>
      <c r="BW75" s="1305"/>
      <c r="BX75" s="1305">
        <v>9.9</v>
      </c>
      <c r="BY75" s="1305"/>
      <c r="BZ75" s="1305"/>
      <c r="CA75" s="1305"/>
      <c r="CB75" s="1305"/>
      <c r="CC75" s="1305"/>
      <c r="CD75" s="1305"/>
      <c r="CE75" s="1305"/>
      <c r="CF75" s="1305">
        <v>9.5</v>
      </c>
      <c r="CG75" s="1305"/>
      <c r="CH75" s="1305"/>
      <c r="CI75" s="1305"/>
      <c r="CJ75" s="1305"/>
      <c r="CK75" s="1305"/>
      <c r="CL75" s="1305"/>
      <c r="CM75" s="1305"/>
      <c r="CN75" s="1305">
        <v>9.1</v>
      </c>
      <c r="CO75" s="1305"/>
      <c r="CP75" s="1305"/>
      <c r="CQ75" s="1305"/>
      <c r="CR75" s="1305"/>
      <c r="CS75" s="1305"/>
      <c r="CT75" s="1305"/>
      <c r="CU75" s="1305"/>
      <c r="CV75" s="1305">
        <v>8.5</v>
      </c>
      <c r="CW75" s="1305"/>
      <c r="CX75" s="1305"/>
      <c r="CY75" s="1305"/>
      <c r="CZ75" s="1305"/>
      <c r="DA75" s="1305"/>
      <c r="DB75" s="1305"/>
      <c r="DC75" s="1305"/>
    </row>
    <row r="76" spans="2:107" x14ac:dyDescent="0.15">
      <c r="B76" s="1275"/>
      <c r="G76" s="1301"/>
      <c r="H76" s="1301"/>
      <c r="I76" s="1294"/>
      <c r="J76" s="1294"/>
      <c r="K76" s="1303"/>
      <c r="L76" s="1303"/>
      <c r="M76" s="1303"/>
      <c r="N76" s="1303"/>
      <c r="AM76" s="1293"/>
      <c r="AN76" s="1304"/>
      <c r="AO76" s="1304"/>
      <c r="AP76" s="1304"/>
      <c r="AQ76" s="1304"/>
      <c r="AR76" s="1304"/>
      <c r="AS76" s="1304"/>
      <c r="AT76" s="1304"/>
      <c r="AU76" s="1304"/>
      <c r="AV76" s="1304"/>
      <c r="AW76" s="1304"/>
      <c r="AX76" s="1304"/>
      <c r="AY76" s="1304"/>
      <c r="AZ76" s="1304"/>
      <c r="BA76" s="1304"/>
      <c r="BB76" s="1304"/>
      <c r="BC76" s="1304"/>
      <c r="BD76" s="1304"/>
      <c r="BE76" s="1304"/>
      <c r="BF76" s="1304"/>
      <c r="BG76" s="1304"/>
      <c r="BH76" s="1304"/>
      <c r="BI76" s="1304"/>
      <c r="BJ76" s="1304"/>
      <c r="BK76" s="1304"/>
      <c r="BL76" s="1304"/>
      <c r="BM76" s="1304"/>
      <c r="BN76" s="1304"/>
      <c r="BO76" s="1304"/>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1275"/>
      <c r="G77" s="1294"/>
      <c r="H77" s="1294"/>
      <c r="I77" s="1294"/>
      <c r="J77" s="1294"/>
      <c r="K77" s="1322"/>
      <c r="L77" s="1322"/>
      <c r="M77" s="1322"/>
      <c r="N77" s="1322"/>
      <c r="AN77" s="1300" t="s">
        <v>611</v>
      </c>
      <c r="AO77" s="1300"/>
      <c r="AP77" s="1300"/>
      <c r="AQ77" s="1300"/>
      <c r="AR77" s="1300"/>
      <c r="AS77" s="1300"/>
      <c r="AT77" s="1300"/>
      <c r="AU77" s="1300"/>
      <c r="AV77" s="1300"/>
      <c r="AW77" s="1300"/>
      <c r="AX77" s="1300"/>
      <c r="AY77" s="1300"/>
      <c r="AZ77" s="1300"/>
      <c r="BA77" s="1300"/>
      <c r="BB77" s="1304" t="s">
        <v>612</v>
      </c>
      <c r="BC77" s="1304"/>
      <c r="BD77" s="1304"/>
      <c r="BE77" s="1304"/>
      <c r="BF77" s="1304"/>
      <c r="BG77" s="1304"/>
      <c r="BH77" s="1304"/>
      <c r="BI77" s="1304"/>
      <c r="BJ77" s="1304"/>
      <c r="BK77" s="1304"/>
      <c r="BL77" s="1304"/>
      <c r="BM77" s="1304"/>
      <c r="BN77" s="1304"/>
      <c r="BO77" s="1304"/>
      <c r="BP77" s="1305">
        <v>33.6</v>
      </c>
      <c r="BQ77" s="1305"/>
      <c r="BR77" s="1305"/>
      <c r="BS77" s="1305"/>
      <c r="BT77" s="1305"/>
      <c r="BU77" s="1305"/>
      <c r="BV77" s="1305"/>
      <c r="BW77" s="1305"/>
      <c r="BX77" s="1305">
        <v>35.299999999999997</v>
      </c>
      <c r="BY77" s="1305"/>
      <c r="BZ77" s="1305"/>
      <c r="CA77" s="1305"/>
      <c r="CB77" s="1305"/>
      <c r="CC77" s="1305"/>
      <c r="CD77" s="1305"/>
      <c r="CE77" s="1305"/>
      <c r="CF77" s="1305">
        <v>31.9</v>
      </c>
      <c r="CG77" s="1305"/>
      <c r="CH77" s="1305"/>
      <c r="CI77" s="1305"/>
      <c r="CJ77" s="1305"/>
      <c r="CK77" s="1305"/>
      <c r="CL77" s="1305"/>
      <c r="CM77" s="1305"/>
      <c r="CN77" s="1305">
        <v>24.2</v>
      </c>
      <c r="CO77" s="1305"/>
      <c r="CP77" s="1305"/>
      <c r="CQ77" s="1305"/>
      <c r="CR77" s="1305"/>
      <c r="CS77" s="1305"/>
      <c r="CT77" s="1305"/>
      <c r="CU77" s="1305"/>
      <c r="CV77" s="1305">
        <v>22.1</v>
      </c>
      <c r="CW77" s="1305"/>
      <c r="CX77" s="1305"/>
      <c r="CY77" s="1305"/>
      <c r="CZ77" s="1305"/>
      <c r="DA77" s="1305"/>
      <c r="DB77" s="1305"/>
      <c r="DC77" s="1305"/>
    </row>
    <row r="78" spans="2:107" x14ac:dyDescent="0.15">
      <c r="B78" s="1275"/>
      <c r="G78" s="1294"/>
      <c r="H78" s="1294"/>
      <c r="I78" s="1294"/>
      <c r="J78" s="1294"/>
      <c r="K78" s="1322"/>
      <c r="L78" s="1322"/>
      <c r="M78" s="1322"/>
      <c r="N78" s="1322"/>
      <c r="AN78" s="1300"/>
      <c r="AO78" s="1300"/>
      <c r="AP78" s="1300"/>
      <c r="AQ78" s="1300"/>
      <c r="AR78" s="1300"/>
      <c r="AS78" s="1300"/>
      <c r="AT78" s="1300"/>
      <c r="AU78" s="1300"/>
      <c r="AV78" s="1300"/>
      <c r="AW78" s="1300"/>
      <c r="AX78" s="1300"/>
      <c r="AY78" s="1300"/>
      <c r="AZ78" s="1300"/>
      <c r="BA78" s="1300"/>
      <c r="BB78" s="1304"/>
      <c r="BC78" s="1304"/>
      <c r="BD78" s="1304"/>
      <c r="BE78" s="1304"/>
      <c r="BF78" s="1304"/>
      <c r="BG78" s="1304"/>
      <c r="BH78" s="1304"/>
      <c r="BI78" s="1304"/>
      <c r="BJ78" s="1304"/>
      <c r="BK78" s="1304"/>
      <c r="BL78" s="1304"/>
      <c r="BM78" s="1304"/>
      <c r="BN78" s="1304"/>
      <c r="BO78" s="1304"/>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1275"/>
      <c r="G79" s="1294"/>
      <c r="H79" s="1294"/>
      <c r="I79" s="1307"/>
      <c r="J79" s="1307"/>
      <c r="K79" s="1323"/>
      <c r="L79" s="1323"/>
      <c r="M79" s="1323"/>
      <c r="N79" s="1323"/>
      <c r="AN79" s="1300"/>
      <c r="AO79" s="1300"/>
      <c r="AP79" s="1300"/>
      <c r="AQ79" s="1300"/>
      <c r="AR79" s="1300"/>
      <c r="AS79" s="1300"/>
      <c r="AT79" s="1300"/>
      <c r="AU79" s="1300"/>
      <c r="AV79" s="1300"/>
      <c r="AW79" s="1300"/>
      <c r="AX79" s="1300"/>
      <c r="AY79" s="1300"/>
      <c r="AZ79" s="1300"/>
      <c r="BA79" s="1300"/>
      <c r="BB79" s="1304" t="s">
        <v>615</v>
      </c>
      <c r="BC79" s="1304"/>
      <c r="BD79" s="1304"/>
      <c r="BE79" s="1304"/>
      <c r="BF79" s="1304"/>
      <c r="BG79" s="1304"/>
      <c r="BH79" s="1304"/>
      <c r="BI79" s="1304"/>
      <c r="BJ79" s="1304"/>
      <c r="BK79" s="1304"/>
      <c r="BL79" s="1304"/>
      <c r="BM79" s="1304"/>
      <c r="BN79" s="1304"/>
      <c r="BO79" s="1304"/>
      <c r="BP79" s="1305">
        <v>7</v>
      </c>
      <c r="BQ79" s="1305"/>
      <c r="BR79" s="1305"/>
      <c r="BS79" s="1305"/>
      <c r="BT79" s="1305"/>
      <c r="BU79" s="1305"/>
      <c r="BV79" s="1305"/>
      <c r="BW79" s="1305"/>
      <c r="BX79" s="1305">
        <v>6.9</v>
      </c>
      <c r="BY79" s="1305"/>
      <c r="BZ79" s="1305"/>
      <c r="CA79" s="1305"/>
      <c r="CB79" s="1305"/>
      <c r="CC79" s="1305"/>
      <c r="CD79" s="1305"/>
      <c r="CE79" s="1305"/>
      <c r="CF79" s="1305">
        <v>6.6</v>
      </c>
      <c r="CG79" s="1305"/>
      <c r="CH79" s="1305"/>
      <c r="CI79" s="1305"/>
      <c r="CJ79" s="1305"/>
      <c r="CK79" s="1305"/>
      <c r="CL79" s="1305"/>
      <c r="CM79" s="1305"/>
      <c r="CN79" s="1305">
        <v>6.4</v>
      </c>
      <c r="CO79" s="1305"/>
      <c r="CP79" s="1305"/>
      <c r="CQ79" s="1305"/>
      <c r="CR79" s="1305"/>
      <c r="CS79" s="1305"/>
      <c r="CT79" s="1305"/>
      <c r="CU79" s="1305"/>
      <c r="CV79" s="1305">
        <v>6.3</v>
      </c>
      <c r="CW79" s="1305"/>
      <c r="CX79" s="1305"/>
      <c r="CY79" s="1305"/>
      <c r="CZ79" s="1305"/>
      <c r="DA79" s="1305"/>
      <c r="DB79" s="1305"/>
      <c r="DC79" s="1305"/>
    </row>
    <row r="80" spans="2:107" x14ac:dyDescent="0.15">
      <c r="B80" s="1275"/>
      <c r="G80" s="1294"/>
      <c r="H80" s="1294"/>
      <c r="I80" s="1307"/>
      <c r="J80" s="1307"/>
      <c r="K80" s="1323"/>
      <c r="L80" s="1323"/>
      <c r="M80" s="1323"/>
      <c r="N80" s="1323"/>
      <c r="AN80" s="1300"/>
      <c r="AO80" s="1300"/>
      <c r="AP80" s="1300"/>
      <c r="AQ80" s="1300"/>
      <c r="AR80" s="1300"/>
      <c r="AS80" s="1300"/>
      <c r="AT80" s="1300"/>
      <c r="AU80" s="1300"/>
      <c r="AV80" s="1300"/>
      <c r="AW80" s="1300"/>
      <c r="AX80" s="1300"/>
      <c r="AY80" s="1300"/>
      <c r="AZ80" s="1300"/>
      <c r="BA80" s="1300"/>
      <c r="BB80" s="1304"/>
      <c r="BC80" s="1304"/>
      <c r="BD80" s="1304"/>
      <c r="BE80" s="1304"/>
      <c r="BF80" s="1304"/>
      <c r="BG80" s="1304"/>
      <c r="BH80" s="1304"/>
      <c r="BI80" s="1304"/>
      <c r="BJ80" s="1304"/>
      <c r="BK80" s="1304"/>
      <c r="BL80" s="1304"/>
      <c r="BM80" s="1304"/>
      <c r="BN80" s="1304"/>
      <c r="BO80" s="1304"/>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1275"/>
    </row>
    <row r="82" spans="2:109" ht="17.25" x14ac:dyDescent="0.15">
      <c r="B82" s="1275"/>
      <c r="K82" s="1324"/>
      <c r="L82" s="1324"/>
      <c r="M82" s="1324"/>
      <c r="N82" s="1324"/>
      <c r="AQ82" s="1324"/>
      <c r="AR82" s="1324"/>
      <c r="AS82" s="1324"/>
      <c r="AT82" s="1324"/>
      <c r="BC82" s="1324"/>
      <c r="BD82" s="1324"/>
      <c r="BE82" s="1324"/>
      <c r="BF82" s="1324"/>
      <c r="BO82" s="1324"/>
      <c r="BP82" s="1324"/>
      <c r="BQ82" s="1324"/>
      <c r="BR82" s="1324"/>
      <c r="CA82" s="1324"/>
      <c r="CB82" s="1324"/>
      <c r="CC82" s="1324"/>
      <c r="CD82" s="1324"/>
      <c r="CM82" s="1324"/>
      <c r="CN82" s="1324"/>
      <c r="CO82" s="1324"/>
      <c r="CP82" s="1324"/>
      <c r="CY82" s="1324"/>
      <c r="CZ82" s="1324"/>
      <c r="DA82" s="1324"/>
      <c r="DB82" s="1324"/>
      <c r="DC82" s="1324"/>
    </row>
    <row r="83" spans="2:109" x14ac:dyDescent="0.15">
      <c r="B83" s="1277"/>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9"/>
    </row>
    <row r="84" spans="2:109" x14ac:dyDescent="0.15">
      <c r="DD84" s="1268"/>
      <c r="DE84" s="1268"/>
    </row>
    <row r="85" spans="2:109" x14ac:dyDescent="0.15">
      <c r="DD85" s="1268"/>
      <c r="DE85" s="1268"/>
    </row>
    <row r="86" spans="2:109" hidden="1" x14ac:dyDescent="0.15">
      <c r="DD86" s="1268"/>
      <c r="DE86" s="1268"/>
    </row>
    <row r="87" spans="2:109" hidden="1" x14ac:dyDescent="0.15">
      <c r="K87" s="1325"/>
      <c r="AQ87" s="1325"/>
      <c r="BC87" s="1325"/>
      <c r="BO87" s="1325"/>
      <c r="CA87" s="1325"/>
      <c r="CM87" s="1325"/>
      <c r="CY87" s="1325"/>
      <c r="DD87" s="1268"/>
      <c r="DE87" s="1268"/>
    </row>
    <row r="88" spans="2:109" hidden="1" x14ac:dyDescent="0.15">
      <c r="DD88" s="1268"/>
      <c r="DE88" s="1268"/>
    </row>
    <row r="89" spans="2:109" hidden="1" x14ac:dyDescent="0.15">
      <c r="DD89" s="1268"/>
      <c r="DE89" s="1268"/>
    </row>
    <row r="90" spans="2:109" hidden="1" x14ac:dyDescent="0.15">
      <c r="DD90" s="1268"/>
      <c r="DE90" s="1268"/>
    </row>
    <row r="91" spans="2:109" hidden="1" x14ac:dyDescent="0.15">
      <c r="DD91" s="1268"/>
      <c r="DE91" s="1268"/>
    </row>
    <row r="92" spans="2:109" ht="13.5" hidden="1" customHeight="1" x14ac:dyDescent="0.15">
      <c r="DD92" s="1268"/>
      <c r="DE92" s="1268"/>
    </row>
    <row r="93" spans="2:109" ht="13.5" hidden="1" customHeight="1" x14ac:dyDescent="0.15">
      <c r="DD93" s="1268"/>
      <c r="DE93" s="1268"/>
    </row>
    <row r="94" spans="2:109" ht="13.5" hidden="1" customHeight="1" x14ac:dyDescent="0.15">
      <c r="DD94" s="1268"/>
      <c r="DE94" s="1268"/>
    </row>
    <row r="95" spans="2:109" ht="13.5" hidden="1" customHeight="1" x14ac:dyDescent="0.15">
      <c r="DD95" s="1268"/>
      <c r="DE95" s="1268"/>
    </row>
    <row r="96" spans="2:109" ht="13.5" hidden="1" customHeight="1" x14ac:dyDescent="0.15">
      <c r="DD96" s="1268"/>
      <c r="DE96" s="1268"/>
    </row>
    <row r="97" s="1268" customFormat="1" ht="13.5" hidden="1" customHeight="1" x14ac:dyDescent="0.15"/>
    <row r="98" s="1268" customFormat="1" ht="13.5" hidden="1" customHeight="1" x14ac:dyDescent="0.15"/>
    <row r="99" s="1268" customFormat="1" ht="13.5" hidden="1" customHeight="1" x14ac:dyDescent="0.15"/>
    <row r="100" s="1268" customFormat="1" ht="13.5" hidden="1" customHeight="1" x14ac:dyDescent="0.15"/>
    <row r="101" s="1268" customFormat="1" ht="13.5" hidden="1" customHeight="1" x14ac:dyDescent="0.15"/>
    <row r="102" s="1268" customFormat="1" ht="13.5" hidden="1" customHeight="1" x14ac:dyDescent="0.15"/>
    <row r="103" s="1268" customFormat="1" ht="13.5" hidden="1" customHeight="1" x14ac:dyDescent="0.15"/>
    <row r="104" s="1268" customFormat="1" ht="13.5" hidden="1" customHeight="1" x14ac:dyDescent="0.15"/>
    <row r="105" s="1268" customFormat="1" ht="13.5" hidden="1" customHeight="1" x14ac:dyDescent="0.15"/>
    <row r="106" s="1268" customFormat="1" ht="13.5" hidden="1" customHeight="1" x14ac:dyDescent="0.15"/>
    <row r="107" s="1268" customFormat="1" ht="13.5" hidden="1" customHeight="1" x14ac:dyDescent="0.15"/>
    <row r="108" s="1268" customFormat="1" ht="13.5" hidden="1" customHeight="1" x14ac:dyDescent="0.15"/>
    <row r="109" s="1268" customFormat="1" ht="13.5" hidden="1" customHeight="1" x14ac:dyDescent="0.15"/>
    <row r="110" s="1268" customFormat="1" ht="13.5" hidden="1" customHeight="1" x14ac:dyDescent="0.15"/>
    <row r="111" s="1268" customFormat="1" ht="13.5" hidden="1" customHeight="1" x14ac:dyDescent="0.15"/>
    <row r="112" s="1268" customFormat="1" ht="13.5" hidden="1" customHeight="1" x14ac:dyDescent="0.15"/>
    <row r="113" s="1268" customFormat="1" ht="13.5" hidden="1" customHeight="1" x14ac:dyDescent="0.15"/>
    <row r="114" s="1268" customFormat="1" ht="13.5" hidden="1" customHeight="1" x14ac:dyDescent="0.15"/>
    <row r="115" s="1268" customFormat="1" ht="13.5" hidden="1" customHeight="1" x14ac:dyDescent="0.15"/>
    <row r="116" s="1268" customFormat="1" ht="13.5" hidden="1" customHeight="1" x14ac:dyDescent="0.15"/>
    <row r="117" s="1268" customFormat="1" ht="13.5" hidden="1" customHeight="1" x14ac:dyDescent="0.15"/>
    <row r="118" s="1268" customFormat="1" ht="13.5" hidden="1" customHeight="1" x14ac:dyDescent="0.15"/>
    <row r="119" s="1268" customFormat="1" ht="13.5" hidden="1" customHeight="1" x14ac:dyDescent="0.15"/>
    <row r="120" s="1268" customFormat="1" ht="13.5" hidden="1" customHeight="1" x14ac:dyDescent="0.15"/>
    <row r="121" s="1268" customFormat="1" ht="13.5" hidden="1" customHeight="1" x14ac:dyDescent="0.15"/>
    <row r="122" s="1268" customFormat="1" ht="13.5" hidden="1" customHeight="1" x14ac:dyDescent="0.15"/>
    <row r="123" s="1268" customFormat="1" ht="13.5" hidden="1" customHeight="1" x14ac:dyDescent="0.15"/>
    <row r="124" s="1268" customFormat="1" ht="13.5" hidden="1" customHeight="1" x14ac:dyDescent="0.15"/>
    <row r="125" s="1268" customFormat="1" ht="13.5" hidden="1" customHeight="1" x14ac:dyDescent="0.15"/>
    <row r="126" s="1268" customFormat="1" ht="13.5" hidden="1" customHeight="1" x14ac:dyDescent="0.15"/>
    <row r="127" s="1268" customFormat="1" ht="13.5" hidden="1" customHeight="1" x14ac:dyDescent="0.15"/>
    <row r="128" s="1268" customFormat="1" ht="13.5" hidden="1" customHeight="1" x14ac:dyDescent="0.15"/>
    <row r="129" s="1268" customFormat="1" ht="13.5" hidden="1" customHeight="1" x14ac:dyDescent="0.15"/>
    <row r="130" s="1268" customFormat="1" ht="13.5" hidden="1" customHeight="1" x14ac:dyDescent="0.15"/>
    <row r="131" s="1268" customFormat="1" ht="13.5" hidden="1" customHeight="1" x14ac:dyDescent="0.15"/>
    <row r="132" s="1268" customFormat="1" ht="13.5" hidden="1" customHeight="1" x14ac:dyDescent="0.15"/>
    <row r="133" s="1268" customFormat="1" ht="13.5" hidden="1" customHeight="1" x14ac:dyDescent="0.15"/>
    <row r="134" s="1268" customFormat="1" ht="13.5" hidden="1" customHeight="1" x14ac:dyDescent="0.15"/>
    <row r="135" s="1268" customFormat="1" ht="13.5" hidden="1" customHeight="1" x14ac:dyDescent="0.15"/>
    <row r="136" s="1268" customFormat="1" ht="13.5" hidden="1" customHeight="1" x14ac:dyDescent="0.15"/>
    <row r="137" s="1268" customFormat="1" ht="13.5" hidden="1" customHeight="1" x14ac:dyDescent="0.15"/>
    <row r="138" s="1268" customFormat="1" ht="13.5" hidden="1" customHeight="1" x14ac:dyDescent="0.15"/>
    <row r="139" s="1268" customFormat="1" ht="13.5" hidden="1" customHeight="1" x14ac:dyDescent="0.15"/>
    <row r="140" s="1268" customFormat="1" ht="13.5" hidden="1" customHeight="1" x14ac:dyDescent="0.15"/>
    <row r="141" s="1268" customFormat="1" ht="13.5" hidden="1" customHeight="1" x14ac:dyDescent="0.15"/>
    <row r="142" s="1268" customFormat="1" ht="13.5" hidden="1" customHeight="1" x14ac:dyDescent="0.15"/>
    <row r="143" s="1268" customFormat="1" ht="13.5" hidden="1" customHeight="1" x14ac:dyDescent="0.15"/>
    <row r="144" s="1268" customFormat="1" ht="13.5" hidden="1" customHeight="1" x14ac:dyDescent="0.15"/>
    <row r="145" s="1268" customFormat="1" ht="13.5" hidden="1" customHeight="1" x14ac:dyDescent="0.15"/>
    <row r="146" s="1268" customFormat="1" ht="13.5" hidden="1" customHeight="1" x14ac:dyDescent="0.15"/>
    <row r="147" s="1268" customFormat="1" ht="13.5" hidden="1" customHeight="1" x14ac:dyDescent="0.15"/>
    <row r="148" s="1268" customFormat="1" ht="13.5" hidden="1" customHeight="1" x14ac:dyDescent="0.15"/>
    <row r="149" s="1268" customFormat="1" ht="13.5" hidden="1" customHeight="1" x14ac:dyDescent="0.15"/>
    <row r="150" s="1268" customFormat="1" ht="13.5" hidden="1" customHeight="1" x14ac:dyDescent="0.15"/>
    <row r="151" s="1268" customFormat="1" ht="13.5" hidden="1" customHeight="1" x14ac:dyDescent="0.15"/>
    <row r="152" s="1268" customFormat="1" ht="13.5" hidden="1" customHeight="1" x14ac:dyDescent="0.15"/>
    <row r="153" s="1268" customFormat="1" ht="13.5" hidden="1" customHeight="1" x14ac:dyDescent="0.15"/>
    <row r="154" s="1268" customFormat="1" ht="13.5" hidden="1" customHeight="1" x14ac:dyDescent="0.15"/>
    <row r="155" s="1268" customFormat="1" ht="13.5" hidden="1" customHeight="1" x14ac:dyDescent="0.15"/>
    <row r="156" s="1268" customFormat="1" ht="13.5" hidden="1" customHeight="1" x14ac:dyDescent="0.15"/>
    <row r="157" s="1268" customFormat="1" ht="13.5" hidden="1" customHeight="1" x14ac:dyDescent="0.15"/>
    <row r="158" s="1268" customFormat="1" ht="13.5" hidden="1" customHeight="1" x14ac:dyDescent="0.15"/>
    <row r="159" s="1268" customFormat="1" ht="13.5" hidden="1" customHeight="1" x14ac:dyDescent="0.15"/>
    <row r="160" s="1268" customFormat="1" ht="13.5" hidden="1" customHeight="1" x14ac:dyDescent="0.15"/>
  </sheetData>
  <sheetProtection algorithmName="SHA-512" hashValue="jPV0pYbPfK/IrVr9Zhxe8MAHHdwCzVXV06Oj0BcOz/pWCF143k8g0k7KxGDAk6TJeXeKh5ZmC1zamZhvVhh2mA==" saltValue="faUm9CqlYpqqqU3GBpg+h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55" zoomScale="55" zoomScaleNormal="55" zoomScaleSheetLayoutView="70" workbookViewId="0">
      <selection activeCell="AD109" sqref="AD109"/>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562</v>
      </c>
    </row>
  </sheetData>
  <sheetProtection algorithmName="SHA-512" hashValue="I0Xzdd5TRiDo70Ux44kIlCMWNizf6sg/xbVQrDksTCYSn4kKmid4q45fYGWa7phi3/onKLg+M37LJ6Q8DNJiFA==" saltValue="x/oisOLkF3r60Nekjgg7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76" zoomScale="70" zoomScaleNormal="7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562</v>
      </c>
    </row>
  </sheetData>
  <sheetProtection algorithmName="SHA-512" hashValue="pc17O902xa6cDC7zikftzn2QRxxqyiiPVOnRf5PHJezFY3KLxEeFB6XtDqCeNs0UFDuPf1geaUB7H7Y3P5Eq5Q==" saltValue="mcpPXKQefjIWg+UIXIfY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561</v>
      </c>
      <c r="G2" s="155"/>
      <c r="H2" s="156"/>
    </row>
    <row r="3" spans="1:8" x14ac:dyDescent="0.15">
      <c r="A3" s="152" t="s">
        <v>554</v>
      </c>
      <c r="B3" s="157"/>
      <c r="C3" s="158"/>
      <c r="D3" s="159">
        <v>44546</v>
      </c>
      <c r="E3" s="160"/>
      <c r="F3" s="161">
        <v>47278</v>
      </c>
      <c r="G3" s="162"/>
      <c r="H3" s="163"/>
    </row>
    <row r="4" spans="1:8" x14ac:dyDescent="0.15">
      <c r="A4" s="164"/>
      <c r="B4" s="165"/>
      <c r="C4" s="166"/>
      <c r="D4" s="167">
        <v>25651</v>
      </c>
      <c r="E4" s="168"/>
      <c r="F4" s="169">
        <v>24096</v>
      </c>
      <c r="G4" s="170"/>
      <c r="H4" s="171"/>
    </row>
    <row r="5" spans="1:8" x14ac:dyDescent="0.15">
      <c r="A5" s="152" t="s">
        <v>556</v>
      </c>
      <c r="B5" s="157"/>
      <c r="C5" s="158"/>
      <c r="D5" s="159">
        <v>40653</v>
      </c>
      <c r="E5" s="160"/>
      <c r="F5" s="161">
        <v>44504</v>
      </c>
      <c r="G5" s="162"/>
      <c r="H5" s="163"/>
    </row>
    <row r="6" spans="1:8" x14ac:dyDescent="0.15">
      <c r="A6" s="164"/>
      <c r="B6" s="165"/>
      <c r="C6" s="166"/>
      <c r="D6" s="167">
        <v>26426</v>
      </c>
      <c r="E6" s="168"/>
      <c r="F6" s="169">
        <v>25876</v>
      </c>
      <c r="G6" s="170"/>
      <c r="H6" s="171"/>
    </row>
    <row r="7" spans="1:8" x14ac:dyDescent="0.15">
      <c r="A7" s="152" t="s">
        <v>557</v>
      </c>
      <c r="B7" s="157"/>
      <c r="C7" s="158"/>
      <c r="D7" s="159">
        <v>43288</v>
      </c>
      <c r="E7" s="160"/>
      <c r="F7" s="161">
        <v>47820</v>
      </c>
      <c r="G7" s="162"/>
      <c r="H7" s="163"/>
    </row>
    <row r="8" spans="1:8" x14ac:dyDescent="0.15">
      <c r="A8" s="164"/>
      <c r="B8" s="165"/>
      <c r="C8" s="166"/>
      <c r="D8" s="167">
        <v>29735</v>
      </c>
      <c r="E8" s="168"/>
      <c r="F8" s="169">
        <v>25855</v>
      </c>
      <c r="G8" s="170"/>
      <c r="H8" s="171"/>
    </row>
    <row r="9" spans="1:8" x14ac:dyDescent="0.15">
      <c r="A9" s="152" t="s">
        <v>558</v>
      </c>
      <c r="B9" s="157"/>
      <c r="C9" s="158"/>
      <c r="D9" s="159">
        <v>56503</v>
      </c>
      <c r="E9" s="160"/>
      <c r="F9" s="161">
        <v>41934</v>
      </c>
      <c r="G9" s="162"/>
      <c r="H9" s="163"/>
    </row>
    <row r="10" spans="1:8" x14ac:dyDescent="0.15">
      <c r="A10" s="164"/>
      <c r="B10" s="165"/>
      <c r="C10" s="166"/>
      <c r="D10" s="167">
        <v>32580</v>
      </c>
      <c r="E10" s="168"/>
      <c r="F10" s="169">
        <v>23352</v>
      </c>
      <c r="G10" s="170"/>
      <c r="H10" s="171"/>
    </row>
    <row r="11" spans="1:8" x14ac:dyDescent="0.15">
      <c r="A11" s="152" t="s">
        <v>559</v>
      </c>
      <c r="B11" s="157"/>
      <c r="C11" s="158"/>
      <c r="D11" s="159">
        <v>47555</v>
      </c>
      <c r="E11" s="160"/>
      <c r="F11" s="161">
        <v>45588</v>
      </c>
      <c r="G11" s="162"/>
      <c r="H11" s="163"/>
    </row>
    <row r="12" spans="1:8" x14ac:dyDescent="0.15">
      <c r="A12" s="164"/>
      <c r="B12" s="165"/>
      <c r="C12" s="172"/>
      <c r="D12" s="167">
        <v>26939</v>
      </c>
      <c r="E12" s="168"/>
      <c r="F12" s="169">
        <v>24150</v>
      </c>
      <c r="G12" s="170"/>
      <c r="H12" s="171"/>
    </row>
    <row r="13" spans="1:8" x14ac:dyDescent="0.15">
      <c r="A13" s="152"/>
      <c r="B13" s="157"/>
      <c r="C13" s="173"/>
      <c r="D13" s="174">
        <v>46509</v>
      </c>
      <c r="E13" s="175"/>
      <c r="F13" s="176">
        <v>45425</v>
      </c>
      <c r="G13" s="177"/>
      <c r="H13" s="163"/>
    </row>
    <row r="14" spans="1:8" x14ac:dyDescent="0.15">
      <c r="A14" s="164"/>
      <c r="B14" s="165"/>
      <c r="C14" s="166"/>
      <c r="D14" s="167">
        <v>28266</v>
      </c>
      <c r="E14" s="168"/>
      <c r="F14" s="169">
        <v>24666</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3.62</v>
      </c>
      <c r="C19" s="178">
        <f>ROUND(VALUE(SUBSTITUTE(実質収支比率等に係る経年分析!G$48,"▲","-")),2)</f>
        <v>2.2400000000000002</v>
      </c>
      <c r="D19" s="178">
        <f>ROUND(VALUE(SUBSTITUTE(実質収支比率等に係る経年分析!H$48,"▲","-")),2)</f>
        <v>0.31</v>
      </c>
      <c r="E19" s="178">
        <f>ROUND(VALUE(SUBSTITUTE(実質収支比率等に係る経年分析!I$48,"▲","-")),2)</f>
        <v>2.2200000000000002</v>
      </c>
      <c r="F19" s="178">
        <f>ROUND(VALUE(SUBSTITUTE(実質収支比率等に係る経年分析!J$48,"▲","-")),2)</f>
        <v>2.97</v>
      </c>
    </row>
    <row r="20" spans="1:11" x14ac:dyDescent="0.15">
      <c r="A20" s="178" t="s">
        <v>55</v>
      </c>
      <c r="B20" s="178">
        <f>ROUND(VALUE(SUBSTITUTE(実質収支比率等に係る経年分析!F$47,"▲","-")),2)</f>
        <v>14.06</v>
      </c>
      <c r="C20" s="178">
        <f>ROUND(VALUE(SUBSTITUTE(実質収支比率等に係る経年分析!G$47,"▲","-")),2)</f>
        <v>15.56</v>
      </c>
      <c r="D20" s="178">
        <f>ROUND(VALUE(SUBSTITUTE(実質収支比率等に係る経年分析!H$47,"▲","-")),2)</f>
        <v>16.52</v>
      </c>
      <c r="E20" s="178">
        <f>ROUND(VALUE(SUBSTITUTE(実質収支比率等に係る経年分析!I$47,"▲","-")),2)</f>
        <v>16.66</v>
      </c>
      <c r="F20" s="178">
        <f>ROUND(VALUE(SUBSTITUTE(実質収支比率等に係る経年分析!J$47,"▲","-")),2)</f>
        <v>16.98</v>
      </c>
    </row>
    <row r="21" spans="1:11" x14ac:dyDescent="0.15">
      <c r="A21" s="178" t="s">
        <v>56</v>
      </c>
      <c r="B21" s="178">
        <f>IF(ISNUMBER(VALUE(SUBSTITUTE(実質収支比率等に係る経年分析!F$49,"▲","-"))),ROUND(VALUE(SUBSTITUTE(実質収支比率等に係る経年分析!F$49,"▲","-")),2),NA())</f>
        <v>1.47</v>
      </c>
      <c r="C21" s="178">
        <f>IF(ISNUMBER(VALUE(SUBSTITUTE(実質収支比率等に係る経年分析!G$49,"▲","-"))),ROUND(VALUE(SUBSTITUTE(実質収支比率等に係る経年分析!G$49,"▲","-")),2),NA())</f>
        <v>-1.29</v>
      </c>
      <c r="D21" s="178">
        <f>IF(ISNUMBER(VALUE(SUBSTITUTE(実質収支比率等に係る経年分析!H$49,"▲","-"))),ROUND(VALUE(SUBSTITUTE(実質収支比率等に係る経年分析!H$49,"▲","-")),2),NA())</f>
        <v>-1.86</v>
      </c>
      <c r="E21" s="178">
        <f>IF(ISNUMBER(VALUE(SUBSTITUTE(実質収支比率等に係る経年分析!I$49,"▲","-"))),ROUND(VALUE(SUBSTITUTE(実質収支比率等に係る経年分析!I$49,"▲","-")),2),NA())</f>
        <v>1.9</v>
      </c>
      <c r="F21" s="178">
        <f>IF(ISNUMBER(VALUE(SUBSTITUTE(実質収支比率等に係る経年分析!J$49,"▲","-"))),ROUND(VALUE(SUBSTITUTE(実質収支比率等に係る経年分析!J$49,"▲","-")),2),NA())</f>
        <v>0.92</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土地取得事業特別会計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後期高齢者医療特別会計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0.19</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国民健康保険特別会計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0.71</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1.18</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0.94</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0.05</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0.36</v>
      </c>
    </row>
    <row r="32" spans="1:11" x14ac:dyDescent="0.15">
      <c r="A32" s="179" t="str">
        <f>IF(連結実質赤字比率に係る赤字・黒字の構成分析!C$38="",NA(),連結実質赤字比率に係る赤字・黒字の構成分析!C$38)</f>
        <v>介護保険特別会計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0.76</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0.97</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0.89</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0.88</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0.7</v>
      </c>
    </row>
    <row r="33" spans="1:16" x14ac:dyDescent="0.15">
      <c r="A33" s="179" t="str">
        <f>IF(連結実質赤字比率に係る赤字・黒字の構成分析!C$37="",NA(),連結実質赤字比率に係る赤字・黒字の構成分析!C$37)</f>
        <v>一般会計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3.61</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2.23</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0.31</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2.21</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2.96</v>
      </c>
    </row>
    <row r="34" spans="1:16" x14ac:dyDescent="0.15">
      <c r="A34" s="179" t="str">
        <f>IF(連結実質赤字比率に係る赤字・黒字の構成分析!C$36="",NA(),連結実質赤字比率に係る赤字・黒字の構成分析!C$36)</f>
        <v>水道事業会計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8.6999999999999993</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7.14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5.86</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6.11</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6.42</v>
      </c>
    </row>
    <row r="35" spans="1:16" x14ac:dyDescent="0.15">
      <c r="A35" s="179" t="str">
        <f>IF(連結実質赤字比率に係る赤字・黒字の構成分析!C$35="",NA(),連結実質赤字比率に係る赤字・黒字の構成分析!C$35)</f>
        <v>病院事業会計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8.83</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8.4600000000000009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7.76</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8.5</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7.43</v>
      </c>
    </row>
    <row r="36" spans="1:16" x14ac:dyDescent="0.15">
      <c r="A36" s="179" t="str">
        <f>IF(連結実質赤字比率に係る赤字・黒字の構成分析!C$34="",NA(),連結実質赤字比率に係る赤字・黒字の構成分析!C$34)</f>
        <v>下水道事業会計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10.16</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11.46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12.31</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12.01</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11.78</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3164</v>
      </c>
      <c r="E42" s="180"/>
      <c r="F42" s="180"/>
      <c r="G42" s="180">
        <f>'実質公債費比率（分子）の構造'!L$52</f>
        <v>3069</v>
      </c>
      <c r="H42" s="180"/>
      <c r="I42" s="180"/>
      <c r="J42" s="180">
        <f>'実質公債費比率（分子）の構造'!M$52</f>
        <v>3074</v>
      </c>
      <c r="K42" s="180"/>
      <c r="L42" s="180"/>
      <c r="M42" s="180">
        <f>'実質公債費比率（分子）の構造'!N$52</f>
        <v>2949</v>
      </c>
      <c r="N42" s="180"/>
      <c r="O42" s="180"/>
      <c r="P42" s="180">
        <f>'実質公債費比率（分子）の構造'!O$52</f>
        <v>2931</v>
      </c>
    </row>
    <row r="43" spans="1:16" x14ac:dyDescent="0.15">
      <c r="A43" s="180" t="s">
        <v>18</v>
      </c>
      <c r="B43" s="180">
        <f>'実質公債費比率（分子）の構造'!K$51</f>
        <v>0</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178</v>
      </c>
      <c r="C44" s="180"/>
      <c r="D44" s="180"/>
      <c r="E44" s="180">
        <f>'実質公債費比率（分子）の構造'!L$50</f>
        <v>236</v>
      </c>
      <c r="F44" s="180"/>
      <c r="G44" s="180"/>
      <c r="H44" s="180">
        <f>'実質公債費比率（分子）の構造'!M$50</f>
        <v>219</v>
      </c>
      <c r="I44" s="180"/>
      <c r="J44" s="180"/>
      <c r="K44" s="180">
        <f>'実質公債費比率（分子）の構造'!N$50</f>
        <v>206</v>
      </c>
      <c r="L44" s="180"/>
      <c r="M44" s="180"/>
      <c r="N44" s="180">
        <f>'実質公債費比率（分子）の構造'!O$50</f>
        <v>195</v>
      </c>
      <c r="O44" s="180"/>
      <c r="P44" s="180"/>
    </row>
    <row r="45" spans="1:16" x14ac:dyDescent="0.15">
      <c r="A45" s="180" t="s">
        <v>65</v>
      </c>
      <c r="B45" s="180">
        <f>'実質公債費比率（分子）の構造'!K$49</f>
        <v>12</v>
      </c>
      <c r="C45" s="180"/>
      <c r="D45" s="180"/>
      <c r="E45" s="180">
        <f>'実質公債費比率（分子）の構造'!L$49</f>
        <v>45</v>
      </c>
      <c r="F45" s="180"/>
      <c r="G45" s="180"/>
      <c r="H45" s="180">
        <f>'実質公債費比率（分子）の構造'!M$49</f>
        <v>43</v>
      </c>
      <c r="I45" s="180"/>
      <c r="J45" s="180"/>
      <c r="K45" s="180">
        <f>'実質公債費比率（分子）の構造'!N$49</f>
        <v>46</v>
      </c>
      <c r="L45" s="180"/>
      <c r="M45" s="180"/>
      <c r="N45" s="180">
        <f>'実質公債費比率（分子）の構造'!O$49</f>
        <v>48</v>
      </c>
      <c r="O45" s="180"/>
      <c r="P45" s="180"/>
    </row>
    <row r="46" spans="1:16" x14ac:dyDescent="0.15">
      <c r="A46" s="180" t="s">
        <v>66</v>
      </c>
      <c r="B46" s="180">
        <f>'実質公債費比率（分子）の構造'!K$48</f>
        <v>1060</v>
      </c>
      <c r="C46" s="180"/>
      <c r="D46" s="180"/>
      <c r="E46" s="180">
        <f>'実質公債費比率（分子）の構造'!L$48</f>
        <v>1032</v>
      </c>
      <c r="F46" s="180"/>
      <c r="G46" s="180"/>
      <c r="H46" s="180">
        <f>'実質公債費比率（分子）の構造'!M$48</f>
        <v>981</v>
      </c>
      <c r="I46" s="180"/>
      <c r="J46" s="180"/>
      <c r="K46" s="180">
        <f>'実質公債費比率（分子）の構造'!N$48</f>
        <v>942</v>
      </c>
      <c r="L46" s="180"/>
      <c r="M46" s="180"/>
      <c r="N46" s="180">
        <f>'実質公債費比率（分子）の構造'!O$48</f>
        <v>931</v>
      </c>
      <c r="O46" s="180"/>
      <c r="P46" s="180"/>
    </row>
    <row r="47" spans="1:16" x14ac:dyDescent="0.15">
      <c r="A47" s="180" t="s">
        <v>14</v>
      </c>
      <c r="B47" s="180">
        <f>'実質公債費比率（分子）の構造'!K$47</f>
        <v>50</v>
      </c>
      <c r="C47" s="180"/>
      <c r="D47" s="180"/>
      <c r="E47" s="180">
        <f>'実質公債費比率（分子）の構造'!L$47</f>
        <v>33</v>
      </c>
      <c r="F47" s="180"/>
      <c r="G47" s="180"/>
      <c r="H47" s="180">
        <f>'実質公債費比率（分子）の構造'!M$47</f>
        <v>17</v>
      </c>
      <c r="I47" s="180"/>
      <c r="J47" s="180"/>
      <c r="K47" s="180" t="str">
        <f>'実質公債費比率（分子）の構造'!N$47</f>
        <v>-</v>
      </c>
      <c r="L47" s="180"/>
      <c r="M47" s="180"/>
      <c r="N47" s="180" t="str">
        <f>'実質公債費比率（分子）の構造'!O$47</f>
        <v>-</v>
      </c>
      <c r="O47" s="180"/>
      <c r="P47" s="180"/>
    </row>
    <row r="48" spans="1:16" x14ac:dyDescent="0.15">
      <c r="A48" s="180" t="s">
        <v>67</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68</v>
      </c>
      <c r="B49" s="180">
        <f>'実質公債費比率（分子）の構造'!K$45</f>
        <v>3686</v>
      </c>
      <c r="C49" s="180"/>
      <c r="D49" s="180"/>
      <c r="E49" s="180">
        <f>'実質公債費比率（分子）の構造'!L$45</f>
        <v>3554</v>
      </c>
      <c r="F49" s="180"/>
      <c r="G49" s="180"/>
      <c r="H49" s="180">
        <f>'実質公債費比率（分子）の構造'!M$45</f>
        <v>3488</v>
      </c>
      <c r="I49" s="180"/>
      <c r="J49" s="180"/>
      <c r="K49" s="180">
        <f>'実質公債費比率（分子）の構造'!N$45</f>
        <v>3477</v>
      </c>
      <c r="L49" s="180"/>
      <c r="M49" s="180"/>
      <c r="N49" s="180">
        <f>'実質公債費比率（分子）の構造'!O$45</f>
        <v>3414</v>
      </c>
      <c r="O49" s="180"/>
      <c r="P49" s="180"/>
    </row>
    <row r="50" spans="1:16" x14ac:dyDescent="0.15">
      <c r="A50" s="180" t="s">
        <v>69</v>
      </c>
      <c r="B50" s="180" t="e">
        <f>NA()</f>
        <v>#N/A</v>
      </c>
      <c r="C50" s="180">
        <f>IF(ISNUMBER('実質公債費比率（分子）の構造'!K$53),'実質公債費比率（分子）の構造'!K$53,NA())</f>
        <v>1822</v>
      </c>
      <c r="D50" s="180" t="e">
        <f>NA()</f>
        <v>#N/A</v>
      </c>
      <c r="E50" s="180" t="e">
        <f>NA()</f>
        <v>#N/A</v>
      </c>
      <c r="F50" s="180">
        <f>IF(ISNUMBER('実質公債費比率（分子）の構造'!L$53),'実質公債費比率（分子）の構造'!L$53,NA())</f>
        <v>1831</v>
      </c>
      <c r="G50" s="180" t="e">
        <f>NA()</f>
        <v>#N/A</v>
      </c>
      <c r="H50" s="180" t="e">
        <f>NA()</f>
        <v>#N/A</v>
      </c>
      <c r="I50" s="180">
        <f>IF(ISNUMBER('実質公債費比率（分子）の構造'!M$53),'実質公債費比率（分子）の構造'!M$53,NA())</f>
        <v>1674</v>
      </c>
      <c r="J50" s="180" t="e">
        <f>NA()</f>
        <v>#N/A</v>
      </c>
      <c r="K50" s="180" t="e">
        <f>NA()</f>
        <v>#N/A</v>
      </c>
      <c r="L50" s="180">
        <f>IF(ISNUMBER('実質公債費比率（分子）の構造'!N$53),'実質公債費比率（分子）の構造'!N$53,NA())</f>
        <v>1722</v>
      </c>
      <c r="M50" s="180" t="e">
        <f>NA()</f>
        <v>#N/A</v>
      </c>
      <c r="N50" s="180" t="e">
        <f>NA()</f>
        <v>#N/A</v>
      </c>
      <c r="O50" s="180">
        <f>IF(ISNUMBER('実質公債費比率（分子）の構造'!O$53),'実質公債費比率（分子）の構造'!O$53,NA())</f>
        <v>1657</v>
      </c>
      <c r="P50" s="180" t="e">
        <f>NA()</f>
        <v>#N/A</v>
      </c>
    </row>
    <row r="53" spans="1:16" x14ac:dyDescent="0.15">
      <c r="A53" s="148" t="s">
        <v>70</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71</v>
      </c>
      <c r="C55" s="179"/>
      <c r="D55" s="179" t="s">
        <v>72</v>
      </c>
      <c r="E55" s="179" t="s">
        <v>71</v>
      </c>
      <c r="F55" s="179"/>
      <c r="G55" s="179" t="s">
        <v>72</v>
      </c>
      <c r="H55" s="179" t="s">
        <v>71</v>
      </c>
      <c r="I55" s="179"/>
      <c r="J55" s="179" t="s">
        <v>72</v>
      </c>
      <c r="K55" s="179" t="s">
        <v>71</v>
      </c>
      <c r="L55" s="179"/>
      <c r="M55" s="179" t="s">
        <v>72</v>
      </c>
      <c r="N55" s="179" t="s">
        <v>71</v>
      </c>
      <c r="O55" s="179"/>
      <c r="P55" s="179" t="s">
        <v>72</v>
      </c>
    </row>
    <row r="56" spans="1:16" x14ac:dyDescent="0.15">
      <c r="A56" s="179" t="s">
        <v>43</v>
      </c>
      <c r="B56" s="179"/>
      <c r="C56" s="179"/>
      <c r="D56" s="179">
        <f>'将来負担比率（分子）の構造'!I$52</f>
        <v>29695</v>
      </c>
      <c r="E56" s="179"/>
      <c r="F56" s="179"/>
      <c r="G56" s="179">
        <f>'将来負担比率（分子）の構造'!J$52</f>
        <v>29249</v>
      </c>
      <c r="H56" s="179"/>
      <c r="I56" s="179"/>
      <c r="J56" s="179">
        <f>'将来負担比率（分子）の構造'!K$52</f>
        <v>28709</v>
      </c>
      <c r="K56" s="179"/>
      <c r="L56" s="179"/>
      <c r="M56" s="179">
        <f>'将来負担比率（分子）の構造'!L$52</f>
        <v>28425</v>
      </c>
      <c r="N56" s="179"/>
      <c r="O56" s="179"/>
      <c r="P56" s="179">
        <f>'将来負担比率（分子）の構造'!M$52</f>
        <v>28500</v>
      </c>
    </row>
    <row r="57" spans="1:16" x14ac:dyDescent="0.15">
      <c r="A57" s="179" t="s">
        <v>42</v>
      </c>
      <c r="B57" s="179"/>
      <c r="C57" s="179"/>
      <c r="D57" s="179">
        <f>'将来負担比率（分子）の構造'!I$51</f>
        <v>2960</v>
      </c>
      <c r="E57" s="179"/>
      <c r="F57" s="179"/>
      <c r="G57" s="179">
        <f>'将来負担比率（分子）の構造'!J$51</f>
        <v>2989</v>
      </c>
      <c r="H57" s="179"/>
      <c r="I57" s="179"/>
      <c r="J57" s="179">
        <f>'将来負担比率（分子）の構造'!K$51</f>
        <v>2720</v>
      </c>
      <c r="K57" s="179"/>
      <c r="L57" s="179"/>
      <c r="M57" s="179">
        <f>'将来負担比率（分子）の構造'!L$51</f>
        <v>2389</v>
      </c>
      <c r="N57" s="179"/>
      <c r="O57" s="179"/>
      <c r="P57" s="179">
        <f>'将来負担比率（分子）の構造'!M$51</f>
        <v>2196</v>
      </c>
    </row>
    <row r="58" spans="1:16" x14ac:dyDescent="0.15">
      <c r="A58" s="179" t="s">
        <v>41</v>
      </c>
      <c r="B58" s="179"/>
      <c r="C58" s="179"/>
      <c r="D58" s="179">
        <f>'将来負担比率（分子）の構造'!I$50</f>
        <v>8338</v>
      </c>
      <c r="E58" s="179"/>
      <c r="F58" s="179"/>
      <c r="G58" s="179">
        <f>'将来負担比率（分子）の構造'!J$50</f>
        <v>9251</v>
      </c>
      <c r="H58" s="179"/>
      <c r="I58" s="179"/>
      <c r="J58" s="179">
        <f>'将来負担比率（分子）の構造'!K$50</f>
        <v>10292</v>
      </c>
      <c r="K58" s="179"/>
      <c r="L58" s="179"/>
      <c r="M58" s="179">
        <f>'将来負担比率（分子）の構造'!L$50</f>
        <v>9993</v>
      </c>
      <c r="N58" s="179"/>
      <c r="O58" s="179"/>
      <c r="P58" s="179">
        <f>'将来負担比率（分子）の構造'!M$50</f>
        <v>12586</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33</v>
      </c>
      <c r="C61" s="179"/>
      <c r="D61" s="179"/>
      <c r="E61" s="179">
        <f>'将来負担比率（分子）の構造'!J$46</f>
        <v>28</v>
      </c>
      <c r="F61" s="179"/>
      <c r="G61" s="179"/>
      <c r="H61" s="179">
        <f>'将来負担比率（分子）の構造'!K$46</f>
        <v>16</v>
      </c>
      <c r="I61" s="179"/>
      <c r="J61" s="179"/>
      <c r="K61" s="179">
        <f>'将来負担比率（分子）の構造'!L$46</f>
        <v>13</v>
      </c>
      <c r="L61" s="179"/>
      <c r="M61" s="179"/>
      <c r="N61" s="179">
        <f>'将来負担比率（分子）の構造'!M$46</f>
        <v>12</v>
      </c>
      <c r="O61" s="179"/>
      <c r="P61" s="179"/>
    </row>
    <row r="62" spans="1:16" x14ac:dyDescent="0.15">
      <c r="A62" s="179" t="s">
        <v>35</v>
      </c>
      <c r="B62" s="179">
        <f>'将来負担比率（分子）の構造'!I$45</f>
        <v>5401</v>
      </c>
      <c r="C62" s="179"/>
      <c r="D62" s="179"/>
      <c r="E62" s="179">
        <f>'将来負担比率（分子）の構造'!J$45</f>
        <v>5336</v>
      </c>
      <c r="F62" s="179"/>
      <c r="G62" s="179"/>
      <c r="H62" s="179">
        <f>'将来負担比率（分子）の構造'!K$45</f>
        <v>5221</v>
      </c>
      <c r="I62" s="179"/>
      <c r="J62" s="179"/>
      <c r="K62" s="179">
        <f>'将来負担比率（分子）の構造'!L$45</f>
        <v>5024</v>
      </c>
      <c r="L62" s="179"/>
      <c r="M62" s="179"/>
      <c r="N62" s="179">
        <f>'将来負担比率（分子）の構造'!M$45</f>
        <v>4588</v>
      </c>
      <c r="O62" s="179"/>
      <c r="P62" s="179"/>
    </row>
    <row r="63" spans="1:16" x14ac:dyDescent="0.15">
      <c r="A63" s="179" t="s">
        <v>34</v>
      </c>
      <c r="B63" s="179" t="str">
        <f>'将来負担比率（分子）の構造'!I$44</f>
        <v>-</v>
      </c>
      <c r="C63" s="179"/>
      <c r="D63" s="179"/>
      <c r="E63" s="179" t="str">
        <f>'将来負担比率（分子）の構造'!J$44</f>
        <v>-</v>
      </c>
      <c r="F63" s="179"/>
      <c r="G63" s="179"/>
      <c r="H63" s="179" t="str">
        <f>'将来負担比率（分子）の構造'!K$44</f>
        <v>-</v>
      </c>
      <c r="I63" s="179"/>
      <c r="J63" s="179"/>
      <c r="K63" s="179" t="str">
        <f>'将来負担比率（分子）の構造'!L$44</f>
        <v>-</v>
      </c>
      <c r="L63" s="179"/>
      <c r="M63" s="179"/>
      <c r="N63" s="179" t="str">
        <f>'将来負担比率（分子）の構造'!M$44</f>
        <v>-</v>
      </c>
      <c r="O63" s="179"/>
      <c r="P63" s="179"/>
    </row>
    <row r="64" spans="1:16" x14ac:dyDescent="0.15">
      <c r="A64" s="179" t="s">
        <v>33</v>
      </c>
      <c r="B64" s="179">
        <f>'将来負担比率（分子）の構造'!I$43</f>
        <v>10499</v>
      </c>
      <c r="C64" s="179"/>
      <c r="D64" s="179"/>
      <c r="E64" s="179">
        <f>'将来負担比率（分子）の構造'!J$43</f>
        <v>9967</v>
      </c>
      <c r="F64" s="179"/>
      <c r="G64" s="179"/>
      <c r="H64" s="179">
        <f>'将来負担比率（分子）の構造'!K$43</f>
        <v>9586</v>
      </c>
      <c r="I64" s="179"/>
      <c r="J64" s="179"/>
      <c r="K64" s="179">
        <f>'将来負担比率（分子）の構造'!L$43</f>
        <v>9530</v>
      </c>
      <c r="L64" s="179"/>
      <c r="M64" s="179"/>
      <c r="N64" s="179">
        <f>'将来負担比率（分子）の構造'!M$43</f>
        <v>9280</v>
      </c>
      <c r="O64" s="179"/>
      <c r="P64" s="179"/>
    </row>
    <row r="65" spans="1:16" x14ac:dyDescent="0.15">
      <c r="A65" s="179" t="s">
        <v>32</v>
      </c>
      <c r="B65" s="179">
        <f>'将来負担比率（分子）の構造'!I$42</f>
        <v>1444</v>
      </c>
      <c r="C65" s="179"/>
      <c r="D65" s="179"/>
      <c r="E65" s="179">
        <f>'将来負担比率（分子）の構造'!J$42</f>
        <v>1889</v>
      </c>
      <c r="F65" s="179"/>
      <c r="G65" s="179"/>
      <c r="H65" s="179">
        <f>'将来負担比率（分子）の構造'!K$42</f>
        <v>1960</v>
      </c>
      <c r="I65" s="179"/>
      <c r="J65" s="179"/>
      <c r="K65" s="179">
        <f>'将来負担比率（分子）の構造'!L$42</f>
        <v>1761</v>
      </c>
      <c r="L65" s="179"/>
      <c r="M65" s="179"/>
      <c r="N65" s="179">
        <f>'将来負担比率（分子）の構造'!M$42</f>
        <v>1572</v>
      </c>
      <c r="O65" s="179"/>
      <c r="P65" s="179"/>
    </row>
    <row r="66" spans="1:16" x14ac:dyDescent="0.15">
      <c r="A66" s="179" t="s">
        <v>31</v>
      </c>
      <c r="B66" s="179">
        <f>'将来負担比率（分子）の構造'!I$41</f>
        <v>38505</v>
      </c>
      <c r="C66" s="179"/>
      <c r="D66" s="179"/>
      <c r="E66" s="179">
        <f>'将来負担比率（分子）の構造'!J$41</f>
        <v>37601</v>
      </c>
      <c r="F66" s="179"/>
      <c r="G66" s="179"/>
      <c r="H66" s="179">
        <f>'将来負担比率（分子）の構造'!K$41</f>
        <v>36821</v>
      </c>
      <c r="I66" s="179"/>
      <c r="J66" s="179"/>
      <c r="K66" s="179">
        <f>'将来負担比率（分子）の構造'!L$41</f>
        <v>36164</v>
      </c>
      <c r="L66" s="179"/>
      <c r="M66" s="179"/>
      <c r="N66" s="179">
        <f>'将来負担比率（分子）の構造'!M$41</f>
        <v>35756</v>
      </c>
      <c r="O66" s="179"/>
      <c r="P66" s="179"/>
    </row>
    <row r="67" spans="1:16" x14ac:dyDescent="0.15">
      <c r="A67" s="179" t="s">
        <v>73</v>
      </c>
      <c r="B67" s="179" t="e">
        <f>NA()</f>
        <v>#N/A</v>
      </c>
      <c r="C67" s="179">
        <f>IF(ISNUMBER('将来負担比率（分子）の構造'!I$53), IF('将来負担比率（分子）の構造'!I$53 &lt; 0, 0, '将来負担比率（分子）の構造'!I$53), NA())</f>
        <v>14888</v>
      </c>
      <c r="D67" s="179" t="e">
        <f>NA()</f>
        <v>#N/A</v>
      </c>
      <c r="E67" s="179" t="e">
        <f>NA()</f>
        <v>#N/A</v>
      </c>
      <c r="F67" s="179">
        <f>IF(ISNUMBER('将来負担比率（分子）の構造'!J$53), IF('将来負担比率（分子）の構造'!J$53 &lt; 0, 0, '将来負担比率（分子）の構造'!J$53), NA())</f>
        <v>13333</v>
      </c>
      <c r="G67" s="179" t="e">
        <f>NA()</f>
        <v>#N/A</v>
      </c>
      <c r="H67" s="179" t="e">
        <f>NA()</f>
        <v>#N/A</v>
      </c>
      <c r="I67" s="179">
        <f>IF(ISNUMBER('将来負担比率（分子）の構造'!K$53), IF('将来負担比率（分子）の構造'!K$53 &lt; 0, 0, '将来負担比率（分子）の構造'!K$53), NA())</f>
        <v>11881</v>
      </c>
      <c r="J67" s="179" t="e">
        <f>NA()</f>
        <v>#N/A</v>
      </c>
      <c r="K67" s="179" t="e">
        <f>NA()</f>
        <v>#N/A</v>
      </c>
      <c r="L67" s="179">
        <f>IF(ISNUMBER('将来負担比率（分子）の構造'!L$53), IF('将来負担比率（分子）の構造'!L$53 &lt; 0, 0, '将来負担比率（分子）の構造'!L$53), NA())</f>
        <v>11684</v>
      </c>
      <c r="M67" s="179" t="e">
        <f>NA()</f>
        <v>#N/A</v>
      </c>
      <c r="N67" s="179" t="e">
        <f>NA()</f>
        <v>#N/A</v>
      </c>
      <c r="O67" s="179">
        <f>IF(ISNUMBER('将来負担比率（分子）の構造'!M$53), IF('将来負担比率（分子）の構造'!M$53 &lt; 0, 0, '将来負担比率（分子）の構造'!M$53), NA())</f>
        <v>7926</v>
      </c>
      <c r="P67" s="179" t="e">
        <f>NA()</f>
        <v>#N/A</v>
      </c>
    </row>
    <row r="70" spans="1:16" x14ac:dyDescent="0.15">
      <c r="A70" s="181" t="s">
        <v>74</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75</v>
      </c>
      <c r="B72" s="183">
        <f>基金残高に係る経年分析!F55</f>
        <v>3590</v>
      </c>
      <c r="C72" s="183">
        <f>基金残高に係る経年分析!G55</f>
        <v>3590</v>
      </c>
      <c r="D72" s="183">
        <f>基金残高に係る経年分析!H55</f>
        <v>3957</v>
      </c>
    </row>
    <row r="73" spans="1:16" x14ac:dyDescent="0.15">
      <c r="A73" s="182" t="s">
        <v>76</v>
      </c>
      <c r="B73" s="183">
        <f>基金残高に係る経年分析!F56</f>
        <v>488</v>
      </c>
      <c r="C73" s="183">
        <f>基金残高に係る経年分析!G56</f>
        <v>806</v>
      </c>
      <c r="D73" s="183">
        <f>基金残高に係る経年分析!H56</f>
        <v>1170</v>
      </c>
    </row>
    <row r="74" spans="1:16" x14ac:dyDescent="0.15">
      <c r="A74" s="182" t="s">
        <v>77</v>
      </c>
      <c r="B74" s="183">
        <f>基金残高に係る経年分析!F57</f>
        <v>5685</v>
      </c>
      <c r="C74" s="183">
        <f>基金残高に係る経年分析!G57</f>
        <v>4878</v>
      </c>
      <c r="D74" s="183">
        <f>基金残高に係る経年分析!H57</f>
        <v>8065</v>
      </c>
    </row>
  </sheetData>
  <sheetProtection algorithmName="SHA-512" hashValue="9NOZoQPFIuDENQpv0f9UaCCkdQshnAymnz7Ww8wCPlVlnIFJGt0hEdlzBKdOAcer9GXgOsCyH7/md719wkpVdw==" saltValue="TCplAb3dyKJGeKAzAHON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19" t="s">
        <v>208</v>
      </c>
      <c r="DI1" s="620"/>
      <c r="DJ1" s="620"/>
      <c r="DK1" s="620"/>
      <c r="DL1" s="620"/>
      <c r="DM1" s="620"/>
      <c r="DN1" s="621"/>
      <c r="DO1" s="224"/>
      <c r="DP1" s="619" t="s">
        <v>209</v>
      </c>
      <c r="DQ1" s="620"/>
      <c r="DR1" s="620"/>
      <c r="DS1" s="620"/>
      <c r="DT1" s="620"/>
      <c r="DU1" s="620"/>
      <c r="DV1" s="620"/>
      <c r="DW1" s="620"/>
      <c r="DX1" s="620"/>
      <c r="DY1" s="620"/>
      <c r="DZ1" s="620"/>
      <c r="EA1" s="620"/>
      <c r="EB1" s="620"/>
      <c r="EC1" s="621"/>
      <c r="ED1" s="222"/>
      <c r="EE1" s="222"/>
      <c r="EF1" s="222"/>
      <c r="EG1" s="222"/>
      <c r="EH1" s="222"/>
      <c r="EI1" s="222"/>
      <c r="EJ1" s="222"/>
      <c r="EK1" s="222"/>
      <c r="EL1" s="222"/>
      <c r="EM1" s="222"/>
    </row>
    <row r="2" spans="2:143" ht="22.5" customHeight="1" x14ac:dyDescent="0.15">
      <c r="B2" s="225" t="s">
        <v>210</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22" t="s">
        <v>211</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212</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213</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1</v>
      </c>
      <c r="C4" s="623"/>
      <c r="D4" s="623"/>
      <c r="E4" s="623"/>
      <c r="F4" s="623"/>
      <c r="G4" s="623"/>
      <c r="H4" s="623"/>
      <c r="I4" s="623"/>
      <c r="J4" s="623"/>
      <c r="K4" s="623"/>
      <c r="L4" s="623"/>
      <c r="M4" s="623"/>
      <c r="N4" s="623"/>
      <c r="O4" s="623"/>
      <c r="P4" s="623"/>
      <c r="Q4" s="624"/>
      <c r="R4" s="622" t="s">
        <v>214</v>
      </c>
      <c r="S4" s="623"/>
      <c r="T4" s="623"/>
      <c r="U4" s="623"/>
      <c r="V4" s="623"/>
      <c r="W4" s="623"/>
      <c r="X4" s="623"/>
      <c r="Y4" s="624"/>
      <c r="Z4" s="622" t="s">
        <v>215</v>
      </c>
      <c r="AA4" s="623"/>
      <c r="AB4" s="623"/>
      <c r="AC4" s="624"/>
      <c r="AD4" s="622" t="s">
        <v>216</v>
      </c>
      <c r="AE4" s="623"/>
      <c r="AF4" s="623"/>
      <c r="AG4" s="623"/>
      <c r="AH4" s="623"/>
      <c r="AI4" s="623"/>
      <c r="AJ4" s="623"/>
      <c r="AK4" s="624"/>
      <c r="AL4" s="622" t="s">
        <v>215</v>
      </c>
      <c r="AM4" s="623"/>
      <c r="AN4" s="623"/>
      <c r="AO4" s="624"/>
      <c r="AP4" s="628" t="s">
        <v>217</v>
      </c>
      <c r="AQ4" s="628"/>
      <c r="AR4" s="628"/>
      <c r="AS4" s="628"/>
      <c r="AT4" s="628"/>
      <c r="AU4" s="628"/>
      <c r="AV4" s="628"/>
      <c r="AW4" s="628"/>
      <c r="AX4" s="628"/>
      <c r="AY4" s="628"/>
      <c r="AZ4" s="628"/>
      <c r="BA4" s="628"/>
      <c r="BB4" s="628"/>
      <c r="BC4" s="628"/>
      <c r="BD4" s="628"/>
      <c r="BE4" s="628"/>
      <c r="BF4" s="628"/>
      <c r="BG4" s="628" t="s">
        <v>218</v>
      </c>
      <c r="BH4" s="628"/>
      <c r="BI4" s="628"/>
      <c r="BJ4" s="628"/>
      <c r="BK4" s="628"/>
      <c r="BL4" s="628"/>
      <c r="BM4" s="628"/>
      <c r="BN4" s="628"/>
      <c r="BO4" s="628" t="s">
        <v>215</v>
      </c>
      <c r="BP4" s="628"/>
      <c r="BQ4" s="628"/>
      <c r="BR4" s="628"/>
      <c r="BS4" s="628" t="s">
        <v>219</v>
      </c>
      <c r="BT4" s="628"/>
      <c r="BU4" s="628"/>
      <c r="BV4" s="628"/>
      <c r="BW4" s="628"/>
      <c r="BX4" s="628"/>
      <c r="BY4" s="628"/>
      <c r="BZ4" s="628"/>
      <c r="CA4" s="628"/>
      <c r="CB4" s="628"/>
      <c r="CD4" s="625" t="s">
        <v>220</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228" customFormat="1" ht="11.25" customHeight="1" x14ac:dyDescent="0.15">
      <c r="B5" s="629" t="s">
        <v>221</v>
      </c>
      <c r="C5" s="630"/>
      <c r="D5" s="630"/>
      <c r="E5" s="630"/>
      <c r="F5" s="630"/>
      <c r="G5" s="630"/>
      <c r="H5" s="630"/>
      <c r="I5" s="630"/>
      <c r="J5" s="630"/>
      <c r="K5" s="630"/>
      <c r="L5" s="630"/>
      <c r="M5" s="630"/>
      <c r="N5" s="630"/>
      <c r="O5" s="630"/>
      <c r="P5" s="630"/>
      <c r="Q5" s="631"/>
      <c r="R5" s="632">
        <v>15824880</v>
      </c>
      <c r="S5" s="633"/>
      <c r="T5" s="633"/>
      <c r="U5" s="633"/>
      <c r="V5" s="633"/>
      <c r="W5" s="633"/>
      <c r="X5" s="633"/>
      <c r="Y5" s="634"/>
      <c r="Z5" s="635">
        <v>33.4</v>
      </c>
      <c r="AA5" s="635"/>
      <c r="AB5" s="635"/>
      <c r="AC5" s="635"/>
      <c r="AD5" s="636">
        <v>14899685</v>
      </c>
      <c r="AE5" s="636"/>
      <c r="AF5" s="636"/>
      <c r="AG5" s="636"/>
      <c r="AH5" s="636"/>
      <c r="AI5" s="636"/>
      <c r="AJ5" s="636"/>
      <c r="AK5" s="636"/>
      <c r="AL5" s="637">
        <v>65.099999999999994</v>
      </c>
      <c r="AM5" s="638"/>
      <c r="AN5" s="638"/>
      <c r="AO5" s="639"/>
      <c r="AP5" s="629" t="s">
        <v>222</v>
      </c>
      <c r="AQ5" s="630"/>
      <c r="AR5" s="630"/>
      <c r="AS5" s="630"/>
      <c r="AT5" s="630"/>
      <c r="AU5" s="630"/>
      <c r="AV5" s="630"/>
      <c r="AW5" s="630"/>
      <c r="AX5" s="630"/>
      <c r="AY5" s="630"/>
      <c r="AZ5" s="630"/>
      <c r="BA5" s="630"/>
      <c r="BB5" s="630"/>
      <c r="BC5" s="630"/>
      <c r="BD5" s="630"/>
      <c r="BE5" s="630"/>
      <c r="BF5" s="631"/>
      <c r="BG5" s="643">
        <v>14870237</v>
      </c>
      <c r="BH5" s="644"/>
      <c r="BI5" s="644"/>
      <c r="BJ5" s="644"/>
      <c r="BK5" s="644"/>
      <c r="BL5" s="644"/>
      <c r="BM5" s="644"/>
      <c r="BN5" s="645"/>
      <c r="BO5" s="646">
        <v>94</v>
      </c>
      <c r="BP5" s="646"/>
      <c r="BQ5" s="646"/>
      <c r="BR5" s="646"/>
      <c r="BS5" s="647">
        <v>349583</v>
      </c>
      <c r="BT5" s="647"/>
      <c r="BU5" s="647"/>
      <c r="BV5" s="647"/>
      <c r="BW5" s="647"/>
      <c r="BX5" s="647"/>
      <c r="BY5" s="647"/>
      <c r="BZ5" s="647"/>
      <c r="CA5" s="647"/>
      <c r="CB5" s="651"/>
      <c r="CD5" s="625" t="s">
        <v>217</v>
      </c>
      <c r="CE5" s="626"/>
      <c r="CF5" s="626"/>
      <c r="CG5" s="626"/>
      <c r="CH5" s="626"/>
      <c r="CI5" s="626"/>
      <c r="CJ5" s="626"/>
      <c r="CK5" s="626"/>
      <c r="CL5" s="626"/>
      <c r="CM5" s="626"/>
      <c r="CN5" s="626"/>
      <c r="CO5" s="626"/>
      <c r="CP5" s="626"/>
      <c r="CQ5" s="627"/>
      <c r="CR5" s="625" t="s">
        <v>223</v>
      </c>
      <c r="CS5" s="626"/>
      <c r="CT5" s="626"/>
      <c r="CU5" s="626"/>
      <c r="CV5" s="626"/>
      <c r="CW5" s="626"/>
      <c r="CX5" s="626"/>
      <c r="CY5" s="627"/>
      <c r="CZ5" s="625" t="s">
        <v>215</v>
      </c>
      <c r="DA5" s="626"/>
      <c r="DB5" s="626"/>
      <c r="DC5" s="627"/>
      <c r="DD5" s="625" t="s">
        <v>224</v>
      </c>
      <c r="DE5" s="626"/>
      <c r="DF5" s="626"/>
      <c r="DG5" s="626"/>
      <c r="DH5" s="626"/>
      <c r="DI5" s="626"/>
      <c r="DJ5" s="626"/>
      <c r="DK5" s="626"/>
      <c r="DL5" s="626"/>
      <c r="DM5" s="626"/>
      <c r="DN5" s="626"/>
      <c r="DO5" s="626"/>
      <c r="DP5" s="627"/>
      <c r="DQ5" s="625" t="s">
        <v>225</v>
      </c>
      <c r="DR5" s="626"/>
      <c r="DS5" s="626"/>
      <c r="DT5" s="626"/>
      <c r="DU5" s="626"/>
      <c r="DV5" s="626"/>
      <c r="DW5" s="626"/>
      <c r="DX5" s="626"/>
      <c r="DY5" s="626"/>
      <c r="DZ5" s="626"/>
      <c r="EA5" s="626"/>
      <c r="EB5" s="626"/>
      <c r="EC5" s="627"/>
    </row>
    <row r="6" spans="2:143" ht="11.25" customHeight="1" x14ac:dyDescent="0.15">
      <c r="B6" s="640" t="s">
        <v>226</v>
      </c>
      <c r="C6" s="641"/>
      <c r="D6" s="641"/>
      <c r="E6" s="641"/>
      <c r="F6" s="641"/>
      <c r="G6" s="641"/>
      <c r="H6" s="641"/>
      <c r="I6" s="641"/>
      <c r="J6" s="641"/>
      <c r="K6" s="641"/>
      <c r="L6" s="641"/>
      <c r="M6" s="641"/>
      <c r="N6" s="641"/>
      <c r="O6" s="641"/>
      <c r="P6" s="641"/>
      <c r="Q6" s="642"/>
      <c r="R6" s="643">
        <v>816158</v>
      </c>
      <c r="S6" s="644"/>
      <c r="T6" s="644"/>
      <c r="U6" s="644"/>
      <c r="V6" s="644"/>
      <c r="W6" s="644"/>
      <c r="X6" s="644"/>
      <c r="Y6" s="645"/>
      <c r="Z6" s="646">
        <v>1.7</v>
      </c>
      <c r="AA6" s="646"/>
      <c r="AB6" s="646"/>
      <c r="AC6" s="646"/>
      <c r="AD6" s="647">
        <v>816158</v>
      </c>
      <c r="AE6" s="647"/>
      <c r="AF6" s="647"/>
      <c r="AG6" s="647"/>
      <c r="AH6" s="647"/>
      <c r="AI6" s="647"/>
      <c r="AJ6" s="647"/>
      <c r="AK6" s="647"/>
      <c r="AL6" s="648">
        <v>3.6</v>
      </c>
      <c r="AM6" s="649"/>
      <c r="AN6" s="649"/>
      <c r="AO6" s="650"/>
      <c r="AP6" s="640" t="s">
        <v>227</v>
      </c>
      <c r="AQ6" s="641"/>
      <c r="AR6" s="641"/>
      <c r="AS6" s="641"/>
      <c r="AT6" s="641"/>
      <c r="AU6" s="641"/>
      <c r="AV6" s="641"/>
      <c r="AW6" s="641"/>
      <c r="AX6" s="641"/>
      <c r="AY6" s="641"/>
      <c r="AZ6" s="641"/>
      <c r="BA6" s="641"/>
      <c r="BB6" s="641"/>
      <c r="BC6" s="641"/>
      <c r="BD6" s="641"/>
      <c r="BE6" s="641"/>
      <c r="BF6" s="642"/>
      <c r="BG6" s="643">
        <v>14870237</v>
      </c>
      <c r="BH6" s="644"/>
      <c r="BI6" s="644"/>
      <c r="BJ6" s="644"/>
      <c r="BK6" s="644"/>
      <c r="BL6" s="644"/>
      <c r="BM6" s="644"/>
      <c r="BN6" s="645"/>
      <c r="BO6" s="646">
        <v>94</v>
      </c>
      <c r="BP6" s="646"/>
      <c r="BQ6" s="646"/>
      <c r="BR6" s="646"/>
      <c r="BS6" s="647">
        <v>349583</v>
      </c>
      <c r="BT6" s="647"/>
      <c r="BU6" s="647"/>
      <c r="BV6" s="647"/>
      <c r="BW6" s="647"/>
      <c r="BX6" s="647"/>
      <c r="BY6" s="647"/>
      <c r="BZ6" s="647"/>
      <c r="CA6" s="647"/>
      <c r="CB6" s="651"/>
      <c r="CD6" s="654" t="s">
        <v>228</v>
      </c>
      <c r="CE6" s="655"/>
      <c r="CF6" s="655"/>
      <c r="CG6" s="655"/>
      <c r="CH6" s="655"/>
      <c r="CI6" s="655"/>
      <c r="CJ6" s="655"/>
      <c r="CK6" s="655"/>
      <c r="CL6" s="655"/>
      <c r="CM6" s="655"/>
      <c r="CN6" s="655"/>
      <c r="CO6" s="655"/>
      <c r="CP6" s="655"/>
      <c r="CQ6" s="656"/>
      <c r="CR6" s="643">
        <v>293775</v>
      </c>
      <c r="CS6" s="644"/>
      <c r="CT6" s="644"/>
      <c r="CU6" s="644"/>
      <c r="CV6" s="644"/>
      <c r="CW6" s="644"/>
      <c r="CX6" s="644"/>
      <c r="CY6" s="645"/>
      <c r="CZ6" s="637">
        <v>0.6</v>
      </c>
      <c r="DA6" s="638"/>
      <c r="DB6" s="638"/>
      <c r="DC6" s="657"/>
      <c r="DD6" s="652">
        <v>3795</v>
      </c>
      <c r="DE6" s="644"/>
      <c r="DF6" s="644"/>
      <c r="DG6" s="644"/>
      <c r="DH6" s="644"/>
      <c r="DI6" s="644"/>
      <c r="DJ6" s="644"/>
      <c r="DK6" s="644"/>
      <c r="DL6" s="644"/>
      <c r="DM6" s="644"/>
      <c r="DN6" s="644"/>
      <c r="DO6" s="644"/>
      <c r="DP6" s="645"/>
      <c r="DQ6" s="652">
        <v>293775</v>
      </c>
      <c r="DR6" s="644"/>
      <c r="DS6" s="644"/>
      <c r="DT6" s="644"/>
      <c r="DU6" s="644"/>
      <c r="DV6" s="644"/>
      <c r="DW6" s="644"/>
      <c r="DX6" s="644"/>
      <c r="DY6" s="644"/>
      <c r="DZ6" s="644"/>
      <c r="EA6" s="644"/>
      <c r="EB6" s="644"/>
      <c r="EC6" s="653"/>
    </row>
    <row r="7" spans="2:143" ht="11.25" customHeight="1" x14ac:dyDescent="0.15">
      <c r="B7" s="640" t="s">
        <v>229</v>
      </c>
      <c r="C7" s="641"/>
      <c r="D7" s="641"/>
      <c r="E7" s="641"/>
      <c r="F7" s="641"/>
      <c r="G7" s="641"/>
      <c r="H7" s="641"/>
      <c r="I7" s="641"/>
      <c r="J7" s="641"/>
      <c r="K7" s="641"/>
      <c r="L7" s="641"/>
      <c r="M7" s="641"/>
      <c r="N7" s="641"/>
      <c r="O7" s="641"/>
      <c r="P7" s="641"/>
      <c r="Q7" s="642"/>
      <c r="R7" s="643">
        <v>9010</v>
      </c>
      <c r="S7" s="644"/>
      <c r="T7" s="644"/>
      <c r="U7" s="644"/>
      <c r="V7" s="644"/>
      <c r="W7" s="644"/>
      <c r="X7" s="644"/>
      <c r="Y7" s="645"/>
      <c r="Z7" s="646">
        <v>0</v>
      </c>
      <c r="AA7" s="646"/>
      <c r="AB7" s="646"/>
      <c r="AC7" s="646"/>
      <c r="AD7" s="647">
        <v>9010</v>
      </c>
      <c r="AE7" s="647"/>
      <c r="AF7" s="647"/>
      <c r="AG7" s="647"/>
      <c r="AH7" s="647"/>
      <c r="AI7" s="647"/>
      <c r="AJ7" s="647"/>
      <c r="AK7" s="647"/>
      <c r="AL7" s="648">
        <v>0</v>
      </c>
      <c r="AM7" s="649"/>
      <c r="AN7" s="649"/>
      <c r="AO7" s="650"/>
      <c r="AP7" s="640" t="s">
        <v>230</v>
      </c>
      <c r="AQ7" s="641"/>
      <c r="AR7" s="641"/>
      <c r="AS7" s="641"/>
      <c r="AT7" s="641"/>
      <c r="AU7" s="641"/>
      <c r="AV7" s="641"/>
      <c r="AW7" s="641"/>
      <c r="AX7" s="641"/>
      <c r="AY7" s="641"/>
      <c r="AZ7" s="641"/>
      <c r="BA7" s="641"/>
      <c r="BB7" s="641"/>
      <c r="BC7" s="641"/>
      <c r="BD7" s="641"/>
      <c r="BE7" s="641"/>
      <c r="BF7" s="642"/>
      <c r="BG7" s="643">
        <v>6910775</v>
      </c>
      <c r="BH7" s="644"/>
      <c r="BI7" s="644"/>
      <c r="BJ7" s="644"/>
      <c r="BK7" s="644"/>
      <c r="BL7" s="644"/>
      <c r="BM7" s="644"/>
      <c r="BN7" s="645"/>
      <c r="BO7" s="646">
        <v>43.7</v>
      </c>
      <c r="BP7" s="646"/>
      <c r="BQ7" s="646"/>
      <c r="BR7" s="646"/>
      <c r="BS7" s="647">
        <v>349583</v>
      </c>
      <c r="BT7" s="647"/>
      <c r="BU7" s="647"/>
      <c r="BV7" s="647"/>
      <c r="BW7" s="647"/>
      <c r="BX7" s="647"/>
      <c r="BY7" s="647"/>
      <c r="BZ7" s="647"/>
      <c r="CA7" s="647"/>
      <c r="CB7" s="651"/>
      <c r="CD7" s="658" t="s">
        <v>231</v>
      </c>
      <c r="CE7" s="659"/>
      <c r="CF7" s="659"/>
      <c r="CG7" s="659"/>
      <c r="CH7" s="659"/>
      <c r="CI7" s="659"/>
      <c r="CJ7" s="659"/>
      <c r="CK7" s="659"/>
      <c r="CL7" s="659"/>
      <c r="CM7" s="659"/>
      <c r="CN7" s="659"/>
      <c r="CO7" s="659"/>
      <c r="CP7" s="659"/>
      <c r="CQ7" s="660"/>
      <c r="CR7" s="643">
        <v>10268714</v>
      </c>
      <c r="CS7" s="644"/>
      <c r="CT7" s="644"/>
      <c r="CU7" s="644"/>
      <c r="CV7" s="644"/>
      <c r="CW7" s="644"/>
      <c r="CX7" s="644"/>
      <c r="CY7" s="645"/>
      <c r="CZ7" s="646">
        <v>22</v>
      </c>
      <c r="DA7" s="646"/>
      <c r="DB7" s="646"/>
      <c r="DC7" s="646"/>
      <c r="DD7" s="652">
        <v>1157609</v>
      </c>
      <c r="DE7" s="644"/>
      <c r="DF7" s="644"/>
      <c r="DG7" s="644"/>
      <c r="DH7" s="644"/>
      <c r="DI7" s="644"/>
      <c r="DJ7" s="644"/>
      <c r="DK7" s="644"/>
      <c r="DL7" s="644"/>
      <c r="DM7" s="644"/>
      <c r="DN7" s="644"/>
      <c r="DO7" s="644"/>
      <c r="DP7" s="645"/>
      <c r="DQ7" s="652">
        <v>4614945</v>
      </c>
      <c r="DR7" s="644"/>
      <c r="DS7" s="644"/>
      <c r="DT7" s="644"/>
      <c r="DU7" s="644"/>
      <c r="DV7" s="644"/>
      <c r="DW7" s="644"/>
      <c r="DX7" s="644"/>
      <c r="DY7" s="644"/>
      <c r="DZ7" s="644"/>
      <c r="EA7" s="644"/>
      <c r="EB7" s="644"/>
      <c r="EC7" s="653"/>
    </row>
    <row r="8" spans="2:143" ht="11.25" customHeight="1" x14ac:dyDescent="0.15">
      <c r="B8" s="640" t="s">
        <v>232</v>
      </c>
      <c r="C8" s="641"/>
      <c r="D8" s="641"/>
      <c r="E8" s="641"/>
      <c r="F8" s="641"/>
      <c r="G8" s="641"/>
      <c r="H8" s="641"/>
      <c r="I8" s="641"/>
      <c r="J8" s="641"/>
      <c r="K8" s="641"/>
      <c r="L8" s="641"/>
      <c r="M8" s="641"/>
      <c r="N8" s="641"/>
      <c r="O8" s="641"/>
      <c r="P8" s="641"/>
      <c r="Q8" s="642"/>
      <c r="R8" s="643">
        <v>29326</v>
      </c>
      <c r="S8" s="644"/>
      <c r="T8" s="644"/>
      <c r="U8" s="644"/>
      <c r="V8" s="644"/>
      <c r="W8" s="644"/>
      <c r="X8" s="644"/>
      <c r="Y8" s="645"/>
      <c r="Z8" s="646">
        <v>0.1</v>
      </c>
      <c r="AA8" s="646"/>
      <c r="AB8" s="646"/>
      <c r="AC8" s="646"/>
      <c r="AD8" s="647">
        <v>29326</v>
      </c>
      <c r="AE8" s="647"/>
      <c r="AF8" s="647"/>
      <c r="AG8" s="647"/>
      <c r="AH8" s="647"/>
      <c r="AI8" s="647"/>
      <c r="AJ8" s="647"/>
      <c r="AK8" s="647"/>
      <c r="AL8" s="648">
        <v>0.1</v>
      </c>
      <c r="AM8" s="649"/>
      <c r="AN8" s="649"/>
      <c r="AO8" s="650"/>
      <c r="AP8" s="640" t="s">
        <v>233</v>
      </c>
      <c r="AQ8" s="641"/>
      <c r="AR8" s="641"/>
      <c r="AS8" s="641"/>
      <c r="AT8" s="641"/>
      <c r="AU8" s="641"/>
      <c r="AV8" s="641"/>
      <c r="AW8" s="641"/>
      <c r="AX8" s="641"/>
      <c r="AY8" s="641"/>
      <c r="AZ8" s="641"/>
      <c r="BA8" s="641"/>
      <c r="BB8" s="641"/>
      <c r="BC8" s="641"/>
      <c r="BD8" s="641"/>
      <c r="BE8" s="641"/>
      <c r="BF8" s="642"/>
      <c r="BG8" s="643">
        <v>172039</v>
      </c>
      <c r="BH8" s="644"/>
      <c r="BI8" s="644"/>
      <c r="BJ8" s="644"/>
      <c r="BK8" s="644"/>
      <c r="BL8" s="644"/>
      <c r="BM8" s="644"/>
      <c r="BN8" s="645"/>
      <c r="BO8" s="646">
        <v>1.1000000000000001</v>
      </c>
      <c r="BP8" s="646"/>
      <c r="BQ8" s="646"/>
      <c r="BR8" s="646"/>
      <c r="BS8" s="652" t="s">
        <v>234</v>
      </c>
      <c r="BT8" s="644"/>
      <c r="BU8" s="644"/>
      <c r="BV8" s="644"/>
      <c r="BW8" s="644"/>
      <c r="BX8" s="644"/>
      <c r="BY8" s="644"/>
      <c r="BZ8" s="644"/>
      <c r="CA8" s="644"/>
      <c r="CB8" s="653"/>
      <c r="CD8" s="658" t="s">
        <v>235</v>
      </c>
      <c r="CE8" s="659"/>
      <c r="CF8" s="659"/>
      <c r="CG8" s="659"/>
      <c r="CH8" s="659"/>
      <c r="CI8" s="659"/>
      <c r="CJ8" s="659"/>
      <c r="CK8" s="659"/>
      <c r="CL8" s="659"/>
      <c r="CM8" s="659"/>
      <c r="CN8" s="659"/>
      <c r="CO8" s="659"/>
      <c r="CP8" s="659"/>
      <c r="CQ8" s="660"/>
      <c r="CR8" s="643">
        <v>13904536</v>
      </c>
      <c r="CS8" s="644"/>
      <c r="CT8" s="644"/>
      <c r="CU8" s="644"/>
      <c r="CV8" s="644"/>
      <c r="CW8" s="644"/>
      <c r="CX8" s="644"/>
      <c r="CY8" s="645"/>
      <c r="CZ8" s="646">
        <v>29.9</v>
      </c>
      <c r="DA8" s="646"/>
      <c r="DB8" s="646"/>
      <c r="DC8" s="646"/>
      <c r="DD8" s="652">
        <v>60453</v>
      </c>
      <c r="DE8" s="644"/>
      <c r="DF8" s="644"/>
      <c r="DG8" s="644"/>
      <c r="DH8" s="644"/>
      <c r="DI8" s="644"/>
      <c r="DJ8" s="644"/>
      <c r="DK8" s="644"/>
      <c r="DL8" s="644"/>
      <c r="DM8" s="644"/>
      <c r="DN8" s="644"/>
      <c r="DO8" s="644"/>
      <c r="DP8" s="645"/>
      <c r="DQ8" s="652">
        <v>6322164</v>
      </c>
      <c r="DR8" s="644"/>
      <c r="DS8" s="644"/>
      <c r="DT8" s="644"/>
      <c r="DU8" s="644"/>
      <c r="DV8" s="644"/>
      <c r="DW8" s="644"/>
      <c r="DX8" s="644"/>
      <c r="DY8" s="644"/>
      <c r="DZ8" s="644"/>
      <c r="EA8" s="644"/>
      <c r="EB8" s="644"/>
      <c r="EC8" s="653"/>
    </row>
    <row r="9" spans="2:143" ht="11.25" customHeight="1" x14ac:dyDescent="0.15">
      <c r="B9" s="640" t="s">
        <v>236</v>
      </c>
      <c r="C9" s="641"/>
      <c r="D9" s="641"/>
      <c r="E9" s="641"/>
      <c r="F9" s="641"/>
      <c r="G9" s="641"/>
      <c r="H9" s="641"/>
      <c r="I9" s="641"/>
      <c r="J9" s="641"/>
      <c r="K9" s="641"/>
      <c r="L9" s="641"/>
      <c r="M9" s="641"/>
      <c r="N9" s="641"/>
      <c r="O9" s="641"/>
      <c r="P9" s="641"/>
      <c r="Q9" s="642"/>
      <c r="R9" s="643">
        <v>19077</v>
      </c>
      <c r="S9" s="644"/>
      <c r="T9" s="644"/>
      <c r="U9" s="644"/>
      <c r="V9" s="644"/>
      <c r="W9" s="644"/>
      <c r="X9" s="644"/>
      <c r="Y9" s="645"/>
      <c r="Z9" s="646">
        <v>0</v>
      </c>
      <c r="AA9" s="646"/>
      <c r="AB9" s="646"/>
      <c r="AC9" s="646"/>
      <c r="AD9" s="647">
        <v>19077</v>
      </c>
      <c r="AE9" s="647"/>
      <c r="AF9" s="647"/>
      <c r="AG9" s="647"/>
      <c r="AH9" s="647"/>
      <c r="AI9" s="647"/>
      <c r="AJ9" s="647"/>
      <c r="AK9" s="647"/>
      <c r="AL9" s="648">
        <v>0.1</v>
      </c>
      <c r="AM9" s="649"/>
      <c r="AN9" s="649"/>
      <c r="AO9" s="650"/>
      <c r="AP9" s="640" t="s">
        <v>237</v>
      </c>
      <c r="AQ9" s="641"/>
      <c r="AR9" s="641"/>
      <c r="AS9" s="641"/>
      <c r="AT9" s="641"/>
      <c r="AU9" s="641"/>
      <c r="AV9" s="641"/>
      <c r="AW9" s="641"/>
      <c r="AX9" s="641"/>
      <c r="AY9" s="641"/>
      <c r="AZ9" s="641"/>
      <c r="BA9" s="641"/>
      <c r="BB9" s="641"/>
      <c r="BC9" s="641"/>
      <c r="BD9" s="641"/>
      <c r="BE9" s="641"/>
      <c r="BF9" s="642"/>
      <c r="BG9" s="643">
        <v>4908980</v>
      </c>
      <c r="BH9" s="644"/>
      <c r="BI9" s="644"/>
      <c r="BJ9" s="644"/>
      <c r="BK9" s="644"/>
      <c r="BL9" s="644"/>
      <c r="BM9" s="644"/>
      <c r="BN9" s="645"/>
      <c r="BO9" s="646">
        <v>31</v>
      </c>
      <c r="BP9" s="646"/>
      <c r="BQ9" s="646"/>
      <c r="BR9" s="646"/>
      <c r="BS9" s="652" t="s">
        <v>125</v>
      </c>
      <c r="BT9" s="644"/>
      <c r="BU9" s="644"/>
      <c r="BV9" s="644"/>
      <c r="BW9" s="644"/>
      <c r="BX9" s="644"/>
      <c r="BY9" s="644"/>
      <c r="BZ9" s="644"/>
      <c r="CA9" s="644"/>
      <c r="CB9" s="653"/>
      <c r="CD9" s="658" t="s">
        <v>238</v>
      </c>
      <c r="CE9" s="659"/>
      <c r="CF9" s="659"/>
      <c r="CG9" s="659"/>
      <c r="CH9" s="659"/>
      <c r="CI9" s="659"/>
      <c r="CJ9" s="659"/>
      <c r="CK9" s="659"/>
      <c r="CL9" s="659"/>
      <c r="CM9" s="659"/>
      <c r="CN9" s="659"/>
      <c r="CO9" s="659"/>
      <c r="CP9" s="659"/>
      <c r="CQ9" s="660"/>
      <c r="CR9" s="643">
        <v>3953980</v>
      </c>
      <c r="CS9" s="644"/>
      <c r="CT9" s="644"/>
      <c r="CU9" s="644"/>
      <c r="CV9" s="644"/>
      <c r="CW9" s="644"/>
      <c r="CX9" s="644"/>
      <c r="CY9" s="645"/>
      <c r="CZ9" s="646">
        <v>8.5</v>
      </c>
      <c r="DA9" s="646"/>
      <c r="DB9" s="646"/>
      <c r="DC9" s="646"/>
      <c r="DD9" s="652">
        <v>153782</v>
      </c>
      <c r="DE9" s="644"/>
      <c r="DF9" s="644"/>
      <c r="DG9" s="644"/>
      <c r="DH9" s="644"/>
      <c r="DI9" s="644"/>
      <c r="DJ9" s="644"/>
      <c r="DK9" s="644"/>
      <c r="DL9" s="644"/>
      <c r="DM9" s="644"/>
      <c r="DN9" s="644"/>
      <c r="DO9" s="644"/>
      <c r="DP9" s="645"/>
      <c r="DQ9" s="652">
        <v>2874394</v>
      </c>
      <c r="DR9" s="644"/>
      <c r="DS9" s="644"/>
      <c r="DT9" s="644"/>
      <c r="DU9" s="644"/>
      <c r="DV9" s="644"/>
      <c r="DW9" s="644"/>
      <c r="DX9" s="644"/>
      <c r="DY9" s="644"/>
      <c r="DZ9" s="644"/>
      <c r="EA9" s="644"/>
      <c r="EB9" s="644"/>
      <c r="EC9" s="653"/>
    </row>
    <row r="10" spans="2:143" ht="11.25" customHeight="1" x14ac:dyDescent="0.15">
      <c r="B10" s="640" t="s">
        <v>239</v>
      </c>
      <c r="C10" s="641"/>
      <c r="D10" s="641"/>
      <c r="E10" s="641"/>
      <c r="F10" s="641"/>
      <c r="G10" s="641"/>
      <c r="H10" s="641"/>
      <c r="I10" s="641"/>
      <c r="J10" s="641"/>
      <c r="K10" s="641"/>
      <c r="L10" s="641"/>
      <c r="M10" s="641"/>
      <c r="N10" s="641"/>
      <c r="O10" s="641"/>
      <c r="P10" s="641"/>
      <c r="Q10" s="642"/>
      <c r="R10" s="643" t="s">
        <v>125</v>
      </c>
      <c r="S10" s="644"/>
      <c r="T10" s="644"/>
      <c r="U10" s="644"/>
      <c r="V10" s="644"/>
      <c r="W10" s="644"/>
      <c r="X10" s="644"/>
      <c r="Y10" s="645"/>
      <c r="Z10" s="646" t="s">
        <v>240</v>
      </c>
      <c r="AA10" s="646"/>
      <c r="AB10" s="646"/>
      <c r="AC10" s="646"/>
      <c r="AD10" s="647" t="s">
        <v>125</v>
      </c>
      <c r="AE10" s="647"/>
      <c r="AF10" s="647"/>
      <c r="AG10" s="647"/>
      <c r="AH10" s="647"/>
      <c r="AI10" s="647"/>
      <c r="AJ10" s="647"/>
      <c r="AK10" s="647"/>
      <c r="AL10" s="648" t="s">
        <v>125</v>
      </c>
      <c r="AM10" s="649"/>
      <c r="AN10" s="649"/>
      <c r="AO10" s="650"/>
      <c r="AP10" s="640" t="s">
        <v>241</v>
      </c>
      <c r="AQ10" s="641"/>
      <c r="AR10" s="641"/>
      <c r="AS10" s="641"/>
      <c r="AT10" s="641"/>
      <c r="AU10" s="641"/>
      <c r="AV10" s="641"/>
      <c r="AW10" s="641"/>
      <c r="AX10" s="641"/>
      <c r="AY10" s="641"/>
      <c r="AZ10" s="641"/>
      <c r="BA10" s="641"/>
      <c r="BB10" s="641"/>
      <c r="BC10" s="641"/>
      <c r="BD10" s="641"/>
      <c r="BE10" s="641"/>
      <c r="BF10" s="642"/>
      <c r="BG10" s="643">
        <v>410308</v>
      </c>
      <c r="BH10" s="644"/>
      <c r="BI10" s="644"/>
      <c r="BJ10" s="644"/>
      <c r="BK10" s="644"/>
      <c r="BL10" s="644"/>
      <c r="BM10" s="644"/>
      <c r="BN10" s="645"/>
      <c r="BO10" s="646">
        <v>2.6</v>
      </c>
      <c r="BP10" s="646"/>
      <c r="BQ10" s="646"/>
      <c r="BR10" s="646"/>
      <c r="BS10" s="652">
        <v>68317</v>
      </c>
      <c r="BT10" s="644"/>
      <c r="BU10" s="644"/>
      <c r="BV10" s="644"/>
      <c r="BW10" s="644"/>
      <c r="BX10" s="644"/>
      <c r="BY10" s="644"/>
      <c r="BZ10" s="644"/>
      <c r="CA10" s="644"/>
      <c r="CB10" s="653"/>
      <c r="CD10" s="658" t="s">
        <v>242</v>
      </c>
      <c r="CE10" s="659"/>
      <c r="CF10" s="659"/>
      <c r="CG10" s="659"/>
      <c r="CH10" s="659"/>
      <c r="CI10" s="659"/>
      <c r="CJ10" s="659"/>
      <c r="CK10" s="659"/>
      <c r="CL10" s="659"/>
      <c r="CM10" s="659"/>
      <c r="CN10" s="659"/>
      <c r="CO10" s="659"/>
      <c r="CP10" s="659"/>
      <c r="CQ10" s="660"/>
      <c r="CR10" s="643">
        <v>41041</v>
      </c>
      <c r="CS10" s="644"/>
      <c r="CT10" s="644"/>
      <c r="CU10" s="644"/>
      <c r="CV10" s="644"/>
      <c r="CW10" s="644"/>
      <c r="CX10" s="644"/>
      <c r="CY10" s="645"/>
      <c r="CZ10" s="646">
        <v>0.1</v>
      </c>
      <c r="DA10" s="646"/>
      <c r="DB10" s="646"/>
      <c r="DC10" s="646"/>
      <c r="DD10" s="652" t="s">
        <v>240</v>
      </c>
      <c r="DE10" s="644"/>
      <c r="DF10" s="644"/>
      <c r="DG10" s="644"/>
      <c r="DH10" s="644"/>
      <c r="DI10" s="644"/>
      <c r="DJ10" s="644"/>
      <c r="DK10" s="644"/>
      <c r="DL10" s="644"/>
      <c r="DM10" s="644"/>
      <c r="DN10" s="644"/>
      <c r="DO10" s="644"/>
      <c r="DP10" s="645"/>
      <c r="DQ10" s="652">
        <v>38171</v>
      </c>
      <c r="DR10" s="644"/>
      <c r="DS10" s="644"/>
      <c r="DT10" s="644"/>
      <c r="DU10" s="644"/>
      <c r="DV10" s="644"/>
      <c r="DW10" s="644"/>
      <c r="DX10" s="644"/>
      <c r="DY10" s="644"/>
      <c r="DZ10" s="644"/>
      <c r="EA10" s="644"/>
      <c r="EB10" s="644"/>
      <c r="EC10" s="653"/>
    </row>
    <row r="11" spans="2:143" ht="11.25" customHeight="1" x14ac:dyDescent="0.15">
      <c r="B11" s="640" t="s">
        <v>243</v>
      </c>
      <c r="C11" s="641"/>
      <c r="D11" s="641"/>
      <c r="E11" s="641"/>
      <c r="F11" s="641"/>
      <c r="G11" s="641"/>
      <c r="H11" s="641"/>
      <c r="I11" s="641"/>
      <c r="J11" s="641"/>
      <c r="K11" s="641"/>
      <c r="L11" s="641"/>
      <c r="M11" s="641"/>
      <c r="N11" s="641"/>
      <c r="O11" s="641"/>
      <c r="P11" s="641"/>
      <c r="Q11" s="642"/>
      <c r="R11" s="643">
        <v>1903687</v>
      </c>
      <c r="S11" s="644"/>
      <c r="T11" s="644"/>
      <c r="U11" s="644"/>
      <c r="V11" s="644"/>
      <c r="W11" s="644"/>
      <c r="X11" s="644"/>
      <c r="Y11" s="645"/>
      <c r="Z11" s="648">
        <v>4</v>
      </c>
      <c r="AA11" s="649"/>
      <c r="AB11" s="649"/>
      <c r="AC11" s="661"/>
      <c r="AD11" s="652">
        <v>1903687</v>
      </c>
      <c r="AE11" s="644"/>
      <c r="AF11" s="644"/>
      <c r="AG11" s="644"/>
      <c r="AH11" s="644"/>
      <c r="AI11" s="644"/>
      <c r="AJ11" s="644"/>
      <c r="AK11" s="645"/>
      <c r="AL11" s="648">
        <v>8.3000000000000007</v>
      </c>
      <c r="AM11" s="649"/>
      <c r="AN11" s="649"/>
      <c r="AO11" s="650"/>
      <c r="AP11" s="640" t="s">
        <v>244</v>
      </c>
      <c r="AQ11" s="641"/>
      <c r="AR11" s="641"/>
      <c r="AS11" s="641"/>
      <c r="AT11" s="641"/>
      <c r="AU11" s="641"/>
      <c r="AV11" s="641"/>
      <c r="AW11" s="641"/>
      <c r="AX11" s="641"/>
      <c r="AY11" s="641"/>
      <c r="AZ11" s="641"/>
      <c r="BA11" s="641"/>
      <c r="BB11" s="641"/>
      <c r="BC11" s="641"/>
      <c r="BD11" s="641"/>
      <c r="BE11" s="641"/>
      <c r="BF11" s="642"/>
      <c r="BG11" s="643">
        <v>1419448</v>
      </c>
      <c r="BH11" s="644"/>
      <c r="BI11" s="644"/>
      <c r="BJ11" s="644"/>
      <c r="BK11" s="644"/>
      <c r="BL11" s="644"/>
      <c r="BM11" s="644"/>
      <c r="BN11" s="645"/>
      <c r="BO11" s="646">
        <v>9</v>
      </c>
      <c r="BP11" s="646"/>
      <c r="BQ11" s="646"/>
      <c r="BR11" s="646"/>
      <c r="BS11" s="652">
        <v>281266</v>
      </c>
      <c r="BT11" s="644"/>
      <c r="BU11" s="644"/>
      <c r="BV11" s="644"/>
      <c r="BW11" s="644"/>
      <c r="BX11" s="644"/>
      <c r="BY11" s="644"/>
      <c r="BZ11" s="644"/>
      <c r="CA11" s="644"/>
      <c r="CB11" s="653"/>
      <c r="CD11" s="658" t="s">
        <v>245</v>
      </c>
      <c r="CE11" s="659"/>
      <c r="CF11" s="659"/>
      <c r="CG11" s="659"/>
      <c r="CH11" s="659"/>
      <c r="CI11" s="659"/>
      <c r="CJ11" s="659"/>
      <c r="CK11" s="659"/>
      <c r="CL11" s="659"/>
      <c r="CM11" s="659"/>
      <c r="CN11" s="659"/>
      <c r="CO11" s="659"/>
      <c r="CP11" s="659"/>
      <c r="CQ11" s="660"/>
      <c r="CR11" s="643">
        <v>831813</v>
      </c>
      <c r="CS11" s="644"/>
      <c r="CT11" s="644"/>
      <c r="CU11" s="644"/>
      <c r="CV11" s="644"/>
      <c r="CW11" s="644"/>
      <c r="CX11" s="644"/>
      <c r="CY11" s="645"/>
      <c r="CZ11" s="646">
        <v>1.8</v>
      </c>
      <c r="DA11" s="646"/>
      <c r="DB11" s="646"/>
      <c r="DC11" s="646"/>
      <c r="DD11" s="652">
        <v>46056</v>
      </c>
      <c r="DE11" s="644"/>
      <c r="DF11" s="644"/>
      <c r="DG11" s="644"/>
      <c r="DH11" s="644"/>
      <c r="DI11" s="644"/>
      <c r="DJ11" s="644"/>
      <c r="DK11" s="644"/>
      <c r="DL11" s="644"/>
      <c r="DM11" s="644"/>
      <c r="DN11" s="644"/>
      <c r="DO11" s="644"/>
      <c r="DP11" s="645"/>
      <c r="DQ11" s="652">
        <v>319336</v>
      </c>
      <c r="DR11" s="644"/>
      <c r="DS11" s="644"/>
      <c r="DT11" s="644"/>
      <c r="DU11" s="644"/>
      <c r="DV11" s="644"/>
      <c r="DW11" s="644"/>
      <c r="DX11" s="644"/>
      <c r="DY11" s="644"/>
      <c r="DZ11" s="644"/>
      <c r="EA11" s="644"/>
      <c r="EB11" s="644"/>
      <c r="EC11" s="653"/>
    </row>
    <row r="12" spans="2:143" ht="11.25" customHeight="1" x14ac:dyDescent="0.15">
      <c r="B12" s="640" t="s">
        <v>246</v>
      </c>
      <c r="C12" s="641"/>
      <c r="D12" s="641"/>
      <c r="E12" s="641"/>
      <c r="F12" s="641"/>
      <c r="G12" s="641"/>
      <c r="H12" s="641"/>
      <c r="I12" s="641"/>
      <c r="J12" s="641"/>
      <c r="K12" s="641"/>
      <c r="L12" s="641"/>
      <c r="M12" s="641"/>
      <c r="N12" s="641"/>
      <c r="O12" s="641"/>
      <c r="P12" s="641"/>
      <c r="Q12" s="642"/>
      <c r="R12" s="643">
        <v>61177</v>
      </c>
      <c r="S12" s="644"/>
      <c r="T12" s="644"/>
      <c r="U12" s="644"/>
      <c r="V12" s="644"/>
      <c r="W12" s="644"/>
      <c r="X12" s="644"/>
      <c r="Y12" s="645"/>
      <c r="Z12" s="646">
        <v>0.1</v>
      </c>
      <c r="AA12" s="646"/>
      <c r="AB12" s="646"/>
      <c r="AC12" s="646"/>
      <c r="AD12" s="647">
        <v>61177</v>
      </c>
      <c r="AE12" s="647"/>
      <c r="AF12" s="647"/>
      <c r="AG12" s="647"/>
      <c r="AH12" s="647"/>
      <c r="AI12" s="647"/>
      <c r="AJ12" s="647"/>
      <c r="AK12" s="647"/>
      <c r="AL12" s="648">
        <v>0.3</v>
      </c>
      <c r="AM12" s="649"/>
      <c r="AN12" s="649"/>
      <c r="AO12" s="650"/>
      <c r="AP12" s="640" t="s">
        <v>247</v>
      </c>
      <c r="AQ12" s="641"/>
      <c r="AR12" s="641"/>
      <c r="AS12" s="641"/>
      <c r="AT12" s="641"/>
      <c r="AU12" s="641"/>
      <c r="AV12" s="641"/>
      <c r="AW12" s="641"/>
      <c r="AX12" s="641"/>
      <c r="AY12" s="641"/>
      <c r="AZ12" s="641"/>
      <c r="BA12" s="641"/>
      <c r="BB12" s="641"/>
      <c r="BC12" s="641"/>
      <c r="BD12" s="641"/>
      <c r="BE12" s="641"/>
      <c r="BF12" s="642"/>
      <c r="BG12" s="643">
        <v>6898496</v>
      </c>
      <c r="BH12" s="644"/>
      <c r="BI12" s="644"/>
      <c r="BJ12" s="644"/>
      <c r="BK12" s="644"/>
      <c r="BL12" s="644"/>
      <c r="BM12" s="644"/>
      <c r="BN12" s="645"/>
      <c r="BO12" s="646">
        <v>43.6</v>
      </c>
      <c r="BP12" s="646"/>
      <c r="BQ12" s="646"/>
      <c r="BR12" s="646"/>
      <c r="BS12" s="652" t="s">
        <v>240</v>
      </c>
      <c r="BT12" s="644"/>
      <c r="BU12" s="644"/>
      <c r="BV12" s="644"/>
      <c r="BW12" s="644"/>
      <c r="BX12" s="644"/>
      <c r="BY12" s="644"/>
      <c r="BZ12" s="644"/>
      <c r="CA12" s="644"/>
      <c r="CB12" s="653"/>
      <c r="CD12" s="658" t="s">
        <v>248</v>
      </c>
      <c r="CE12" s="659"/>
      <c r="CF12" s="659"/>
      <c r="CG12" s="659"/>
      <c r="CH12" s="659"/>
      <c r="CI12" s="659"/>
      <c r="CJ12" s="659"/>
      <c r="CK12" s="659"/>
      <c r="CL12" s="659"/>
      <c r="CM12" s="659"/>
      <c r="CN12" s="659"/>
      <c r="CO12" s="659"/>
      <c r="CP12" s="659"/>
      <c r="CQ12" s="660"/>
      <c r="CR12" s="643">
        <v>1482230</v>
      </c>
      <c r="CS12" s="644"/>
      <c r="CT12" s="644"/>
      <c r="CU12" s="644"/>
      <c r="CV12" s="644"/>
      <c r="CW12" s="644"/>
      <c r="CX12" s="644"/>
      <c r="CY12" s="645"/>
      <c r="CZ12" s="646">
        <v>3.2</v>
      </c>
      <c r="DA12" s="646"/>
      <c r="DB12" s="646"/>
      <c r="DC12" s="646"/>
      <c r="DD12" s="652">
        <v>160877</v>
      </c>
      <c r="DE12" s="644"/>
      <c r="DF12" s="644"/>
      <c r="DG12" s="644"/>
      <c r="DH12" s="644"/>
      <c r="DI12" s="644"/>
      <c r="DJ12" s="644"/>
      <c r="DK12" s="644"/>
      <c r="DL12" s="644"/>
      <c r="DM12" s="644"/>
      <c r="DN12" s="644"/>
      <c r="DO12" s="644"/>
      <c r="DP12" s="645"/>
      <c r="DQ12" s="652">
        <v>711582</v>
      </c>
      <c r="DR12" s="644"/>
      <c r="DS12" s="644"/>
      <c r="DT12" s="644"/>
      <c r="DU12" s="644"/>
      <c r="DV12" s="644"/>
      <c r="DW12" s="644"/>
      <c r="DX12" s="644"/>
      <c r="DY12" s="644"/>
      <c r="DZ12" s="644"/>
      <c r="EA12" s="644"/>
      <c r="EB12" s="644"/>
      <c r="EC12" s="653"/>
    </row>
    <row r="13" spans="2:143" ht="11.25" customHeight="1" x14ac:dyDescent="0.15">
      <c r="B13" s="640" t="s">
        <v>249</v>
      </c>
      <c r="C13" s="641"/>
      <c r="D13" s="641"/>
      <c r="E13" s="641"/>
      <c r="F13" s="641"/>
      <c r="G13" s="641"/>
      <c r="H13" s="641"/>
      <c r="I13" s="641"/>
      <c r="J13" s="641"/>
      <c r="K13" s="641"/>
      <c r="L13" s="641"/>
      <c r="M13" s="641"/>
      <c r="N13" s="641"/>
      <c r="O13" s="641"/>
      <c r="P13" s="641"/>
      <c r="Q13" s="642"/>
      <c r="R13" s="643" t="s">
        <v>125</v>
      </c>
      <c r="S13" s="644"/>
      <c r="T13" s="644"/>
      <c r="U13" s="644"/>
      <c r="V13" s="644"/>
      <c r="W13" s="644"/>
      <c r="X13" s="644"/>
      <c r="Y13" s="645"/>
      <c r="Z13" s="646" t="s">
        <v>240</v>
      </c>
      <c r="AA13" s="646"/>
      <c r="AB13" s="646"/>
      <c r="AC13" s="646"/>
      <c r="AD13" s="647" t="s">
        <v>240</v>
      </c>
      <c r="AE13" s="647"/>
      <c r="AF13" s="647"/>
      <c r="AG13" s="647"/>
      <c r="AH13" s="647"/>
      <c r="AI13" s="647"/>
      <c r="AJ13" s="647"/>
      <c r="AK13" s="647"/>
      <c r="AL13" s="648" t="s">
        <v>125</v>
      </c>
      <c r="AM13" s="649"/>
      <c r="AN13" s="649"/>
      <c r="AO13" s="650"/>
      <c r="AP13" s="640" t="s">
        <v>250</v>
      </c>
      <c r="AQ13" s="641"/>
      <c r="AR13" s="641"/>
      <c r="AS13" s="641"/>
      <c r="AT13" s="641"/>
      <c r="AU13" s="641"/>
      <c r="AV13" s="641"/>
      <c r="AW13" s="641"/>
      <c r="AX13" s="641"/>
      <c r="AY13" s="641"/>
      <c r="AZ13" s="641"/>
      <c r="BA13" s="641"/>
      <c r="BB13" s="641"/>
      <c r="BC13" s="641"/>
      <c r="BD13" s="641"/>
      <c r="BE13" s="641"/>
      <c r="BF13" s="642"/>
      <c r="BG13" s="643">
        <v>6764672</v>
      </c>
      <c r="BH13" s="644"/>
      <c r="BI13" s="644"/>
      <c r="BJ13" s="644"/>
      <c r="BK13" s="644"/>
      <c r="BL13" s="644"/>
      <c r="BM13" s="644"/>
      <c r="BN13" s="645"/>
      <c r="BO13" s="646">
        <v>42.7</v>
      </c>
      <c r="BP13" s="646"/>
      <c r="BQ13" s="646"/>
      <c r="BR13" s="646"/>
      <c r="BS13" s="652" t="s">
        <v>240</v>
      </c>
      <c r="BT13" s="644"/>
      <c r="BU13" s="644"/>
      <c r="BV13" s="644"/>
      <c r="BW13" s="644"/>
      <c r="BX13" s="644"/>
      <c r="BY13" s="644"/>
      <c r="BZ13" s="644"/>
      <c r="CA13" s="644"/>
      <c r="CB13" s="653"/>
      <c r="CD13" s="658" t="s">
        <v>251</v>
      </c>
      <c r="CE13" s="659"/>
      <c r="CF13" s="659"/>
      <c r="CG13" s="659"/>
      <c r="CH13" s="659"/>
      <c r="CI13" s="659"/>
      <c r="CJ13" s="659"/>
      <c r="CK13" s="659"/>
      <c r="CL13" s="659"/>
      <c r="CM13" s="659"/>
      <c r="CN13" s="659"/>
      <c r="CO13" s="659"/>
      <c r="CP13" s="659"/>
      <c r="CQ13" s="660"/>
      <c r="CR13" s="643">
        <v>5483182</v>
      </c>
      <c r="CS13" s="644"/>
      <c r="CT13" s="644"/>
      <c r="CU13" s="644"/>
      <c r="CV13" s="644"/>
      <c r="CW13" s="644"/>
      <c r="CX13" s="644"/>
      <c r="CY13" s="645"/>
      <c r="CZ13" s="646">
        <v>11.8</v>
      </c>
      <c r="DA13" s="646"/>
      <c r="DB13" s="646"/>
      <c r="DC13" s="646"/>
      <c r="DD13" s="652">
        <v>1537563</v>
      </c>
      <c r="DE13" s="644"/>
      <c r="DF13" s="644"/>
      <c r="DG13" s="644"/>
      <c r="DH13" s="644"/>
      <c r="DI13" s="644"/>
      <c r="DJ13" s="644"/>
      <c r="DK13" s="644"/>
      <c r="DL13" s="644"/>
      <c r="DM13" s="644"/>
      <c r="DN13" s="644"/>
      <c r="DO13" s="644"/>
      <c r="DP13" s="645"/>
      <c r="DQ13" s="652">
        <v>4137314</v>
      </c>
      <c r="DR13" s="644"/>
      <c r="DS13" s="644"/>
      <c r="DT13" s="644"/>
      <c r="DU13" s="644"/>
      <c r="DV13" s="644"/>
      <c r="DW13" s="644"/>
      <c r="DX13" s="644"/>
      <c r="DY13" s="644"/>
      <c r="DZ13" s="644"/>
      <c r="EA13" s="644"/>
      <c r="EB13" s="644"/>
      <c r="EC13" s="653"/>
    </row>
    <row r="14" spans="2:143" ht="11.25" customHeight="1" x14ac:dyDescent="0.15">
      <c r="B14" s="640" t="s">
        <v>252</v>
      </c>
      <c r="C14" s="641"/>
      <c r="D14" s="641"/>
      <c r="E14" s="641"/>
      <c r="F14" s="641"/>
      <c r="G14" s="641"/>
      <c r="H14" s="641"/>
      <c r="I14" s="641"/>
      <c r="J14" s="641"/>
      <c r="K14" s="641"/>
      <c r="L14" s="641"/>
      <c r="M14" s="641"/>
      <c r="N14" s="641"/>
      <c r="O14" s="641"/>
      <c r="P14" s="641"/>
      <c r="Q14" s="642"/>
      <c r="R14" s="643">
        <v>41304</v>
      </c>
      <c r="S14" s="644"/>
      <c r="T14" s="644"/>
      <c r="U14" s="644"/>
      <c r="V14" s="644"/>
      <c r="W14" s="644"/>
      <c r="X14" s="644"/>
      <c r="Y14" s="645"/>
      <c r="Z14" s="646">
        <v>0.1</v>
      </c>
      <c r="AA14" s="646"/>
      <c r="AB14" s="646"/>
      <c r="AC14" s="646"/>
      <c r="AD14" s="647">
        <v>41304</v>
      </c>
      <c r="AE14" s="647"/>
      <c r="AF14" s="647"/>
      <c r="AG14" s="647"/>
      <c r="AH14" s="647"/>
      <c r="AI14" s="647"/>
      <c r="AJ14" s="647"/>
      <c r="AK14" s="647"/>
      <c r="AL14" s="648">
        <v>0.2</v>
      </c>
      <c r="AM14" s="649"/>
      <c r="AN14" s="649"/>
      <c r="AO14" s="650"/>
      <c r="AP14" s="640" t="s">
        <v>253</v>
      </c>
      <c r="AQ14" s="641"/>
      <c r="AR14" s="641"/>
      <c r="AS14" s="641"/>
      <c r="AT14" s="641"/>
      <c r="AU14" s="641"/>
      <c r="AV14" s="641"/>
      <c r="AW14" s="641"/>
      <c r="AX14" s="641"/>
      <c r="AY14" s="641"/>
      <c r="AZ14" s="641"/>
      <c r="BA14" s="641"/>
      <c r="BB14" s="641"/>
      <c r="BC14" s="641"/>
      <c r="BD14" s="641"/>
      <c r="BE14" s="641"/>
      <c r="BF14" s="642"/>
      <c r="BG14" s="643">
        <v>228454</v>
      </c>
      <c r="BH14" s="644"/>
      <c r="BI14" s="644"/>
      <c r="BJ14" s="644"/>
      <c r="BK14" s="644"/>
      <c r="BL14" s="644"/>
      <c r="BM14" s="644"/>
      <c r="BN14" s="645"/>
      <c r="BO14" s="646">
        <v>1.4</v>
      </c>
      <c r="BP14" s="646"/>
      <c r="BQ14" s="646"/>
      <c r="BR14" s="646"/>
      <c r="BS14" s="652" t="s">
        <v>240</v>
      </c>
      <c r="BT14" s="644"/>
      <c r="BU14" s="644"/>
      <c r="BV14" s="644"/>
      <c r="BW14" s="644"/>
      <c r="BX14" s="644"/>
      <c r="BY14" s="644"/>
      <c r="BZ14" s="644"/>
      <c r="CA14" s="644"/>
      <c r="CB14" s="653"/>
      <c r="CD14" s="658" t="s">
        <v>254</v>
      </c>
      <c r="CE14" s="659"/>
      <c r="CF14" s="659"/>
      <c r="CG14" s="659"/>
      <c r="CH14" s="659"/>
      <c r="CI14" s="659"/>
      <c r="CJ14" s="659"/>
      <c r="CK14" s="659"/>
      <c r="CL14" s="659"/>
      <c r="CM14" s="659"/>
      <c r="CN14" s="659"/>
      <c r="CO14" s="659"/>
      <c r="CP14" s="659"/>
      <c r="CQ14" s="660"/>
      <c r="CR14" s="643">
        <v>1842815</v>
      </c>
      <c r="CS14" s="644"/>
      <c r="CT14" s="644"/>
      <c r="CU14" s="644"/>
      <c r="CV14" s="644"/>
      <c r="CW14" s="644"/>
      <c r="CX14" s="644"/>
      <c r="CY14" s="645"/>
      <c r="CZ14" s="646">
        <v>4</v>
      </c>
      <c r="DA14" s="646"/>
      <c r="DB14" s="646"/>
      <c r="DC14" s="646"/>
      <c r="DD14" s="652">
        <v>670369</v>
      </c>
      <c r="DE14" s="644"/>
      <c r="DF14" s="644"/>
      <c r="DG14" s="644"/>
      <c r="DH14" s="644"/>
      <c r="DI14" s="644"/>
      <c r="DJ14" s="644"/>
      <c r="DK14" s="644"/>
      <c r="DL14" s="644"/>
      <c r="DM14" s="644"/>
      <c r="DN14" s="644"/>
      <c r="DO14" s="644"/>
      <c r="DP14" s="645"/>
      <c r="DQ14" s="652">
        <v>1198610</v>
      </c>
      <c r="DR14" s="644"/>
      <c r="DS14" s="644"/>
      <c r="DT14" s="644"/>
      <c r="DU14" s="644"/>
      <c r="DV14" s="644"/>
      <c r="DW14" s="644"/>
      <c r="DX14" s="644"/>
      <c r="DY14" s="644"/>
      <c r="DZ14" s="644"/>
      <c r="EA14" s="644"/>
      <c r="EB14" s="644"/>
      <c r="EC14" s="653"/>
    </row>
    <row r="15" spans="2:143" ht="11.25" customHeight="1" x14ac:dyDescent="0.15">
      <c r="B15" s="640" t="s">
        <v>255</v>
      </c>
      <c r="C15" s="641"/>
      <c r="D15" s="641"/>
      <c r="E15" s="641"/>
      <c r="F15" s="641"/>
      <c r="G15" s="641"/>
      <c r="H15" s="641"/>
      <c r="I15" s="641"/>
      <c r="J15" s="641"/>
      <c r="K15" s="641"/>
      <c r="L15" s="641"/>
      <c r="M15" s="641"/>
      <c r="N15" s="641"/>
      <c r="O15" s="641"/>
      <c r="P15" s="641"/>
      <c r="Q15" s="642"/>
      <c r="R15" s="643" t="s">
        <v>234</v>
      </c>
      <c r="S15" s="644"/>
      <c r="T15" s="644"/>
      <c r="U15" s="644"/>
      <c r="V15" s="644"/>
      <c r="W15" s="644"/>
      <c r="X15" s="644"/>
      <c r="Y15" s="645"/>
      <c r="Z15" s="646" t="s">
        <v>240</v>
      </c>
      <c r="AA15" s="646"/>
      <c r="AB15" s="646"/>
      <c r="AC15" s="646"/>
      <c r="AD15" s="647" t="s">
        <v>240</v>
      </c>
      <c r="AE15" s="647"/>
      <c r="AF15" s="647"/>
      <c r="AG15" s="647"/>
      <c r="AH15" s="647"/>
      <c r="AI15" s="647"/>
      <c r="AJ15" s="647"/>
      <c r="AK15" s="647"/>
      <c r="AL15" s="648" t="s">
        <v>125</v>
      </c>
      <c r="AM15" s="649"/>
      <c r="AN15" s="649"/>
      <c r="AO15" s="650"/>
      <c r="AP15" s="640" t="s">
        <v>256</v>
      </c>
      <c r="AQ15" s="641"/>
      <c r="AR15" s="641"/>
      <c r="AS15" s="641"/>
      <c r="AT15" s="641"/>
      <c r="AU15" s="641"/>
      <c r="AV15" s="641"/>
      <c r="AW15" s="641"/>
      <c r="AX15" s="641"/>
      <c r="AY15" s="641"/>
      <c r="AZ15" s="641"/>
      <c r="BA15" s="641"/>
      <c r="BB15" s="641"/>
      <c r="BC15" s="641"/>
      <c r="BD15" s="641"/>
      <c r="BE15" s="641"/>
      <c r="BF15" s="642"/>
      <c r="BG15" s="643">
        <v>832512</v>
      </c>
      <c r="BH15" s="644"/>
      <c r="BI15" s="644"/>
      <c r="BJ15" s="644"/>
      <c r="BK15" s="644"/>
      <c r="BL15" s="644"/>
      <c r="BM15" s="644"/>
      <c r="BN15" s="645"/>
      <c r="BO15" s="646">
        <v>5.3</v>
      </c>
      <c r="BP15" s="646"/>
      <c r="BQ15" s="646"/>
      <c r="BR15" s="646"/>
      <c r="BS15" s="652" t="s">
        <v>240</v>
      </c>
      <c r="BT15" s="644"/>
      <c r="BU15" s="644"/>
      <c r="BV15" s="644"/>
      <c r="BW15" s="644"/>
      <c r="BX15" s="644"/>
      <c r="BY15" s="644"/>
      <c r="BZ15" s="644"/>
      <c r="CA15" s="644"/>
      <c r="CB15" s="653"/>
      <c r="CD15" s="658" t="s">
        <v>257</v>
      </c>
      <c r="CE15" s="659"/>
      <c r="CF15" s="659"/>
      <c r="CG15" s="659"/>
      <c r="CH15" s="659"/>
      <c r="CI15" s="659"/>
      <c r="CJ15" s="659"/>
      <c r="CK15" s="659"/>
      <c r="CL15" s="659"/>
      <c r="CM15" s="659"/>
      <c r="CN15" s="659"/>
      <c r="CO15" s="659"/>
      <c r="CP15" s="659"/>
      <c r="CQ15" s="660"/>
      <c r="CR15" s="643">
        <v>4966224</v>
      </c>
      <c r="CS15" s="644"/>
      <c r="CT15" s="644"/>
      <c r="CU15" s="644"/>
      <c r="CV15" s="644"/>
      <c r="CW15" s="644"/>
      <c r="CX15" s="644"/>
      <c r="CY15" s="645"/>
      <c r="CZ15" s="646">
        <v>10.7</v>
      </c>
      <c r="DA15" s="646"/>
      <c r="DB15" s="646"/>
      <c r="DC15" s="646"/>
      <c r="DD15" s="652">
        <v>848626</v>
      </c>
      <c r="DE15" s="644"/>
      <c r="DF15" s="644"/>
      <c r="DG15" s="644"/>
      <c r="DH15" s="644"/>
      <c r="DI15" s="644"/>
      <c r="DJ15" s="644"/>
      <c r="DK15" s="644"/>
      <c r="DL15" s="644"/>
      <c r="DM15" s="644"/>
      <c r="DN15" s="644"/>
      <c r="DO15" s="644"/>
      <c r="DP15" s="645"/>
      <c r="DQ15" s="652">
        <v>3820559</v>
      </c>
      <c r="DR15" s="644"/>
      <c r="DS15" s="644"/>
      <c r="DT15" s="644"/>
      <c r="DU15" s="644"/>
      <c r="DV15" s="644"/>
      <c r="DW15" s="644"/>
      <c r="DX15" s="644"/>
      <c r="DY15" s="644"/>
      <c r="DZ15" s="644"/>
      <c r="EA15" s="644"/>
      <c r="EB15" s="644"/>
      <c r="EC15" s="653"/>
    </row>
    <row r="16" spans="2:143" ht="11.25" customHeight="1" x14ac:dyDescent="0.15">
      <c r="B16" s="640" t="s">
        <v>258</v>
      </c>
      <c r="C16" s="641"/>
      <c r="D16" s="641"/>
      <c r="E16" s="641"/>
      <c r="F16" s="641"/>
      <c r="G16" s="641"/>
      <c r="H16" s="641"/>
      <c r="I16" s="641"/>
      <c r="J16" s="641"/>
      <c r="K16" s="641"/>
      <c r="L16" s="641"/>
      <c r="M16" s="641"/>
      <c r="N16" s="641"/>
      <c r="O16" s="641"/>
      <c r="P16" s="641"/>
      <c r="Q16" s="642"/>
      <c r="R16" s="643">
        <v>11930</v>
      </c>
      <c r="S16" s="644"/>
      <c r="T16" s="644"/>
      <c r="U16" s="644"/>
      <c r="V16" s="644"/>
      <c r="W16" s="644"/>
      <c r="X16" s="644"/>
      <c r="Y16" s="645"/>
      <c r="Z16" s="646">
        <v>0</v>
      </c>
      <c r="AA16" s="646"/>
      <c r="AB16" s="646"/>
      <c r="AC16" s="646"/>
      <c r="AD16" s="647">
        <v>11930</v>
      </c>
      <c r="AE16" s="647"/>
      <c r="AF16" s="647"/>
      <c r="AG16" s="647"/>
      <c r="AH16" s="647"/>
      <c r="AI16" s="647"/>
      <c r="AJ16" s="647"/>
      <c r="AK16" s="647"/>
      <c r="AL16" s="648">
        <v>0.1</v>
      </c>
      <c r="AM16" s="649"/>
      <c r="AN16" s="649"/>
      <c r="AO16" s="650"/>
      <c r="AP16" s="640" t="s">
        <v>259</v>
      </c>
      <c r="AQ16" s="641"/>
      <c r="AR16" s="641"/>
      <c r="AS16" s="641"/>
      <c r="AT16" s="641"/>
      <c r="AU16" s="641"/>
      <c r="AV16" s="641"/>
      <c r="AW16" s="641"/>
      <c r="AX16" s="641"/>
      <c r="AY16" s="641"/>
      <c r="AZ16" s="641"/>
      <c r="BA16" s="641"/>
      <c r="BB16" s="641"/>
      <c r="BC16" s="641"/>
      <c r="BD16" s="641"/>
      <c r="BE16" s="641"/>
      <c r="BF16" s="642"/>
      <c r="BG16" s="643" t="s">
        <v>125</v>
      </c>
      <c r="BH16" s="644"/>
      <c r="BI16" s="644"/>
      <c r="BJ16" s="644"/>
      <c r="BK16" s="644"/>
      <c r="BL16" s="644"/>
      <c r="BM16" s="644"/>
      <c r="BN16" s="645"/>
      <c r="BO16" s="646" t="s">
        <v>240</v>
      </c>
      <c r="BP16" s="646"/>
      <c r="BQ16" s="646"/>
      <c r="BR16" s="646"/>
      <c r="BS16" s="652" t="s">
        <v>234</v>
      </c>
      <c r="BT16" s="644"/>
      <c r="BU16" s="644"/>
      <c r="BV16" s="644"/>
      <c r="BW16" s="644"/>
      <c r="BX16" s="644"/>
      <c r="BY16" s="644"/>
      <c r="BZ16" s="644"/>
      <c r="CA16" s="644"/>
      <c r="CB16" s="653"/>
      <c r="CD16" s="658" t="s">
        <v>260</v>
      </c>
      <c r="CE16" s="659"/>
      <c r="CF16" s="659"/>
      <c r="CG16" s="659"/>
      <c r="CH16" s="659"/>
      <c r="CI16" s="659"/>
      <c r="CJ16" s="659"/>
      <c r="CK16" s="659"/>
      <c r="CL16" s="659"/>
      <c r="CM16" s="659"/>
      <c r="CN16" s="659"/>
      <c r="CO16" s="659"/>
      <c r="CP16" s="659"/>
      <c r="CQ16" s="660"/>
      <c r="CR16" s="643">
        <v>53930</v>
      </c>
      <c r="CS16" s="644"/>
      <c r="CT16" s="644"/>
      <c r="CU16" s="644"/>
      <c r="CV16" s="644"/>
      <c r="CW16" s="644"/>
      <c r="CX16" s="644"/>
      <c r="CY16" s="645"/>
      <c r="CZ16" s="646">
        <v>0.1</v>
      </c>
      <c r="DA16" s="646"/>
      <c r="DB16" s="646"/>
      <c r="DC16" s="646"/>
      <c r="DD16" s="652" t="s">
        <v>125</v>
      </c>
      <c r="DE16" s="644"/>
      <c r="DF16" s="644"/>
      <c r="DG16" s="644"/>
      <c r="DH16" s="644"/>
      <c r="DI16" s="644"/>
      <c r="DJ16" s="644"/>
      <c r="DK16" s="644"/>
      <c r="DL16" s="644"/>
      <c r="DM16" s="644"/>
      <c r="DN16" s="644"/>
      <c r="DO16" s="644"/>
      <c r="DP16" s="645"/>
      <c r="DQ16" s="652">
        <v>893</v>
      </c>
      <c r="DR16" s="644"/>
      <c r="DS16" s="644"/>
      <c r="DT16" s="644"/>
      <c r="DU16" s="644"/>
      <c r="DV16" s="644"/>
      <c r="DW16" s="644"/>
      <c r="DX16" s="644"/>
      <c r="DY16" s="644"/>
      <c r="DZ16" s="644"/>
      <c r="EA16" s="644"/>
      <c r="EB16" s="644"/>
      <c r="EC16" s="653"/>
    </row>
    <row r="17" spans="2:133" ht="11.25" customHeight="1" x14ac:dyDescent="0.15">
      <c r="B17" s="640" t="s">
        <v>261</v>
      </c>
      <c r="C17" s="641"/>
      <c r="D17" s="641"/>
      <c r="E17" s="641"/>
      <c r="F17" s="641"/>
      <c r="G17" s="641"/>
      <c r="H17" s="641"/>
      <c r="I17" s="641"/>
      <c r="J17" s="641"/>
      <c r="K17" s="641"/>
      <c r="L17" s="641"/>
      <c r="M17" s="641"/>
      <c r="N17" s="641"/>
      <c r="O17" s="641"/>
      <c r="P17" s="641"/>
      <c r="Q17" s="642"/>
      <c r="R17" s="643">
        <v>202328</v>
      </c>
      <c r="S17" s="644"/>
      <c r="T17" s="644"/>
      <c r="U17" s="644"/>
      <c r="V17" s="644"/>
      <c r="W17" s="644"/>
      <c r="X17" s="644"/>
      <c r="Y17" s="645"/>
      <c r="Z17" s="646">
        <v>0.4</v>
      </c>
      <c r="AA17" s="646"/>
      <c r="AB17" s="646"/>
      <c r="AC17" s="646"/>
      <c r="AD17" s="647">
        <v>202328</v>
      </c>
      <c r="AE17" s="647"/>
      <c r="AF17" s="647"/>
      <c r="AG17" s="647"/>
      <c r="AH17" s="647"/>
      <c r="AI17" s="647"/>
      <c r="AJ17" s="647"/>
      <c r="AK17" s="647"/>
      <c r="AL17" s="648">
        <v>0.9</v>
      </c>
      <c r="AM17" s="649"/>
      <c r="AN17" s="649"/>
      <c r="AO17" s="650"/>
      <c r="AP17" s="640" t="s">
        <v>262</v>
      </c>
      <c r="AQ17" s="641"/>
      <c r="AR17" s="641"/>
      <c r="AS17" s="641"/>
      <c r="AT17" s="641"/>
      <c r="AU17" s="641"/>
      <c r="AV17" s="641"/>
      <c r="AW17" s="641"/>
      <c r="AX17" s="641"/>
      <c r="AY17" s="641"/>
      <c r="AZ17" s="641"/>
      <c r="BA17" s="641"/>
      <c r="BB17" s="641"/>
      <c r="BC17" s="641"/>
      <c r="BD17" s="641"/>
      <c r="BE17" s="641"/>
      <c r="BF17" s="642"/>
      <c r="BG17" s="643" t="s">
        <v>234</v>
      </c>
      <c r="BH17" s="644"/>
      <c r="BI17" s="644"/>
      <c r="BJ17" s="644"/>
      <c r="BK17" s="644"/>
      <c r="BL17" s="644"/>
      <c r="BM17" s="644"/>
      <c r="BN17" s="645"/>
      <c r="BO17" s="646" t="s">
        <v>134</v>
      </c>
      <c r="BP17" s="646"/>
      <c r="BQ17" s="646"/>
      <c r="BR17" s="646"/>
      <c r="BS17" s="652" t="s">
        <v>125</v>
      </c>
      <c r="BT17" s="644"/>
      <c r="BU17" s="644"/>
      <c r="BV17" s="644"/>
      <c r="BW17" s="644"/>
      <c r="BX17" s="644"/>
      <c r="BY17" s="644"/>
      <c r="BZ17" s="644"/>
      <c r="CA17" s="644"/>
      <c r="CB17" s="653"/>
      <c r="CD17" s="658" t="s">
        <v>263</v>
      </c>
      <c r="CE17" s="659"/>
      <c r="CF17" s="659"/>
      <c r="CG17" s="659"/>
      <c r="CH17" s="659"/>
      <c r="CI17" s="659"/>
      <c r="CJ17" s="659"/>
      <c r="CK17" s="659"/>
      <c r="CL17" s="659"/>
      <c r="CM17" s="659"/>
      <c r="CN17" s="659"/>
      <c r="CO17" s="659"/>
      <c r="CP17" s="659"/>
      <c r="CQ17" s="660"/>
      <c r="CR17" s="643">
        <v>3449585</v>
      </c>
      <c r="CS17" s="644"/>
      <c r="CT17" s="644"/>
      <c r="CU17" s="644"/>
      <c r="CV17" s="644"/>
      <c r="CW17" s="644"/>
      <c r="CX17" s="644"/>
      <c r="CY17" s="645"/>
      <c r="CZ17" s="646">
        <v>7.4</v>
      </c>
      <c r="DA17" s="646"/>
      <c r="DB17" s="646"/>
      <c r="DC17" s="646"/>
      <c r="DD17" s="652" t="s">
        <v>125</v>
      </c>
      <c r="DE17" s="644"/>
      <c r="DF17" s="644"/>
      <c r="DG17" s="644"/>
      <c r="DH17" s="644"/>
      <c r="DI17" s="644"/>
      <c r="DJ17" s="644"/>
      <c r="DK17" s="644"/>
      <c r="DL17" s="644"/>
      <c r="DM17" s="644"/>
      <c r="DN17" s="644"/>
      <c r="DO17" s="644"/>
      <c r="DP17" s="645"/>
      <c r="DQ17" s="652">
        <v>3030688</v>
      </c>
      <c r="DR17" s="644"/>
      <c r="DS17" s="644"/>
      <c r="DT17" s="644"/>
      <c r="DU17" s="644"/>
      <c r="DV17" s="644"/>
      <c r="DW17" s="644"/>
      <c r="DX17" s="644"/>
      <c r="DY17" s="644"/>
      <c r="DZ17" s="644"/>
      <c r="EA17" s="644"/>
      <c r="EB17" s="644"/>
      <c r="EC17" s="653"/>
    </row>
    <row r="18" spans="2:133" ht="11.25" customHeight="1" x14ac:dyDescent="0.15">
      <c r="B18" s="640" t="s">
        <v>264</v>
      </c>
      <c r="C18" s="641"/>
      <c r="D18" s="641"/>
      <c r="E18" s="641"/>
      <c r="F18" s="641"/>
      <c r="G18" s="641"/>
      <c r="H18" s="641"/>
      <c r="I18" s="641"/>
      <c r="J18" s="641"/>
      <c r="K18" s="641"/>
      <c r="L18" s="641"/>
      <c r="M18" s="641"/>
      <c r="N18" s="641"/>
      <c r="O18" s="641"/>
      <c r="P18" s="641"/>
      <c r="Q18" s="642"/>
      <c r="R18" s="643">
        <v>94934</v>
      </c>
      <c r="S18" s="644"/>
      <c r="T18" s="644"/>
      <c r="U18" s="644"/>
      <c r="V18" s="644"/>
      <c r="W18" s="644"/>
      <c r="X18" s="644"/>
      <c r="Y18" s="645"/>
      <c r="Z18" s="646">
        <v>0.2</v>
      </c>
      <c r="AA18" s="646"/>
      <c r="AB18" s="646"/>
      <c r="AC18" s="646"/>
      <c r="AD18" s="647">
        <v>94934</v>
      </c>
      <c r="AE18" s="647"/>
      <c r="AF18" s="647"/>
      <c r="AG18" s="647"/>
      <c r="AH18" s="647"/>
      <c r="AI18" s="647"/>
      <c r="AJ18" s="647"/>
      <c r="AK18" s="647"/>
      <c r="AL18" s="648">
        <v>0.4</v>
      </c>
      <c r="AM18" s="649"/>
      <c r="AN18" s="649"/>
      <c r="AO18" s="650"/>
      <c r="AP18" s="640" t="s">
        <v>265</v>
      </c>
      <c r="AQ18" s="641"/>
      <c r="AR18" s="641"/>
      <c r="AS18" s="641"/>
      <c r="AT18" s="641"/>
      <c r="AU18" s="641"/>
      <c r="AV18" s="641"/>
      <c r="AW18" s="641"/>
      <c r="AX18" s="641"/>
      <c r="AY18" s="641"/>
      <c r="AZ18" s="641"/>
      <c r="BA18" s="641"/>
      <c r="BB18" s="641"/>
      <c r="BC18" s="641"/>
      <c r="BD18" s="641"/>
      <c r="BE18" s="641"/>
      <c r="BF18" s="642"/>
      <c r="BG18" s="643" t="s">
        <v>240</v>
      </c>
      <c r="BH18" s="644"/>
      <c r="BI18" s="644"/>
      <c r="BJ18" s="644"/>
      <c r="BK18" s="644"/>
      <c r="BL18" s="644"/>
      <c r="BM18" s="644"/>
      <c r="BN18" s="645"/>
      <c r="BO18" s="646" t="s">
        <v>240</v>
      </c>
      <c r="BP18" s="646"/>
      <c r="BQ18" s="646"/>
      <c r="BR18" s="646"/>
      <c r="BS18" s="652" t="s">
        <v>125</v>
      </c>
      <c r="BT18" s="644"/>
      <c r="BU18" s="644"/>
      <c r="BV18" s="644"/>
      <c r="BW18" s="644"/>
      <c r="BX18" s="644"/>
      <c r="BY18" s="644"/>
      <c r="BZ18" s="644"/>
      <c r="CA18" s="644"/>
      <c r="CB18" s="653"/>
      <c r="CD18" s="658" t="s">
        <v>266</v>
      </c>
      <c r="CE18" s="659"/>
      <c r="CF18" s="659"/>
      <c r="CG18" s="659"/>
      <c r="CH18" s="659"/>
      <c r="CI18" s="659"/>
      <c r="CJ18" s="659"/>
      <c r="CK18" s="659"/>
      <c r="CL18" s="659"/>
      <c r="CM18" s="659"/>
      <c r="CN18" s="659"/>
      <c r="CO18" s="659"/>
      <c r="CP18" s="659"/>
      <c r="CQ18" s="660"/>
      <c r="CR18" s="643" t="s">
        <v>240</v>
      </c>
      <c r="CS18" s="644"/>
      <c r="CT18" s="644"/>
      <c r="CU18" s="644"/>
      <c r="CV18" s="644"/>
      <c r="CW18" s="644"/>
      <c r="CX18" s="644"/>
      <c r="CY18" s="645"/>
      <c r="CZ18" s="646" t="s">
        <v>234</v>
      </c>
      <c r="DA18" s="646"/>
      <c r="DB18" s="646"/>
      <c r="DC18" s="646"/>
      <c r="DD18" s="652" t="s">
        <v>240</v>
      </c>
      <c r="DE18" s="644"/>
      <c r="DF18" s="644"/>
      <c r="DG18" s="644"/>
      <c r="DH18" s="644"/>
      <c r="DI18" s="644"/>
      <c r="DJ18" s="644"/>
      <c r="DK18" s="644"/>
      <c r="DL18" s="644"/>
      <c r="DM18" s="644"/>
      <c r="DN18" s="644"/>
      <c r="DO18" s="644"/>
      <c r="DP18" s="645"/>
      <c r="DQ18" s="652" t="s">
        <v>125</v>
      </c>
      <c r="DR18" s="644"/>
      <c r="DS18" s="644"/>
      <c r="DT18" s="644"/>
      <c r="DU18" s="644"/>
      <c r="DV18" s="644"/>
      <c r="DW18" s="644"/>
      <c r="DX18" s="644"/>
      <c r="DY18" s="644"/>
      <c r="DZ18" s="644"/>
      <c r="EA18" s="644"/>
      <c r="EB18" s="644"/>
      <c r="EC18" s="653"/>
    </row>
    <row r="19" spans="2:133" ht="11.25" customHeight="1" x14ac:dyDescent="0.15">
      <c r="B19" s="640" t="s">
        <v>267</v>
      </c>
      <c r="C19" s="641"/>
      <c r="D19" s="641"/>
      <c r="E19" s="641"/>
      <c r="F19" s="641"/>
      <c r="G19" s="641"/>
      <c r="H19" s="641"/>
      <c r="I19" s="641"/>
      <c r="J19" s="641"/>
      <c r="K19" s="641"/>
      <c r="L19" s="641"/>
      <c r="M19" s="641"/>
      <c r="N19" s="641"/>
      <c r="O19" s="641"/>
      <c r="P19" s="641"/>
      <c r="Q19" s="642"/>
      <c r="R19" s="643">
        <v>6118</v>
      </c>
      <c r="S19" s="644"/>
      <c r="T19" s="644"/>
      <c r="U19" s="644"/>
      <c r="V19" s="644"/>
      <c r="W19" s="644"/>
      <c r="X19" s="644"/>
      <c r="Y19" s="645"/>
      <c r="Z19" s="646">
        <v>0</v>
      </c>
      <c r="AA19" s="646"/>
      <c r="AB19" s="646"/>
      <c r="AC19" s="646"/>
      <c r="AD19" s="647">
        <v>6118</v>
      </c>
      <c r="AE19" s="647"/>
      <c r="AF19" s="647"/>
      <c r="AG19" s="647"/>
      <c r="AH19" s="647"/>
      <c r="AI19" s="647"/>
      <c r="AJ19" s="647"/>
      <c r="AK19" s="647"/>
      <c r="AL19" s="648">
        <v>0</v>
      </c>
      <c r="AM19" s="649"/>
      <c r="AN19" s="649"/>
      <c r="AO19" s="650"/>
      <c r="AP19" s="640" t="s">
        <v>268</v>
      </c>
      <c r="AQ19" s="641"/>
      <c r="AR19" s="641"/>
      <c r="AS19" s="641"/>
      <c r="AT19" s="641"/>
      <c r="AU19" s="641"/>
      <c r="AV19" s="641"/>
      <c r="AW19" s="641"/>
      <c r="AX19" s="641"/>
      <c r="AY19" s="641"/>
      <c r="AZ19" s="641"/>
      <c r="BA19" s="641"/>
      <c r="BB19" s="641"/>
      <c r="BC19" s="641"/>
      <c r="BD19" s="641"/>
      <c r="BE19" s="641"/>
      <c r="BF19" s="642"/>
      <c r="BG19" s="643">
        <v>954643</v>
      </c>
      <c r="BH19" s="644"/>
      <c r="BI19" s="644"/>
      <c r="BJ19" s="644"/>
      <c r="BK19" s="644"/>
      <c r="BL19" s="644"/>
      <c r="BM19" s="644"/>
      <c r="BN19" s="645"/>
      <c r="BO19" s="646">
        <v>6</v>
      </c>
      <c r="BP19" s="646"/>
      <c r="BQ19" s="646"/>
      <c r="BR19" s="646"/>
      <c r="BS19" s="652" t="s">
        <v>234</v>
      </c>
      <c r="BT19" s="644"/>
      <c r="BU19" s="644"/>
      <c r="BV19" s="644"/>
      <c r="BW19" s="644"/>
      <c r="BX19" s="644"/>
      <c r="BY19" s="644"/>
      <c r="BZ19" s="644"/>
      <c r="CA19" s="644"/>
      <c r="CB19" s="653"/>
      <c r="CD19" s="658" t="s">
        <v>269</v>
      </c>
      <c r="CE19" s="659"/>
      <c r="CF19" s="659"/>
      <c r="CG19" s="659"/>
      <c r="CH19" s="659"/>
      <c r="CI19" s="659"/>
      <c r="CJ19" s="659"/>
      <c r="CK19" s="659"/>
      <c r="CL19" s="659"/>
      <c r="CM19" s="659"/>
      <c r="CN19" s="659"/>
      <c r="CO19" s="659"/>
      <c r="CP19" s="659"/>
      <c r="CQ19" s="660"/>
      <c r="CR19" s="643" t="s">
        <v>240</v>
      </c>
      <c r="CS19" s="644"/>
      <c r="CT19" s="644"/>
      <c r="CU19" s="644"/>
      <c r="CV19" s="644"/>
      <c r="CW19" s="644"/>
      <c r="CX19" s="644"/>
      <c r="CY19" s="645"/>
      <c r="CZ19" s="646" t="s">
        <v>234</v>
      </c>
      <c r="DA19" s="646"/>
      <c r="DB19" s="646"/>
      <c r="DC19" s="646"/>
      <c r="DD19" s="652" t="s">
        <v>240</v>
      </c>
      <c r="DE19" s="644"/>
      <c r="DF19" s="644"/>
      <c r="DG19" s="644"/>
      <c r="DH19" s="644"/>
      <c r="DI19" s="644"/>
      <c r="DJ19" s="644"/>
      <c r="DK19" s="644"/>
      <c r="DL19" s="644"/>
      <c r="DM19" s="644"/>
      <c r="DN19" s="644"/>
      <c r="DO19" s="644"/>
      <c r="DP19" s="645"/>
      <c r="DQ19" s="652" t="s">
        <v>234</v>
      </c>
      <c r="DR19" s="644"/>
      <c r="DS19" s="644"/>
      <c r="DT19" s="644"/>
      <c r="DU19" s="644"/>
      <c r="DV19" s="644"/>
      <c r="DW19" s="644"/>
      <c r="DX19" s="644"/>
      <c r="DY19" s="644"/>
      <c r="DZ19" s="644"/>
      <c r="EA19" s="644"/>
      <c r="EB19" s="644"/>
      <c r="EC19" s="653"/>
    </row>
    <row r="20" spans="2:133" ht="11.25" customHeight="1" x14ac:dyDescent="0.15">
      <c r="B20" s="640" t="s">
        <v>270</v>
      </c>
      <c r="C20" s="641"/>
      <c r="D20" s="641"/>
      <c r="E20" s="641"/>
      <c r="F20" s="641"/>
      <c r="G20" s="641"/>
      <c r="H20" s="641"/>
      <c r="I20" s="641"/>
      <c r="J20" s="641"/>
      <c r="K20" s="641"/>
      <c r="L20" s="641"/>
      <c r="M20" s="641"/>
      <c r="N20" s="641"/>
      <c r="O20" s="641"/>
      <c r="P20" s="641"/>
      <c r="Q20" s="642"/>
      <c r="R20" s="643">
        <v>2579</v>
      </c>
      <c r="S20" s="644"/>
      <c r="T20" s="644"/>
      <c r="U20" s="644"/>
      <c r="V20" s="644"/>
      <c r="W20" s="644"/>
      <c r="X20" s="644"/>
      <c r="Y20" s="645"/>
      <c r="Z20" s="646">
        <v>0</v>
      </c>
      <c r="AA20" s="646"/>
      <c r="AB20" s="646"/>
      <c r="AC20" s="646"/>
      <c r="AD20" s="647">
        <v>2579</v>
      </c>
      <c r="AE20" s="647"/>
      <c r="AF20" s="647"/>
      <c r="AG20" s="647"/>
      <c r="AH20" s="647"/>
      <c r="AI20" s="647"/>
      <c r="AJ20" s="647"/>
      <c r="AK20" s="647"/>
      <c r="AL20" s="648">
        <v>0</v>
      </c>
      <c r="AM20" s="649"/>
      <c r="AN20" s="649"/>
      <c r="AO20" s="650"/>
      <c r="AP20" s="640" t="s">
        <v>271</v>
      </c>
      <c r="AQ20" s="641"/>
      <c r="AR20" s="641"/>
      <c r="AS20" s="641"/>
      <c r="AT20" s="641"/>
      <c r="AU20" s="641"/>
      <c r="AV20" s="641"/>
      <c r="AW20" s="641"/>
      <c r="AX20" s="641"/>
      <c r="AY20" s="641"/>
      <c r="AZ20" s="641"/>
      <c r="BA20" s="641"/>
      <c r="BB20" s="641"/>
      <c r="BC20" s="641"/>
      <c r="BD20" s="641"/>
      <c r="BE20" s="641"/>
      <c r="BF20" s="642"/>
      <c r="BG20" s="643">
        <v>954643</v>
      </c>
      <c r="BH20" s="644"/>
      <c r="BI20" s="644"/>
      <c r="BJ20" s="644"/>
      <c r="BK20" s="644"/>
      <c r="BL20" s="644"/>
      <c r="BM20" s="644"/>
      <c r="BN20" s="645"/>
      <c r="BO20" s="646">
        <v>6</v>
      </c>
      <c r="BP20" s="646"/>
      <c r="BQ20" s="646"/>
      <c r="BR20" s="646"/>
      <c r="BS20" s="652" t="s">
        <v>125</v>
      </c>
      <c r="BT20" s="644"/>
      <c r="BU20" s="644"/>
      <c r="BV20" s="644"/>
      <c r="BW20" s="644"/>
      <c r="BX20" s="644"/>
      <c r="BY20" s="644"/>
      <c r="BZ20" s="644"/>
      <c r="CA20" s="644"/>
      <c r="CB20" s="653"/>
      <c r="CD20" s="658" t="s">
        <v>272</v>
      </c>
      <c r="CE20" s="659"/>
      <c r="CF20" s="659"/>
      <c r="CG20" s="659"/>
      <c r="CH20" s="659"/>
      <c r="CI20" s="659"/>
      <c r="CJ20" s="659"/>
      <c r="CK20" s="659"/>
      <c r="CL20" s="659"/>
      <c r="CM20" s="659"/>
      <c r="CN20" s="659"/>
      <c r="CO20" s="659"/>
      <c r="CP20" s="659"/>
      <c r="CQ20" s="660"/>
      <c r="CR20" s="643">
        <v>46571825</v>
      </c>
      <c r="CS20" s="644"/>
      <c r="CT20" s="644"/>
      <c r="CU20" s="644"/>
      <c r="CV20" s="644"/>
      <c r="CW20" s="644"/>
      <c r="CX20" s="644"/>
      <c r="CY20" s="645"/>
      <c r="CZ20" s="646">
        <v>100</v>
      </c>
      <c r="DA20" s="646"/>
      <c r="DB20" s="646"/>
      <c r="DC20" s="646"/>
      <c r="DD20" s="652">
        <v>4639130</v>
      </c>
      <c r="DE20" s="644"/>
      <c r="DF20" s="644"/>
      <c r="DG20" s="644"/>
      <c r="DH20" s="644"/>
      <c r="DI20" s="644"/>
      <c r="DJ20" s="644"/>
      <c r="DK20" s="644"/>
      <c r="DL20" s="644"/>
      <c r="DM20" s="644"/>
      <c r="DN20" s="644"/>
      <c r="DO20" s="644"/>
      <c r="DP20" s="645"/>
      <c r="DQ20" s="652">
        <v>27362431</v>
      </c>
      <c r="DR20" s="644"/>
      <c r="DS20" s="644"/>
      <c r="DT20" s="644"/>
      <c r="DU20" s="644"/>
      <c r="DV20" s="644"/>
      <c r="DW20" s="644"/>
      <c r="DX20" s="644"/>
      <c r="DY20" s="644"/>
      <c r="DZ20" s="644"/>
      <c r="EA20" s="644"/>
      <c r="EB20" s="644"/>
      <c r="EC20" s="653"/>
    </row>
    <row r="21" spans="2:133" ht="11.25" customHeight="1" x14ac:dyDescent="0.15">
      <c r="B21" s="640" t="s">
        <v>273</v>
      </c>
      <c r="C21" s="641"/>
      <c r="D21" s="641"/>
      <c r="E21" s="641"/>
      <c r="F21" s="641"/>
      <c r="G21" s="641"/>
      <c r="H21" s="641"/>
      <c r="I21" s="641"/>
      <c r="J21" s="641"/>
      <c r="K21" s="641"/>
      <c r="L21" s="641"/>
      <c r="M21" s="641"/>
      <c r="N21" s="641"/>
      <c r="O21" s="641"/>
      <c r="P21" s="641"/>
      <c r="Q21" s="642"/>
      <c r="R21" s="643">
        <v>98697</v>
      </c>
      <c r="S21" s="644"/>
      <c r="T21" s="644"/>
      <c r="U21" s="644"/>
      <c r="V21" s="644"/>
      <c r="W21" s="644"/>
      <c r="X21" s="644"/>
      <c r="Y21" s="645"/>
      <c r="Z21" s="646">
        <v>0.2</v>
      </c>
      <c r="AA21" s="646"/>
      <c r="AB21" s="646"/>
      <c r="AC21" s="646"/>
      <c r="AD21" s="647">
        <v>98697</v>
      </c>
      <c r="AE21" s="647"/>
      <c r="AF21" s="647"/>
      <c r="AG21" s="647"/>
      <c r="AH21" s="647"/>
      <c r="AI21" s="647"/>
      <c r="AJ21" s="647"/>
      <c r="AK21" s="647"/>
      <c r="AL21" s="648">
        <v>0.4</v>
      </c>
      <c r="AM21" s="649"/>
      <c r="AN21" s="649"/>
      <c r="AO21" s="650"/>
      <c r="AP21" s="662" t="s">
        <v>274</v>
      </c>
      <c r="AQ21" s="663"/>
      <c r="AR21" s="663"/>
      <c r="AS21" s="663"/>
      <c r="AT21" s="663"/>
      <c r="AU21" s="663"/>
      <c r="AV21" s="663"/>
      <c r="AW21" s="663"/>
      <c r="AX21" s="663"/>
      <c r="AY21" s="663"/>
      <c r="AZ21" s="663"/>
      <c r="BA21" s="663"/>
      <c r="BB21" s="663"/>
      <c r="BC21" s="663"/>
      <c r="BD21" s="663"/>
      <c r="BE21" s="663"/>
      <c r="BF21" s="664"/>
      <c r="BG21" s="643">
        <v>29448</v>
      </c>
      <c r="BH21" s="644"/>
      <c r="BI21" s="644"/>
      <c r="BJ21" s="644"/>
      <c r="BK21" s="644"/>
      <c r="BL21" s="644"/>
      <c r="BM21" s="644"/>
      <c r="BN21" s="645"/>
      <c r="BO21" s="646">
        <v>0.2</v>
      </c>
      <c r="BP21" s="646"/>
      <c r="BQ21" s="646"/>
      <c r="BR21" s="646"/>
      <c r="BS21" s="652" t="s">
        <v>234</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15">
      <c r="B22" s="640" t="s">
        <v>275</v>
      </c>
      <c r="C22" s="641"/>
      <c r="D22" s="641"/>
      <c r="E22" s="641"/>
      <c r="F22" s="641"/>
      <c r="G22" s="641"/>
      <c r="H22" s="641"/>
      <c r="I22" s="641"/>
      <c r="J22" s="641"/>
      <c r="K22" s="641"/>
      <c r="L22" s="641"/>
      <c r="M22" s="641"/>
      <c r="N22" s="641"/>
      <c r="O22" s="641"/>
      <c r="P22" s="641"/>
      <c r="Q22" s="642"/>
      <c r="R22" s="643">
        <v>4702930</v>
      </c>
      <c r="S22" s="644"/>
      <c r="T22" s="644"/>
      <c r="U22" s="644"/>
      <c r="V22" s="644"/>
      <c r="W22" s="644"/>
      <c r="X22" s="644"/>
      <c r="Y22" s="645"/>
      <c r="Z22" s="646">
        <v>9.9</v>
      </c>
      <c r="AA22" s="646"/>
      <c r="AB22" s="646"/>
      <c r="AC22" s="646"/>
      <c r="AD22" s="647">
        <v>4290518</v>
      </c>
      <c r="AE22" s="647"/>
      <c r="AF22" s="647"/>
      <c r="AG22" s="647"/>
      <c r="AH22" s="647"/>
      <c r="AI22" s="647"/>
      <c r="AJ22" s="647"/>
      <c r="AK22" s="647"/>
      <c r="AL22" s="648">
        <v>18.8</v>
      </c>
      <c r="AM22" s="649"/>
      <c r="AN22" s="649"/>
      <c r="AO22" s="650"/>
      <c r="AP22" s="662" t="s">
        <v>276</v>
      </c>
      <c r="AQ22" s="663"/>
      <c r="AR22" s="663"/>
      <c r="AS22" s="663"/>
      <c r="AT22" s="663"/>
      <c r="AU22" s="663"/>
      <c r="AV22" s="663"/>
      <c r="AW22" s="663"/>
      <c r="AX22" s="663"/>
      <c r="AY22" s="663"/>
      <c r="AZ22" s="663"/>
      <c r="BA22" s="663"/>
      <c r="BB22" s="663"/>
      <c r="BC22" s="663"/>
      <c r="BD22" s="663"/>
      <c r="BE22" s="663"/>
      <c r="BF22" s="664"/>
      <c r="BG22" s="643" t="s">
        <v>125</v>
      </c>
      <c r="BH22" s="644"/>
      <c r="BI22" s="644"/>
      <c r="BJ22" s="644"/>
      <c r="BK22" s="644"/>
      <c r="BL22" s="644"/>
      <c r="BM22" s="644"/>
      <c r="BN22" s="645"/>
      <c r="BO22" s="646" t="s">
        <v>125</v>
      </c>
      <c r="BP22" s="646"/>
      <c r="BQ22" s="646"/>
      <c r="BR22" s="646"/>
      <c r="BS22" s="652" t="s">
        <v>125</v>
      </c>
      <c r="BT22" s="644"/>
      <c r="BU22" s="644"/>
      <c r="BV22" s="644"/>
      <c r="BW22" s="644"/>
      <c r="BX22" s="644"/>
      <c r="BY22" s="644"/>
      <c r="BZ22" s="644"/>
      <c r="CA22" s="644"/>
      <c r="CB22" s="653"/>
      <c r="CD22" s="625" t="s">
        <v>277</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278</v>
      </c>
      <c r="C23" s="641"/>
      <c r="D23" s="641"/>
      <c r="E23" s="641"/>
      <c r="F23" s="641"/>
      <c r="G23" s="641"/>
      <c r="H23" s="641"/>
      <c r="I23" s="641"/>
      <c r="J23" s="641"/>
      <c r="K23" s="641"/>
      <c r="L23" s="641"/>
      <c r="M23" s="641"/>
      <c r="N23" s="641"/>
      <c r="O23" s="641"/>
      <c r="P23" s="641"/>
      <c r="Q23" s="642"/>
      <c r="R23" s="643">
        <v>4290518</v>
      </c>
      <c r="S23" s="644"/>
      <c r="T23" s="644"/>
      <c r="U23" s="644"/>
      <c r="V23" s="644"/>
      <c r="W23" s="644"/>
      <c r="X23" s="644"/>
      <c r="Y23" s="645"/>
      <c r="Z23" s="646">
        <v>9.1</v>
      </c>
      <c r="AA23" s="646"/>
      <c r="AB23" s="646"/>
      <c r="AC23" s="646"/>
      <c r="AD23" s="647">
        <v>4290518</v>
      </c>
      <c r="AE23" s="647"/>
      <c r="AF23" s="647"/>
      <c r="AG23" s="647"/>
      <c r="AH23" s="647"/>
      <c r="AI23" s="647"/>
      <c r="AJ23" s="647"/>
      <c r="AK23" s="647"/>
      <c r="AL23" s="648">
        <v>18.8</v>
      </c>
      <c r="AM23" s="649"/>
      <c r="AN23" s="649"/>
      <c r="AO23" s="650"/>
      <c r="AP23" s="662" t="s">
        <v>279</v>
      </c>
      <c r="AQ23" s="663"/>
      <c r="AR23" s="663"/>
      <c r="AS23" s="663"/>
      <c r="AT23" s="663"/>
      <c r="AU23" s="663"/>
      <c r="AV23" s="663"/>
      <c r="AW23" s="663"/>
      <c r="AX23" s="663"/>
      <c r="AY23" s="663"/>
      <c r="AZ23" s="663"/>
      <c r="BA23" s="663"/>
      <c r="BB23" s="663"/>
      <c r="BC23" s="663"/>
      <c r="BD23" s="663"/>
      <c r="BE23" s="663"/>
      <c r="BF23" s="664"/>
      <c r="BG23" s="643">
        <v>925195</v>
      </c>
      <c r="BH23" s="644"/>
      <c r="BI23" s="644"/>
      <c r="BJ23" s="644"/>
      <c r="BK23" s="644"/>
      <c r="BL23" s="644"/>
      <c r="BM23" s="644"/>
      <c r="BN23" s="645"/>
      <c r="BO23" s="646">
        <v>5.8</v>
      </c>
      <c r="BP23" s="646"/>
      <c r="BQ23" s="646"/>
      <c r="BR23" s="646"/>
      <c r="BS23" s="652" t="s">
        <v>234</v>
      </c>
      <c r="BT23" s="644"/>
      <c r="BU23" s="644"/>
      <c r="BV23" s="644"/>
      <c r="BW23" s="644"/>
      <c r="BX23" s="644"/>
      <c r="BY23" s="644"/>
      <c r="BZ23" s="644"/>
      <c r="CA23" s="644"/>
      <c r="CB23" s="653"/>
      <c r="CD23" s="625" t="s">
        <v>217</v>
      </c>
      <c r="CE23" s="626"/>
      <c r="CF23" s="626"/>
      <c r="CG23" s="626"/>
      <c r="CH23" s="626"/>
      <c r="CI23" s="626"/>
      <c r="CJ23" s="626"/>
      <c r="CK23" s="626"/>
      <c r="CL23" s="626"/>
      <c r="CM23" s="626"/>
      <c r="CN23" s="626"/>
      <c r="CO23" s="626"/>
      <c r="CP23" s="626"/>
      <c r="CQ23" s="627"/>
      <c r="CR23" s="625" t="s">
        <v>280</v>
      </c>
      <c r="CS23" s="626"/>
      <c r="CT23" s="626"/>
      <c r="CU23" s="626"/>
      <c r="CV23" s="626"/>
      <c r="CW23" s="626"/>
      <c r="CX23" s="626"/>
      <c r="CY23" s="627"/>
      <c r="CZ23" s="625" t="s">
        <v>281</v>
      </c>
      <c r="DA23" s="626"/>
      <c r="DB23" s="626"/>
      <c r="DC23" s="627"/>
      <c r="DD23" s="625" t="s">
        <v>282</v>
      </c>
      <c r="DE23" s="626"/>
      <c r="DF23" s="626"/>
      <c r="DG23" s="626"/>
      <c r="DH23" s="626"/>
      <c r="DI23" s="626"/>
      <c r="DJ23" s="626"/>
      <c r="DK23" s="627"/>
      <c r="DL23" s="674" t="s">
        <v>283</v>
      </c>
      <c r="DM23" s="675"/>
      <c r="DN23" s="675"/>
      <c r="DO23" s="675"/>
      <c r="DP23" s="675"/>
      <c r="DQ23" s="675"/>
      <c r="DR23" s="675"/>
      <c r="DS23" s="675"/>
      <c r="DT23" s="675"/>
      <c r="DU23" s="675"/>
      <c r="DV23" s="676"/>
      <c r="DW23" s="625" t="s">
        <v>284</v>
      </c>
      <c r="DX23" s="626"/>
      <c r="DY23" s="626"/>
      <c r="DZ23" s="626"/>
      <c r="EA23" s="626"/>
      <c r="EB23" s="626"/>
      <c r="EC23" s="627"/>
    </row>
    <row r="24" spans="2:133" ht="11.25" customHeight="1" x14ac:dyDescent="0.15">
      <c r="B24" s="640" t="s">
        <v>285</v>
      </c>
      <c r="C24" s="641"/>
      <c r="D24" s="641"/>
      <c r="E24" s="641"/>
      <c r="F24" s="641"/>
      <c r="G24" s="641"/>
      <c r="H24" s="641"/>
      <c r="I24" s="641"/>
      <c r="J24" s="641"/>
      <c r="K24" s="641"/>
      <c r="L24" s="641"/>
      <c r="M24" s="641"/>
      <c r="N24" s="641"/>
      <c r="O24" s="641"/>
      <c r="P24" s="641"/>
      <c r="Q24" s="642"/>
      <c r="R24" s="643">
        <v>412319</v>
      </c>
      <c r="S24" s="644"/>
      <c r="T24" s="644"/>
      <c r="U24" s="644"/>
      <c r="V24" s="644"/>
      <c r="W24" s="644"/>
      <c r="X24" s="644"/>
      <c r="Y24" s="645"/>
      <c r="Z24" s="646">
        <v>0.9</v>
      </c>
      <c r="AA24" s="646"/>
      <c r="AB24" s="646"/>
      <c r="AC24" s="646"/>
      <c r="AD24" s="647" t="s">
        <v>240</v>
      </c>
      <c r="AE24" s="647"/>
      <c r="AF24" s="647"/>
      <c r="AG24" s="647"/>
      <c r="AH24" s="647"/>
      <c r="AI24" s="647"/>
      <c r="AJ24" s="647"/>
      <c r="AK24" s="647"/>
      <c r="AL24" s="648" t="s">
        <v>240</v>
      </c>
      <c r="AM24" s="649"/>
      <c r="AN24" s="649"/>
      <c r="AO24" s="650"/>
      <c r="AP24" s="662" t="s">
        <v>286</v>
      </c>
      <c r="AQ24" s="663"/>
      <c r="AR24" s="663"/>
      <c r="AS24" s="663"/>
      <c r="AT24" s="663"/>
      <c r="AU24" s="663"/>
      <c r="AV24" s="663"/>
      <c r="AW24" s="663"/>
      <c r="AX24" s="663"/>
      <c r="AY24" s="663"/>
      <c r="AZ24" s="663"/>
      <c r="BA24" s="663"/>
      <c r="BB24" s="663"/>
      <c r="BC24" s="663"/>
      <c r="BD24" s="663"/>
      <c r="BE24" s="663"/>
      <c r="BF24" s="664"/>
      <c r="BG24" s="643" t="s">
        <v>125</v>
      </c>
      <c r="BH24" s="644"/>
      <c r="BI24" s="644"/>
      <c r="BJ24" s="644"/>
      <c r="BK24" s="644"/>
      <c r="BL24" s="644"/>
      <c r="BM24" s="644"/>
      <c r="BN24" s="645"/>
      <c r="BO24" s="646" t="s">
        <v>240</v>
      </c>
      <c r="BP24" s="646"/>
      <c r="BQ24" s="646"/>
      <c r="BR24" s="646"/>
      <c r="BS24" s="652" t="s">
        <v>125</v>
      </c>
      <c r="BT24" s="644"/>
      <c r="BU24" s="644"/>
      <c r="BV24" s="644"/>
      <c r="BW24" s="644"/>
      <c r="BX24" s="644"/>
      <c r="BY24" s="644"/>
      <c r="BZ24" s="644"/>
      <c r="CA24" s="644"/>
      <c r="CB24" s="653"/>
      <c r="CD24" s="654" t="s">
        <v>287</v>
      </c>
      <c r="CE24" s="655"/>
      <c r="CF24" s="655"/>
      <c r="CG24" s="655"/>
      <c r="CH24" s="655"/>
      <c r="CI24" s="655"/>
      <c r="CJ24" s="655"/>
      <c r="CK24" s="655"/>
      <c r="CL24" s="655"/>
      <c r="CM24" s="655"/>
      <c r="CN24" s="655"/>
      <c r="CO24" s="655"/>
      <c r="CP24" s="655"/>
      <c r="CQ24" s="656"/>
      <c r="CR24" s="632">
        <v>19536559</v>
      </c>
      <c r="CS24" s="633"/>
      <c r="CT24" s="633"/>
      <c r="CU24" s="633"/>
      <c r="CV24" s="633"/>
      <c r="CW24" s="633"/>
      <c r="CX24" s="633"/>
      <c r="CY24" s="634"/>
      <c r="CZ24" s="637">
        <v>41.9</v>
      </c>
      <c r="DA24" s="638"/>
      <c r="DB24" s="638"/>
      <c r="DC24" s="657"/>
      <c r="DD24" s="681">
        <v>11593455</v>
      </c>
      <c r="DE24" s="633"/>
      <c r="DF24" s="633"/>
      <c r="DG24" s="633"/>
      <c r="DH24" s="633"/>
      <c r="DI24" s="633"/>
      <c r="DJ24" s="633"/>
      <c r="DK24" s="634"/>
      <c r="DL24" s="681">
        <v>11477216</v>
      </c>
      <c r="DM24" s="633"/>
      <c r="DN24" s="633"/>
      <c r="DO24" s="633"/>
      <c r="DP24" s="633"/>
      <c r="DQ24" s="633"/>
      <c r="DR24" s="633"/>
      <c r="DS24" s="633"/>
      <c r="DT24" s="633"/>
      <c r="DU24" s="633"/>
      <c r="DV24" s="634"/>
      <c r="DW24" s="637">
        <v>46.6</v>
      </c>
      <c r="DX24" s="638"/>
      <c r="DY24" s="638"/>
      <c r="DZ24" s="638"/>
      <c r="EA24" s="638"/>
      <c r="EB24" s="638"/>
      <c r="EC24" s="639"/>
    </row>
    <row r="25" spans="2:133" ht="11.25" customHeight="1" x14ac:dyDescent="0.15">
      <c r="B25" s="640" t="s">
        <v>288</v>
      </c>
      <c r="C25" s="641"/>
      <c r="D25" s="641"/>
      <c r="E25" s="641"/>
      <c r="F25" s="641"/>
      <c r="G25" s="641"/>
      <c r="H25" s="641"/>
      <c r="I25" s="641"/>
      <c r="J25" s="641"/>
      <c r="K25" s="641"/>
      <c r="L25" s="641"/>
      <c r="M25" s="641"/>
      <c r="N25" s="641"/>
      <c r="O25" s="641"/>
      <c r="P25" s="641"/>
      <c r="Q25" s="642"/>
      <c r="R25" s="643">
        <v>93</v>
      </c>
      <c r="S25" s="644"/>
      <c r="T25" s="644"/>
      <c r="U25" s="644"/>
      <c r="V25" s="644"/>
      <c r="W25" s="644"/>
      <c r="X25" s="644"/>
      <c r="Y25" s="645"/>
      <c r="Z25" s="646">
        <v>0</v>
      </c>
      <c r="AA25" s="646"/>
      <c r="AB25" s="646"/>
      <c r="AC25" s="646"/>
      <c r="AD25" s="647" t="s">
        <v>240</v>
      </c>
      <c r="AE25" s="647"/>
      <c r="AF25" s="647"/>
      <c r="AG25" s="647"/>
      <c r="AH25" s="647"/>
      <c r="AI25" s="647"/>
      <c r="AJ25" s="647"/>
      <c r="AK25" s="647"/>
      <c r="AL25" s="648" t="s">
        <v>234</v>
      </c>
      <c r="AM25" s="649"/>
      <c r="AN25" s="649"/>
      <c r="AO25" s="650"/>
      <c r="AP25" s="662" t="s">
        <v>289</v>
      </c>
      <c r="AQ25" s="663"/>
      <c r="AR25" s="663"/>
      <c r="AS25" s="663"/>
      <c r="AT25" s="663"/>
      <c r="AU25" s="663"/>
      <c r="AV25" s="663"/>
      <c r="AW25" s="663"/>
      <c r="AX25" s="663"/>
      <c r="AY25" s="663"/>
      <c r="AZ25" s="663"/>
      <c r="BA25" s="663"/>
      <c r="BB25" s="663"/>
      <c r="BC25" s="663"/>
      <c r="BD25" s="663"/>
      <c r="BE25" s="663"/>
      <c r="BF25" s="664"/>
      <c r="BG25" s="643" t="s">
        <v>125</v>
      </c>
      <c r="BH25" s="644"/>
      <c r="BI25" s="644"/>
      <c r="BJ25" s="644"/>
      <c r="BK25" s="644"/>
      <c r="BL25" s="644"/>
      <c r="BM25" s="644"/>
      <c r="BN25" s="645"/>
      <c r="BO25" s="646" t="s">
        <v>125</v>
      </c>
      <c r="BP25" s="646"/>
      <c r="BQ25" s="646"/>
      <c r="BR25" s="646"/>
      <c r="BS25" s="652" t="s">
        <v>240</v>
      </c>
      <c r="BT25" s="644"/>
      <c r="BU25" s="644"/>
      <c r="BV25" s="644"/>
      <c r="BW25" s="644"/>
      <c r="BX25" s="644"/>
      <c r="BY25" s="644"/>
      <c r="BZ25" s="644"/>
      <c r="CA25" s="644"/>
      <c r="CB25" s="653"/>
      <c r="CD25" s="658" t="s">
        <v>290</v>
      </c>
      <c r="CE25" s="659"/>
      <c r="CF25" s="659"/>
      <c r="CG25" s="659"/>
      <c r="CH25" s="659"/>
      <c r="CI25" s="659"/>
      <c r="CJ25" s="659"/>
      <c r="CK25" s="659"/>
      <c r="CL25" s="659"/>
      <c r="CM25" s="659"/>
      <c r="CN25" s="659"/>
      <c r="CO25" s="659"/>
      <c r="CP25" s="659"/>
      <c r="CQ25" s="660"/>
      <c r="CR25" s="643">
        <v>6569309</v>
      </c>
      <c r="CS25" s="677"/>
      <c r="CT25" s="677"/>
      <c r="CU25" s="677"/>
      <c r="CV25" s="677"/>
      <c r="CW25" s="677"/>
      <c r="CX25" s="677"/>
      <c r="CY25" s="678"/>
      <c r="CZ25" s="648">
        <v>14.1</v>
      </c>
      <c r="DA25" s="679"/>
      <c r="DB25" s="679"/>
      <c r="DC25" s="682"/>
      <c r="DD25" s="652">
        <v>5912470</v>
      </c>
      <c r="DE25" s="677"/>
      <c r="DF25" s="677"/>
      <c r="DG25" s="677"/>
      <c r="DH25" s="677"/>
      <c r="DI25" s="677"/>
      <c r="DJ25" s="677"/>
      <c r="DK25" s="678"/>
      <c r="DL25" s="652">
        <v>5796896</v>
      </c>
      <c r="DM25" s="677"/>
      <c r="DN25" s="677"/>
      <c r="DO25" s="677"/>
      <c r="DP25" s="677"/>
      <c r="DQ25" s="677"/>
      <c r="DR25" s="677"/>
      <c r="DS25" s="677"/>
      <c r="DT25" s="677"/>
      <c r="DU25" s="677"/>
      <c r="DV25" s="678"/>
      <c r="DW25" s="648">
        <v>23.5</v>
      </c>
      <c r="DX25" s="679"/>
      <c r="DY25" s="679"/>
      <c r="DZ25" s="679"/>
      <c r="EA25" s="679"/>
      <c r="EB25" s="679"/>
      <c r="EC25" s="680"/>
    </row>
    <row r="26" spans="2:133" ht="11.25" customHeight="1" x14ac:dyDescent="0.15">
      <c r="B26" s="640" t="s">
        <v>291</v>
      </c>
      <c r="C26" s="641"/>
      <c r="D26" s="641"/>
      <c r="E26" s="641"/>
      <c r="F26" s="641"/>
      <c r="G26" s="641"/>
      <c r="H26" s="641"/>
      <c r="I26" s="641"/>
      <c r="J26" s="641"/>
      <c r="K26" s="641"/>
      <c r="L26" s="641"/>
      <c r="M26" s="641"/>
      <c r="N26" s="641"/>
      <c r="O26" s="641"/>
      <c r="P26" s="641"/>
      <c r="Q26" s="642"/>
      <c r="R26" s="643">
        <v>23621807</v>
      </c>
      <c r="S26" s="644"/>
      <c r="T26" s="644"/>
      <c r="U26" s="644"/>
      <c r="V26" s="644"/>
      <c r="W26" s="644"/>
      <c r="X26" s="644"/>
      <c r="Y26" s="645"/>
      <c r="Z26" s="646">
        <v>49.9</v>
      </c>
      <c r="AA26" s="646"/>
      <c r="AB26" s="646"/>
      <c r="AC26" s="646"/>
      <c r="AD26" s="647">
        <v>22284200</v>
      </c>
      <c r="AE26" s="647"/>
      <c r="AF26" s="647"/>
      <c r="AG26" s="647"/>
      <c r="AH26" s="647"/>
      <c r="AI26" s="647"/>
      <c r="AJ26" s="647"/>
      <c r="AK26" s="647"/>
      <c r="AL26" s="648">
        <v>97.4</v>
      </c>
      <c r="AM26" s="649"/>
      <c r="AN26" s="649"/>
      <c r="AO26" s="650"/>
      <c r="AP26" s="662" t="s">
        <v>292</v>
      </c>
      <c r="AQ26" s="683"/>
      <c r="AR26" s="683"/>
      <c r="AS26" s="683"/>
      <c r="AT26" s="683"/>
      <c r="AU26" s="683"/>
      <c r="AV26" s="683"/>
      <c r="AW26" s="683"/>
      <c r="AX26" s="683"/>
      <c r="AY26" s="683"/>
      <c r="AZ26" s="683"/>
      <c r="BA26" s="683"/>
      <c r="BB26" s="683"/>
      <c r="BC26" s="683"/>
      <c r="BD26" s="683"/>
      <c r="BE26" s="683"/>
      <c r="BF26" s="664"/>
      <c r="BG26" s="643" t="s">
        <v>125</v>
      </c>
      <c r="BH26" s="644"/>
      <c r="BI26" s="644"/>
      <c r="BJ26" s="644"/>
      <c r="BK26" s="644"/>
      <c r="BL26" s="644"/>
      <c r="BM26" s="644"/>
      <c r="BN26" s="645"/>
      <c r="BO26" s="646" t="s">
        <v>234</v>
      </c>
      <c r="BP26" s="646"/>
      <c r="BQ26" s="646"/>
      <c r="BR26" s="646"/>
      <c r="BS26" s="652" t="s">
        <v>240</v>
      </c>
      <c r="BT26" s="644"/>
      <c r="BU26" s="644"/>
      <c r="BV26" s="644"/>
      <c r="BW26" s="644"/>
      <c r="BX26" s="644"/>
      <c r="BY26" s="644"/>
      <c r="BZ26" s="644"/>
      <c r="CA26" s="644"/>
      <c r="CB26" s="653"/>
      <c r="CD26" s="658" t="s">
        <v>293</v>
      </c>
      <c r="CE26" s="659"/>
      <c r="CF26" s="659"/>
      <c r="CG26" s="659"/>
      <c r="CH26" s="659"/>
      <c r="CI26" s="659"/>
      <c r="CJ26" s="659"/>
      <c r="CK26" s="659"/>
      <c r="CL26" s="659"/>
      <c r="CM26" s="659"/>
      <c r="CN26" s="659"/>
      <c r="CO26" s="659"/>
      <c r="CP26" s="659"/>
      <c r="CQ26" s="660"/>
      <c r="CR26" s="643">
        <v>4085448</v>
      </c>
      <c r="CS26" s="644"/>
      <c r="CT26" s="644"/>
      <c r="CU26" s="644"/>
      <c r="CV26" s="644"/>
      <c r="CW26" s="644"/>
      <c r="CX26" s="644"/>
      <c r="CY26" s="645"/>
      <c r="CZ26" s="648">
        <v>8.8000000000000007</v>
      </c>
      <c r="DA26" s="679"/>
      <c r="DB26" s="679"/>
      <c r="DC26" s="682"/>
      <c r="DD26" s="652">
        <v>3699782</v>
      </c>
      <c r="DE26" s="644"/>
      <c r="DF26" s="644"/>
      <c r="DG26" s="644"/>
      <c r="DH26" s="644"/>
      <c r="DI26" s="644"/>
      <c r="DJ26" s="644"/>
      <c r="DK26" s="645"/>
      <c r="DL26" s="652" t="s">
        <v>240</v>
      </c>
      <c r="DM26" s="644"/>
      <c r="DN26" s="644"/>
      <c r="DO26" s="644"/>
      <c r="DP26" s="644"/>
      <c r="DQ26" s="644"/>
      <c r="DR26" s="644"/>
      <c r="DS26" s="644"/>
      <c r="DT26" s="644"/>
      <c r="DU26" s="644"/>
      <c r="DV26" s="645"/>
      <c r="DW26" s="648" t="s">
        <v>240</v>
      </c>
      <c r="DX26" s="679"/>
      <c r="DY26" s="679"/>
      <c r="DZ26" s="679"/>
      <c r="EA26" s="679"/>
      <c r="EB26" s="679"/>
      <c r="EC26" s="680"/>
    </row>
    <row r="27" spans="2:133" ht="11.25" customHeight="1" x14ac:dyDescent="0.15">
      <c r="B27" s="640" t="s">
        <v>294</v>
      </c>
      <c r="C27" s="641"/>
      <c r="D27" s="641"/>
      <c r="E27" s="641"/>
      <c r="F27" s="641"/>
      <c r="G27" s="641"/>
      <c r="H27" s="641"/>
      <c r="I27" s="641"/>
      <c r="J27" s="641"/>
      <c r="K27" s="641"/>
      <c r="L27" s="641"/>
      <c r="M27" s="641"/>
      <c r="N27" s="641"/>
      <c r="O27" s="641"/>
      <c r="P27" s="641"/>
      <c r="Q27" s="642"/>
      <c r="R27" s="643">
        <v>13340</v>
      </c>
      <c r="S27" s="644"/>
      <c r="T27" s="644"/>
      <c r="U27" s="644"/>
      <c r="V27" s="644"/>
      <c r="W27" s="644"/>
      <c r="X27" s="644"/>
      <c r="Y27" s="645"/>
      <c r="Z27" s="646">
        <v>0</v>
      </c>
      <c r="AA27" s="646"/>
      <c r="AB27" s="646"/>
      <c r="AC27" s="646"/>
      <c r="AD27" s="647">
        <v>13340</v>
      </c>
      <c r="AE27" s="647"/>
      <c r="AF27" s="647"/>
      <c r="AG27" s="647"/>
      <c r="AH27" s="647"/>
      <c r="AI27" s="647"/>
      <c r="AJ27" s="647"/>
      <c r="AK27" s="647"/>
      <c r="AL27" s="648">
        <v>0.1</v>
      </c>
      <c r="AM27" s="649"/>
      <c r="AN27" s="649"/>
      <c r="AO27" s="650"/>
      <c r="AP27" s="640" t="s">
        <v>295</v>
      </c>
      <c r="AQ27" s="641"/>
      <c r="AR27" s="641"/>
      <c r="AS27" s="641"/>
      <c r="AT27" s="641"/>
      <c r="AU27" s="641"/>
      <c r="AV27" s="641"/>
      <c r="AW27" s="641"/>
      <c r="AX27" s="641"/>
      <c r="AY27" s="641"/>
      <c r="AZ27" s="641"/>
      <c r="BA27" s="641"/>
      <c r="BB27" s="641"/>
      <c r="BC27" s="641"/>
      <c r="BD27" s="641"/>
      <c r="BE27" s="641"/>
      <c r="BF27" s="642"/>
      <c r="BG27" s="643">
        <v>15824880</v>
      </c>
      <c r="BH27" s="644"/>
      <c r="BI27" s="644"/>
      <c r="BJ27" s="644"/>
      <c r="BK27" s="644"/>
      <c r="BL27" s="644"/>
      <c r="BM27" s="644"/>
      <c r="BN27" s="645"/>
      <c r="BO27" s="646">
        <v>100</v>
      </c>
      <c r="BP27" s="646"/>
      <c r="BQ27" s="646"/>
      <c r="BR27" s="646"/>
      <c r="BS27" s="652">
        <v>349583</v>
      </c>
      <c r="BT27" s="644"/>
      <c r="BU27" s="644"/>
      <c r="BV27" s="644"/>
      <c r="BW27" s="644"/>
      <c r="BX27" s="644"/>
      <c r="BY27" s="644"/>
      <c r="BZ27" s="644"/>
      <c r="CA27" s="644"/>
      <c r="CB27" s="653"/>
      <c r="CD27" s="658" t="s">
        <v>296</v>
      </c>
      <c r="CE27" s="659"/>
      <c r="CF27" s="659"/>
      <c r="CG27" s="659"/>
      <c r="CH27" s="659"/>
      <c r="CI27" s="659"/>
      <c r="CJ27" s="659"/>
      <c r="CK27" s="659"/>
      <c r="CL27" s="659"/>
      <c r="CM27" s="659"/>
      <c r="CN27" s="659"/>
      <c r="CO27" s="659"/>
      <c r="CP27" s="659"/>
      <c r="CQ27" s="660"/>
      <c r="CR27" s="643">
        <v>9517681</v>
      </c>
      <c r="CS27" s="677"/>
      <c r="CT27" s="677"/>
      <c r="CU27" s="677"/>
      <c r="CV27" s="677"/>
      <c r="CW27" s="677"/>
      <c r="CX27" s="677"/>
      <c r="CY27" s="678"/>
      <c r="CZ27" s="648">
        <v>20.399999999999999</v>
      </c>
      <c r="DA27" s="679"/>
      <c r="DB27" s="679"/>
      <c r="DC27" s="682"/>
      <c r="DD27" s="652">
        <v>2650297</v>
      </c>
      <c r="DE27" s="677"/>
      <c r="DF27" s="677"/>
      <c r="DG27" s="677"/>
      <c r="DH27" s="677"/>
      <c r="DI27" s="677"/>
      <c r="DJ27" s="677"/>
      <c r="DK27" s="678"/>
      <c r="DL27" s="652">
        <v>2649632</v>
      </c>
      <c r="DM27" s="677"/>
      <c r="DN27" s="677"/>
      <c r="DO27" s="677"/>
      <c r="DP27" s="677"/>
      <c r="DQ27" s="677"/>
      <c r="DR27" s="677"/>
      <c r="DS27" s="677"/>
      <c r="DT27" s="677"/>
      <c r="DU27" s="677"/>
      <c r="DV27" s="678"/>
      <c r="DW27" s="648">
        <v>10.8</v>
      </c>
      <c r="DX27" s="679"/>
      <c r="DY27" s="679"/>
      <c r="DZ27" s="679"/>
      <c r="EA27" s="679"/>
      <c r="EB27" s="679"/>
      <c r="EC27" s="680"/>
    </row>
    <row r="28" spans="2:133" ht="11.25" customHeight="1" x14ac:dyDescent="0.15">
      <c r="B28" s="640" t="s">
        <v>297</v>
      </c>
      <c r="C28" s="641"/>
      <c r="D28" s="641"/>
      <c r="E28" s="641"/>
      <c r="F28" s="641"/>
      <c r="G28" s="641"/>
      <c r="H28" s="641"/>
      <c r="I28" s="641"/>
      <c r="J28" s="641"/>
      <c r="K28" s="641"/>
      <c r="L28" s="641"/>
      <c r="M28" s="641"/>
      <c r="N28" s="641"/>
      <c r="O28" s="641"/>
      <c r="P28" s="641"/>
      <c r="Q28" s="642"/>
      <c r="R28" s="643">
        <v>70997</v>
      </c>
      <c r="S28" s="644"/>
      <c r="T28" s="644"/>
      <c r="U28" s="644"/>
      <c r="V28" s="644"/>
      <c r="W28" s="644"/>
      <c r="X28" s="644"/>
      <c r="Y28" s="645"/>
      <c r="Z28" s="646">
        <v>0.2</v>
      </c>
      <c r="AA28" s="646"/>
      <c r="AB28" s="646"/>
      <c r="AC28" s="646"/>
      <c r="AD28" s="647" t="s">
        <v>125</v>
      </c>
      <c r="AE28" s="647"/>
      <c r="AF28" s="647"/>
      <c r="AG28" s="647"/>
      <c r="AH28" s="647"/>
      <c r="AI28" s="647"/>
      <c r="AJ28" s="647"/>
      <c r="AK28" s="647"/>
      <c r="AL28" s="648" t="s">
        <v>234</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298</v>
      </c>
      <c r="CE28" s="659"/>
      <c r="CF28" s="659"/>
      <c r="CG28" s="659"/>
      <c r="CH28" s="659"/>
      <c r="CI28" s="659"/>
      <c r="CJ28" s="659"/>
      <c r="CK28" s="659"/>
      <c r="CL28" s="659"/>
      <c r="CM28" s="659"/>
      <c r="CN28" s="659"/>
      <c r="CO28" s="659"/>
      <c r="CP28" s="659"/>
      <c r="CQ28" s="660"/>
      <c r="CR28" s="643">
        <v>3449569</v>
      </c>
      <c r="CS28" s="644"/>
      <c r="CT28" s="644"/>
      <c r="CU28" s="644"/>
      <c r="CV28" s="644"/>
      <c r="CW28" s="644"/>
      <c r="CX28" s="644"/>
      <c r="CY28" s="645"/>
      <c r="CZ28" s="648">
        <v>7.4</v>
      </c>
      <c r="DA28" s="679"/>
      <c r="DB28" s="679"/>
      <c r="DC28" s="682"/>
      <c r="DD28" s="652">
        <v>3030688</v>
      </c>
      <c r="DE28" s="644"/>
      <c r="DF28" s="644"/>
      <c r="DG28" s="644"/>
      <c r="DH28" s="644"/>
      <c r="DI28" s="644"/>
      <c r="DJ28" s="644"/>
      <c r="DK28" s="645"/>
      <c r="DL28" s="652">
        <v>3030688</v>
      </c>
      <c r="DM28" s="644"/>
      <c r="DN28" s="644"/>
      <c r="DO28" s="644"/>
      <c r="DP28" s="644"/>
      <c r="DQ28" s="644"/>
      <c r="DR28" s="644"/>
      <c r="DS28" s="644"/>
      <c r="DT28" s="644"/>
      <c r="DU28" s="644"/>
      <c r="DV28" s="645"/>
      <c r="DW28" s="648">
        <v>12.3</v>
      </c>
      <c r="DX28" s="679"/>
      <c r="DY28" s="679"/>
      <c r="DZ28" s="679"/>
      <c r="EA28" s="679"/>
      <c r="EB28" s="679"/>
      <c r="EC28" s="680"/>
    </row>
    <row r="29" spans="2:133" ht="11.25" customHeight="1" x14ac:dyDescent="0.15">
      <c r="B29" s="640" t="s">
        <v>299</v>
      </c>
      <c r="C29" s="641"/>
      <c r="D29" s="641"/>
      <c r="E29" s="641"/>
      <c r="F29" s="641"/>
      <c r="G29" s="641"/>
      <c r="H29" s="641"/>
      <c r="I29" s="641"/>
      <c r="J29" s="641"/>
      <c r="K29" s="641"/>
      <c r="L29" s="641"/>
      <c r="M29" s="641"/>
      <c r="N29" s="641"/>
      <c r="O29" s="641"/>
      <c r="P29" s="641"/>
      <c r="Q29" s="642"/>
      <c r="R29" s="643">
        <v>730621</v>
      </c>
      <c r="S29" s="644"/>
      <c r="T29" s="644"/>
      <c r="U29" s="644"/>
      <c r="V29" s="644"/>
      <c r="W29" s="644"/>
      <c r="X29" s="644"/>
      <c r="Y29" s="645"/>
      <c r="Z29" s="646">
        <v>1.5</v>
      </c>
      <c r="AA29" s="646"/>
      <c r="AB29" s="646"/>
      <c r="AC29" s="646"/>
      <c r="AD29" s="647">
        <v>28667</v>
      </c>
      <c r="AE29" s="647"/>
      <c r="AF29" s="647"/>
      <c r="AG29" s="647"/>
      <c r="AH29" s="647"/>
      <c r="AI29" s="647"/>
      <c r="AJ29" s="647"/>
      <c r="AK29" s="647"/>
      <c r="AL29" s="648">
        <v>0.1</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300</v>
      </c>
      <c r="CE29" s="690"/>
      <c r="CF29" s="658" t="s">
        <v>301</v>
      </c>
      <c r="CG29" s="659"/>
      <c r="CH29" s="659"/>
      <c r="CI29" s="659"/>
      <c r="CJ29" s="659"/>
      <c r="CK29" s="659"/>
      <c r="CL29" s="659"/>
      <c r="CM29" s="659"/>
      <c r="CN29" s="659"/>
      <c r="CO29" s="659"/>
      <c r="CP29" s="659"/>
      <c r="CQ29" s="660"/>
      <c r="CR29" s="643">
        <v>3449464</v>
      </c>
      <c r="CS29" s="677"/>
      <c r="CT29" s="677"/>
      <c r="CU29" s="677"/>
      <c r="CV29" s="677"/>
      <c r="CW29" s="677"/>
      <c r="CX29" s="677"/>
      <c r="CY29" s="678"/>
      <c r="CZ29" s="648">
        <v>7.4</v>
      </c>
      <c r="DA29" s="679"/>
      <c r="DB29" s="679"/>
      <c r="DC29" s="682"/>
      <c r="DD29" s="652">
        <v>3030583</v>
      </c>
      <c r="DE29" s="677"/>
      <c r="DF29" s="677"/>
      <c r="DG29" s="677"/>
      <c r="DH29" s="677"/>
      <c r="DI29" s="677"/>
      <c r="DJ29" s="677"/>
      <c r="DK29" s="678"/>
      <c r="DL29" s="652">
        <v>3030583</v>
      </c>
      <c r="DM29" s="677"/>
      <c r="DN29" s="677"/>
      <c r="DO29" s="677"/>
      <c r="DP29" s="677"/>
      <c r="DQ29" s="677"/>
      <c r="DR29" s="677"/>
      <c r="DS29" s="677"/>
      <c r="DT29" s="677"/>
      <c r="DU29" s="677"/>
      <c r="DV29" s="678"/>
      <c r="DW29" s="648">
        <v>12.3</v>
      </c>
      <c r="DX29" s="679"/>
      <c r="DY29" s="679"/>
      <c r="DZ29" s="679"/>
      <c r="EA29" s="679"/>
      <c r="EB29" s="679"/>
      <c r="EC29" s="680"/>
    </row>
    <row r="30" spans="2:133" ht="11.25" customHeight="1" x14ac:dyDescent="0.15">
      <c r="B30" s="640" t="s">
        <v>302</v>
      </c>
      <c r="C30" s="641"/>
      <c r="D30" s="641"/>
      <c r="E30" s="641"/>
      <c r="F30" s="641"/>
      <c r="G30" s="641"/>
      <c r="H30" s="641"/>
      <c r="I30" s="641"/>
      <c r="J30" s="641"/>
      <c r="K30" s="641"/>
      <c r="L30" s="641"/>
      <c r="M30" s="641"/>
      <c r="N30" s="641"/>
      <c r="O30" s="641"/>
      <c r="P30" s="641"/>
      <c r="Q30" s="642"/>
      <c r="R30" s="643">
        <v>604434</v>
      </c>
      <c r="S30" s="644"/>
      <c r="T30" s="644"/>
      <c r="U30" s="644"/>
      <c r="V30" s="644"/>
      <c r="W30" s="644"/>
      <c r="X30" s="644"/>
      <c r="Y30" s="645"/>
      <c r="Z30" s="646">
        <v>1.3</v>
      </c>
      <c r="AA30" s="646"/>
      <c r="AB30" s="646"/>
      <c r="AC30" s="646"/>
      <c r="AD30" s="647">
        <v>83</v>
      </c>
      <c r="AE30" s="647"/>
      <c r="AF30" s="647"/>
      <c r="AG30" s="647"/>
      <c r="AH30" s="647"/>
      <c r="AI30" s="647"/>
      <c r="AJ30" s="647"/>
      <c r="AK30" s="647"/>
      <c r="AL30" s="648">
        <v>0</v>
      </c>
      <c r="AM30" s="649"/>
      <c r="AN30" s="649"/>
      <c r="AO30" s="650"/>
      <c r="AP30" s="622" t="s">
        <v>217</v>
      </c>
      <c r="AQ30" s="623"/>
      <c r="AR30" s="623"/>
      <c r="AS30" s="623"/>
      <c r="AT30" s="623"/>
      <c r="AU30" s="623"/>
      <c r="AV30" s="623"/>
      <c r="AW30" s="623"/>
      <c r="AX30" s="623"/>
      <c r="AY30" s="623"/>
      <c r="AZ30" s="623"/>
      <c r="BA30" s="623"/>
      <c r="BB30" s="623"/>
      <c r="BC30" s="623"/>
      <c r="BD30" s="623"/>
      <c r="BE30" s="623"/>
      <c r="BF30" s="624"/>
      <c r="BG30" s="622" t="s">
        <v>303</v>
      </c>
      <c r="BH30" s="687"/>
      <c r="BI30" s="687"/>
      <c r="BJ30" s="687"/>
      <c r="BK30" s="687"/>
      <c r="BL30" s="687"/>
      <c r="BM30" s="687"/>
      <c r="BN30" s="687"/>
      <c r="BO30" s="687"/>
      <c r="BP30" s="687"/>
      <c r="BQ30" s="688"/>
      <c r="BR30" s="622" t="s">
        <v>304</v>
      </c>
      <c r="BS30" s="687"/>
      <c r="BT30" s="687"/>
      <c r="BU30" s="687"/>
      <c r="BV30" s="687"/>
      <c r="BW30" s="687"/>
      <c r="BX30" s="687"/>
      <c r="BY30" s="687"/>
      <c r="BZ30" s="687"/>
      <c r="CA30" s="687"/>
      <c r="CB30" s="688"/>
      <c r="CD30" s="691"/>
      <c r="CE30" s="692"/>
      <c r="CF30" s="658" t="s">
        <v>305</v>
      </c>
      <c r="CG30" s="659"/>
      <c r="CH30" s="659"/>
      <c r="CI30" s="659"/>
      <c r="CJ30" s="659"/>
      <c r="CK30" s="659"/>
      <c r="CL30" s="659"/>
      <c r="CM30" s="659"/>
      <c r="CN30" s="659"/>
      <c r="CO30" s="659"/>
      <c r="CP30" s="659"/>
      <c r="CQ30" s="660"/>
      <c r="CR30" s="643">
        <v>3292790</v>
      </c>
      <c r="CS30" s="644"/>
      <c r="CT30" s="644"/>
      <c r="CU30" s="644"/>
      <c r="CV30" s="644"/>
      <c r="CW30" s="644"/>
      <c r="CX30" s="644"/>
      <c r="CY30" s="645"/>
      <c r="CZ30" s="648">
        <v>7.1</v>
      </c>
      <c r="DA30" s="679"/>
      <c r="DB30" s="679"/>
      <c r="DC30" s="682"/>
      <c r="DD30" s="652">
        <v>2887682</v>
      </c>
      <c r="DE30" s="644"/>
      <c r="DF30" s="644"/>
      <c r="DG30" s="644"/>
      <c r="DH30" s="644"/>
      <c r="DI30" s="644"/>
      <c r="DJ30" s="644"/>
      <c r="DK30" s="645"/>
      <c r="DL30" s="652">
        <v>2887682</v>
      </c>
      <c r="DM30" s="644"/>
      <c r="DN30" s="644"/>
      <c r="DO30" s="644"/>
      <c r="DP30" s="644"/>
      <c r="DQ30" s="644"/>
      <c r="DR30" s="644"/>
      <c r="DS30" s="644"/>
      <c r="DT30" s="644"/>
      <c r="DU30" s="644"/>
      <c r="DV30" s="645"/>
      <c r="DW30" s="648">
        <v>11.7</v>
      </c>
      <c r="DX30" s="679"/>
      <c r="DY30" s="679"/>
      <c r="DZ30" s="679"/>
      <c r="EA30" s="679"/>
      <c r="EB30" s="679"/>
      <c r="EC30" s="680"/>
    </row>
    <row r="31" spans="2:133" ht="11.25" customHeight="1" x14ac:dyDescent="0.15">
      <c r="B31" s="640" t="s">
        <v>306</v>
      </c>
      <c r="C31" s="641"/>
      <c r="D31" s="641"/>
      <c r="E31" s="641"/>
      <c r="F31" s="641"/>
      <c r="G31" s="641"/>
      <c r="H31" s="641"/>
      <c r="I31" s="641"/>
      <c r="J31" s="641"/>
      <c r="K31" s="641"/>
      <c r="L31" s="641"/>
      <c r="M31" s="641"/>
      <c r="N31" s="641"/>
      <c r="O31" s="641"/>
      <c r="P31" s="641"/>
      <c r="Q31" s="642"/>
      <c r="R31" s="643">
        <v>8334679</v>
      </c>
      <c r="S31" s="644"/>
      <c r="T31" s="644"/>
      <c r="U31" s="644"/>
      <c r="V31" s="644"/>
      <c r="W31" s="644"/>
      <c r="X31" s="644"/>
      <c r="Y31" s="645"/>
      <c r="Z31" s="646">
        <v>17.600000000000001</v>
      </c>
      <c r="AA31" s="646"/>
      <c r="AB31" s="646"/>
      <c r="AC31" s="646"/>
      <c r="AD31" s="647" t="s">
        <v>125</v>
      </c>
      <c r="AE31" s="647"/>
      <c r="AF31" s="647"/>
      <c r="AG31" s="647"/>
      <c r="AH31" s="647"/>
      <c r="AI31" s="647"/>
      <c r="AJ31" s="647"/>
      <c r="AK31" s="647"/>
      <c r="AL31" s="648" t="s">
        <v>240</v>
      </c>
      <c r="AM31" s="649"/>
      <c r="AN31" s="649"/>
      <c r="AO31" s="650"/>
      <c r="AP31" s="700" t="s">
        <v>307</v>
      </c>
      <c r="AQ31" s="701"/>
      <c r="AR31" s="701"/>
      <c r="AS31" s="701"/>
      <c r="AT31" s="706" t="s">
        <v>308</v>
      </c>
      <c r="AU31" s="229"/>
      <c r="AV31" s="229"/>
      <c r="AW31" s="229"/>
      <c r="AX31" s="629" t="s">
        <v>182</v>
      </c>
      <c r="AY31" s="630"/>
      <c r="AZ31" s="630"/>
      <c r="BA31" s="630"/>
      <c r="BB31" s="630"/>
      <c r="BC31" s="630"/>
      <c r="BD31" s="630"/>
      <c r="BE31" s="630"/>
      <c r="BF31" s="631"/>
      <c r="BG31" s="699">
        <v>99.6</v>
      </c>
      <c r="BH31" s="695"/>
      <c r="BI31" s="695"/>
      <c r="BJ31" s="695"/>
      <c r="BK31" s="695"/>
      <c r="BL31" s="695"/>
      <c r="BM31" s="638">
        <v>98.6</v>
      </c>
      <c r="BN31" s="695"/>
      <c r="BO31" s="695"/>
      <c r="BP31" s="695"/>
      <c r="BQ31" s="696"/>
      <c r="BR31" s="699">
        <v>99.6</v>
      </c>
      <c r="BS31" s="695"/>
      <c r="BT31" s="695"/>
      <c r="BU31" s="695"/>
      <c r="BV31" s="695"/>
      <c r="BW31" s="695"/>
      <c r="BX31" s="638">
        <v>98</v>
      </c>
      <c r="BY31" s="695"/>
      <c r="BZ31" s="695"/>
      <c r="CA31" s="695"/>
      <c r="CB31" s="696"/>
      <c r="CD31" s="691"/>
      <c r="CE31" s="692"/>
      <c r="CF31" s="658" t="s">
        <v>309</v>
      </c>
      <c r="CG31" s="659"/>
      <c r="CH31" s="659"/>
      <c r="CI31" s="659"/>
      <c r="CJ31" s="659"/>
      <c r="CK31" s="659"/>
      <c r="CL31" s="659"/>
      <c r="CM31" s="659"/>
      <c r="CN31" s="659"/>
      <c r="CO31" s="659"/>
      <c r="CP31" s="659"/>
      <c r="CQ31" s="660"/>
      <c r="CR31" s="643">
        <v>156674</v>
      </c>
      <c r="CS31" s="677"/>
      <c r="CT31" s="677"/>
      <c r="CU31" s="677"/>
      <c r="CV31" s="677"/>
      <c r="CW31" s="677"/>
      <c r="CX31" s="677"/>
      <c r="CY31" s="678"/>
      <c r="CZ31" s="648">
        <v>0.3</v>
      </c>
      <c r="DA31" s="679"/>
      <c r="DB31" s="679"/>
      <c r="DC31" s="682"/>
      <c r="DD31" s="652">
        <v>142901</v>
      </c>
      <c r="DE31" s="677"/>
      <c r="DF31" s="677"/>
      <c r="DG31" s="677"/>
      <c r="DH31" s="677"/>
      <c r="DI31" s="677"/>
      <c r="DJ31" s="677"/>
      <c r="DK31" s="678"/>
      <c r="DL31" s="652">
        <v>142901</v>
      </c>
      <c r="DM31" s="677"/>
      <c r="DN31" s="677"/>
      <c r="DO31" s="677"/>
      <c r="DP31" s="677"/>
      <c r="DQ31" s="677"/>
      <c r="DR31" s="677"/>
      <c r="DS31" s="677"/>
      <c r="DT31" s="677"/>
      <c r="DU31" s="677"/>
      <c r="DV31" s="678"/>
      <c r="DW31" s="648">
        <v>0.6</v>
      </c>
      <c r="DX31" s="679"/>
      <c r="DY31" s="679"/>
      <c r="DZ31" s="679"/>
      <c r="EA31" s="679"/>
      <c r="EB31" s="679"/>
      <c r="EC31" s="680"/>
    </row>
    <row r="32" spans="2:133" ht="11.25" customHeight="1" x14ac:dyDescent="0.15">
      <c r="B32" s="710" t="s">
        <v>310</v>
      </c>
      <c r="C32" s="711"/>
      <c r="D32" s="711"/>
      <c r="E32" s="711"/>
      <c r="F32" s="711"/>
      <c r="G32" s="711"/>
      <c r="H32" s="711"/>
      <c r="I32" s="711"/>
      <c r="J32" s="711"/>
      <c r="K32" s="711"/>
      <c r="L32" s="711"/>
      <c r="M32" s="711"/>
      <c r="N32" s="711"/>
      <c r="O32" s="711"/>
      <c r="P32" s="711"/>
      <c r="Q32" s="712"/>
      <c r="R32" s="643">
        <v>497080</v>
      </c>
      <c r="S32" s="644"/>
      <c r="T32" s="644"/>
      <c r="U32" s="644"/>
      <c r="V32" s="644"/>
      <c r="W32" s="644"/>
      <c r="X32" s="644"/>
      <c r="Y32" s="645"/>
      <c r="Z32" s="646">
        <v>1.1000000000000001</v>
      </c>
      <c r="AA32" s="646"/>
      <c r="AB32" s="646"/>
      <c r="AC32" s="646"/>
      <c r="AD32" s="647">
        <v>497080</v>
      </c>
      <c r="AE32" s="647"/>
      <c r="AF32" s="647"/>
      <c r="AG32" s="647"/>
      <c r="AH32" s="647"/>
      <c r="AI32" s="647"/>
      <c r="AJ32" s="647"/>
      <c r="AK32" s="647"/>
      <c r="AL32" s="648">
        <v>2.2000000000000002</v>
      </c>
      <c r="AM32" s="649"/>
      <c r="AN32" s="649"/>
      <c r="AO32" s="650"/>
      <c r="AP32" s="702"/>
      <c r="AQ32" s="703"/>
      <c r="AR32" s="703"/>
      <c r="AS32" s="703"/>
      <c r="AT32" s="707"/>
      <c r="AU32" s="228" t="s">
        <v>311</v>
      </c>
      <c r="AV32" s="228"/>
      <c r="AW32" s="228"/>
      <c r="AX32" s="640" t="s">
        <v>312</v>
      </c>
      <c r="AY32" s="641"/>
      <c r="AZ32" s="641"/>
      <c r="BA32" s="641"/>
      <c r="BB32" s="641"/>
      <c r="BC32" s="641"/>
      <c r="BD32" s="641"/>
      <c r="BE32" s="641"/>
      <c r="BF32" s="642"/>
      <c r="BG32" s="709">
        <v>99.3</v>
      </c>
      <c r="BH32" s="677"/>
      <c r="BI32" s="677"/>
      <c r="BJ32" s="677"/>
      <c r="BK32" s="677"/>
      <c r="BL32" s="677"/>
      <c r="BM32" s="649">
        <v>98.2</v>
      </c>
      <c r="BN32" s="697"/>
      <c r="BO32" s="697"/>
      <c r="BP32" s="697"/>
      <c r="BQ32" s="698"/>
      <c r="BR32" s="709">
        <v>99.4</v>
      </c>
      <c r="BS32" s="677"/>
      <c r="BT32" s="677"/>
      <c r="BU32" s="677"/>
      <c r="BV32" s="677"/>
      <c r="BW32" s="677"/>
      <c r="BX32" s="649">
        <v>98.2</v>
      </c>
      <c r="BY32" s="697"/>
      <c r="BZ32" s="697"/>
      <c r="CA32" s="697"/>
      <c r="CB32" s="698"/>
      <c r="CD32" s="693"/>
      <c r="CE32" s="694"/>
      <c r="CF32" s="658" t="s">
        <v>313</v>
      </c>
      <c r="CG32" s="659"/>
      <c r="CH32" s="659"/>
      <c r="CI32" s="659"/>
      <c r="CJ32" s="659"/>
      <c r="CK32" s="659"/>
      <c r="CL32" s="659"/>
      <c r="CM32" s="659"/>
      <c r="CN32" s="659"/>
      <c r="CO32" s="659"/>
      <c r="CP32" s="659"/>
      <c r="CQ32" s="660"/>
      <c r="CR32" s="643">
        <v>105</v>
      </c>
      <c r="CS32" s="644"/>
      <c r="CT32" s="644"/>
      <c r="CU32" s="644"/>
      <c r="CV32" s="644"/>
      <c r="CW32" s="644"/>
      <c r="CX32" s="644"/>
      <c r="CY32" s="645"/>
      <c r="CZ32" s="648">
        <v>0</v>
      </c>
      <c r="DA32" s="679"/>
      <c r="DB32" s="679"/>
      <c r="DC32" s="682"/>
      <c r="DD32" s="652">
        <v>105</v>
      </c>
      <c r="DE32" s="644"/>
      <c r="DF32" s="644"/>
      <c r="DG32" s="644"/>
      <c r="DH32" s="644"/>
      <c r="DI32" s="644"/>
      <c r="DJ32" s="644"/>
      <c r="DK32" s="645"/>
      <c r="DL32" s="652">
        <v>105</v>
      </c>
      <c r="DM32" s="644"/>
      <c r="DN32" s="644"/>
      <c r="DO32" s="644"/>
      <c r="DP32" s="644"/>
      <c r="DQ32" s="644"/>
      <c r="DR32" s="644"/>
      <c r="DS32" s="644"/>
      <c r="DT32" s="644"/>
      <c r="DU32" s="644"/>
      <c r="DV32" s="645"/>
      <c r="DW32" s="648">
        <v>0</v>
      </c>
      <c r="DX32" s="679"/>
      <c r="DY32" s="679"/>
      <c r="DZ32" s="679"/>
      <c r="EA32" s="679"/>
      <c r="EB32" s="679"/>
      <c r="EC32" s="680"/>
    </row>
    <row r="33" spans="2:133" ht="11.25" customHeight="1" x14ac:dyDescent="0.15">
      <c r="B33" s="640" t="s">
        <v>314</v>
      </c>
      <c r="C33" s="641"/>
      <c r="D33" s="641"/>
      <c r="E33" s="641"/>
      <c r="F33" s="641"/>
      <c r="G33" s="641"/>
      <c r="H33" s="641"/>
      <c r="I33" s="641"/>
      <c r="J33" s="641"/>
      <c r="K33" s="641"/>
      <c r="L33" s="641"/>
      <c r="M33" s="641"/>
      <c r="N33" s="641"/>
      <c r="O33" s="641"/>
      <c r="P33" s="641"/>
      <c r="Q33" s="642"/>
      <c r="R33" s="643">
        <v>3064820</v>
      </c>
      <c r="S33" s="644"/>
      <c r="T33" s="644"/>
      <c r="U33" s="644"/>
      <c r="V33" s="644"/>
      <c r="W33" s="644"/>
      <c r="X33" s="644"/>
      <c r="Y33" s="645"/>
      <c r="Z33" s="646">
        <v>6.5</v>
      </c>
      <c r="AA33" s="646"/>
      <c r="AB33" s="646"/>
      <c r="AC33" s="646"/>
      <c r="AD33" s="647" t="s">
        <v>240</v>
      </c>
      <c r="AE33" s="647"/>
      <c r="AF33" s="647"/>
      <c r="AG33" s="647"/>
      <c r="AH33" s="647"/>
      <c r="AI33" s="647"/>
      <c r="AJ33" s="647"/>
      <c r="AK33" s="647"/>
      <c r="AL33" s="648" t="s">
        <v>125</v>
      </c>
      <c r="AM33" s="649"/>
      <c r="AN33" s="649"/>
      <c r="AO33" s="650"/>
      <c r="AP33" s="704"/>
      <c r="AQ33" s="705"/>
      <c r="AR33" s="705"/>
      <c r="AS33" s="705"/>
      <c r="AT33" s="708"/>
      <c r="AU33" s="230"/>
      <c r="AV33" s="230"/>
      <c r="AW33" s="230"/>
      <c r="AX33" s="684" t="s">
        <v>315</v>
      </c>
      <c r="AY33" s="685"/>
      <c r="AZ33" s="685"/>
      <c r="BA33" s="685"/>
      <c r="BB33" s="685"/>
      <c r="BC33" s="685"/>
      <c r="BD33" s="685"/>
      <c r="BE33" s="685"/>
      <c r="BF33" s="686"/>
      <c r="BG33" s="713">
        <v>99.8</v>
      </c>
      <c r="BH33" s="714"/>
      <c r="BI33" s="714"/>
      <c r="BJ33" s="714"/>
      <c r="BK33" s="714"/>
      <c r="BL33" s="714"/>
      <c r="BM33" s="715">
        <v>98.9</v>
      </c>
      <c r="BN33" s="714"/>
      <c r="BO33" s="714"/>
      <c r="BP33" s="714"/>
      <c r="BQ33" s="716"/>
      <c r="BR33" s="713">
        <v>99.8</v>
      </c>
      <c r="BS33" s="714"/>
      <c r="BT33" s="714"/>
      <c r="BU33" s="714"/>
      <c r="BV33" s="714"/>
      <c r="BW33" s="714"/>
      <c r="BX33" s="715">
        <v>97.6</v>
      </c>
      <c r="BY33" s="714"/>
      <c r="BZ33" s="714"/>
      <c r="CA33" s="714"/>
      <c r="CB33" s="716"/>
      <c r="CD33" s="658" t="s">
        <v>316</v>
      </c>
      <c r="CE33" s="659"/>
      <c r="CF33" s="659"/>
      <c r="CG33" s="659"/>
      <c r="CH33" s="659"/>
      <c r="CI33" s="659"/>
      <c r="CJ33" s="659"/>
      <c r="CK33" s="659"/>
      <c r="CL33" s="659"/>
      <c r="CM33" s="659"/>
      <c r="CN33" s="659"/>
      <c r="CO33" s="659"/>
      <c r="CP33" s="659"/>
      <c r="CQ33" s="660"/>
      <c r="CR33" s="643">
        <v>22342206</v>
      </c>
      <c r="CS33" s="677"/>
      <c r="CT33" s="677"/>
      <c r="CU33" s="677"/>
      <c r="CV33" s="677"/>
      <c r="CW33" s="677"/>
      <c r="CX33" s="677"/>
      <c r="CY33" s="678"/>
      <c r="CZ33" s="648">
        <v>48</v>
      </c>
      <c r="DA33" s="679"/>
      <c r="DB33" s="679"/>
      <c r="DC33" s="682"/>
      <c r="DD33" s="652">
        <v>13729581</v>
      </c>
      <c r="DE33" s="677"/>
      <c r="DF33" s="677"/>
      <c r="DG33" s="677"/>
      <c r="DH33" s="677"/>
      <c r="DI33" s="677"/>
      <c r="DJ33" s="677"/>
      <c r="DK33" s="678"/>
      <c r="DL33" s="652">
        <v>10102588</v>
      </c>
      <c r="DM33" s="677"/>
      <c r="DN33" s="677"/>
      <c r="DO33" s="677"/>
      <c r="DP33" s="677"/>
      <c r="DQ33" s="677"/>
      <c r="DR33" s="677"/>
      <c r="DS33" s="677"/>
      <c r="DT33" s="677"/>
      <c r="DU33" s="677"/>
      <c r="DV33" s="678"/>
      <c r="DW33" s="648">
        <v>41</v>
      </c>
      <c r="DX33" s="679"/>
      <c r="DY33" s="679"/>
      <c r="DZ33" s="679"/>
      <c r="EA33" s="679"/>
      <c r="EB33" s="679"/>
      <c r="EC33" s="680"/>
    </row>
    <row r="34" spans="2:133" ht="11.25" customHeight="1" x14ac:dyDescent="0.15">
      <c r="B34" s="640" t="s">
        <v>317</v>
      </c>
      <c r="C34" s="641"/>
      <c r="D34" s="641"/>
      <c r="E34" s="641"/>
      <c r="F34" s="641"/>
      <c r="G34" s="641"/>
      <c r="H34" s="641"/>
      <c r="I34" s="641"/>
      <c r="J34" s="641"/>
      <c r="K34" s="641"/>
      <c r="L34" s="641"/>
      <c r="M34" s="641"/>
      <c r="N34" s="641"/>
      <c r="O34" s="641"/>
      <c r="P34" s="641"/>
      <c r="Q34" s="642"/>
      <c r="R34" s="643">
        <v>1003869</v>
      </c>
      <c r="S34" s="644"/>
      <c r="T34" s="644"/>
      <c r="U34" s="644"/>
      <c r="V34" s="644"/>
      <c r="W34" s="644"/>
      <c r="X34" s="644"/>
      <c r="Y34" s="645"/>
      <c r="Z34" s="646">
        <v>2.1</v>
      </c>
      <c r="AA34" s="646"/>
      <c r="AB34" s="646"/>
      <c r="AC34" s="646"/>
      <c r="AD34" s="647">
        <v>51988</v>
      </c>
      <c r="AE34" s="647"/>
      <c r="AF34" s="647"/>
      <c r="AG34" s="647"/>
      <c r="AH34" s="647"/>
      <c r="AI34" s="647"/>
      <c r="AJ34" s="647"/>
      <c r="AK34" s="647"/>
      <c r="AL34" s="648">
        <v>0.2</v>
      </c>
      <c r="AM34" s="649"/>
      <c r="AN34" s="649"/>
      <c r="AO34" s="650"/>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58" t="s">
        <v>318</v>
      </c>
      <c r="CE34" s="659"/>
      <c r="CF34" s="659"/>
      <c r="CG34" s="659"/>
      <c r="CH34" s="659"/>
      <c r="CI34" s="659"/>
      <c r="CJ34" s="659"/>
      <c r="CK34" s="659"/>
      <c r="CL34" s="659"/>
      <c r="CM34" s="659"/>
      <c r="CN34" s="659"/>
      <c r="CO34" s="659"/>
      <c r="CP34" s="659"/>
      <c r="CQ34" s="660"/>
      <c r="CR34" s="643">
        <v>6531307</v>
      </c>
      <c r="CS34" s="644"/>
      <c r="CT34" s="644"/>
      <c r="CU34" s="644"/>
      <c r="CV34" s="644"/>
      <c r="CW34" s="644"/>
      <c r="CX34" s="644"/>
      <c r="CY34" s="645"/>
      <c r="CZ34" s="648">
        <v>14</v>
      </c>
      <c r="DA34" s="679"/>
      <c r="DB34" s="679"/>
      <c r="DC34" s="682"/>
      <c r="DD34" s="652">
        <v>5123685</v>
      </c>
      <c r="DE34" s="644"/>
      <c r="DF34" s="644"/>
      <c r="DG34" s="644"/>
      <c r="DH34" s="644"/>
      <c r="DI34" s="644"/>
      <c r="DJ34" s="644"/>
      <c r="DK34" s="645"/>
      <c r="DL34" s="652">
        <v>3767447</v>
      </c>
      <c r="DM34" s="644"/>
      <c r="DN34" s="644"/>
      <c r="DO34" s="644"/>
      <c r="DP34" s="644"/>
      <c r="DQ34" s="644"/>
      <c r="DR34" s="644"/>
      <c r="DS34" s="644"/>
      <c r="DT34" s="644"/>
      <c r="DU34" s="644"/>
      <c r="DV34" s="645"/>
      <c r="DW34" s="648">
        <v>15.3</v>
      </c>
      <c r="DX34" s="679"/>
      <c r="DY34" s="679"/>
      <c r="DZ34" s="679"/>
      <c r="EA34" s="679"/>
      <c r="EB34" s="679"/>
      <c r="EC34" s="680"/>
    </row>
    <row r="35" spans="2:133" ht="11.25" customHeight="1" x14ac:dyDescent="0.15">
      <c r="B35" s="640" t="s">
        <v>319</v>
      </c>
      <c r="C35" s="641"/>
      <c r="D35" s="641"/>
      <c r="E35" s="641"/>
      <c r="F35" s="641"/>
      <c r="G35" s="641"/>
      <c r="H35" s="641"/>
      <c r="I35" s="641"/>
      <c r="J35" s="641"/>
      <c r="K35" s="641"/>
      <c r="L35" s="641"/>
      <c r="M35" s="641"/>
      <c r="N35" s="641"/>
      <c r="O35" s="641"/>
      <c r="P35" s="641"/>
      <c r="Q35" s="642"/>
      <c r="R35" s="643">
        <v>3488860</v>
      </c>
      <c r="S35" s="644"/>
      <c r="T35" s="644"/>
      <c r="U35" s="644"/>
      <c r="V35" s="644"/>
      <c r="W35" s="644"/>
      <c r="X35" s="644"/>
      <c r="Y35" s="645"/>
      <c r="Z35" s="646">
        <v>7.4</v>
      </c>
      <c r="AA35" s="646"/>
      <c r="AB35" s="646"/>
      <c r="AC35" s="646"/>
      <c r="AD35" s="647" t="s">
        <v>125</v>
      </c>
      <c r="AE35" s="647"/>
      <c r="AF35" s="647"/>
      <c r="AG35" s="647"/>
      <c r="AH35" s="647"/>
      <c r="AI35" s="647"/>
      <c r="AJ35" s="647"/>
      <c r="AK35" s="647"/>
      <c r="AL35" s="648" t="s">
        <v>240</v>
      </c>
      <c r="AM35" s="649"/>
      <c r="AN35" s="649"/>
      <c r="AO35" s="650"/>
      <c r="AP35" s="233"/>
      <c r="AQ35" s="622" t="s">
        <v>320</v>
      </c>
      <c r="AR35" s="623"/>
      <c r="AS35" s="623"/>
      <c r="AT35" s="623"/>
      <c r="AU35" s="623"/>
      <c r="AV35" s="623"/>
      <c r="AW35" s="623"/>
      <c r="AX35" s="623"/>
      <c r="AY35" s="623"/>
      <c r="AZ35" s="623"/>
      <c r="BA35" s="623"/>
      <c r="BB35" s="623"/>
      <c r="BC35" s="623"/>
      <c r="BD35" s="623"/>
      <c r="BE35" s="623"/>
      <c r="BF35" s="624"/>
      <c r="BG35" s="622" t="s">
        <v>321</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322</v>
      </c>
      <c r="CE35" s="659"/>
      <c r="CF35" s="659"/>
      <c r="CG35" s="659"/>
      <c r="CH35" s="659"/>
      <c r="CI35" s="659"/>
      <c r="CJ35" s="659"/>
      <c r="CK35" s="659"/>
      <c r="CL35" s="659"/>
      <c r="CM35" s="659"/>
      <c r="CN35" s="659"/>
      <c r="CO35" s="659"/>
      <c r="CP35" s="659"/>
      <c r="CQ35" s="660"/>
      <c r="CR35" s="643">
        <v>1288939</v>
      </c>
      <c r="CS35" s="677"/>
      <c r="CT35" s="677"/>
      <c r="CU35" s="677"/>
      <c r="CV35" s="677"/>
      <c r="CW35" s="677"/>
      <c r="CX35" s="677"/>
      <c r="CY35" s="678"/>
      <c r="CZ35" s="648">
        <v>2.8</v>
      </c>
      <c r="DA35" s="679"/>
      <c r="DB35" s="679"/>
      <c r="DC35" s="682"/>
      <c r="DD35" s="652">
        <v>1107091</v>
      </c>
      <c r="DE35" s="677"/>
      <c r="DF35" s="677"/>
      <c r="DG35" s="677"/>
      <c r="DH35" s="677"/>
      <c r="DI35" s="677"/>
      <c r="DJ35" s="677"/>
      <c r="DK35" s="678"/>
      <c r="DL35" s="652">
        <v>902977</v>
      </c>
      <c r="DM35" s="677"/>
      <c r="DN35" s="677"/>
      <c r="DO35" s="677"/>
      <c r="DP35" s="677"/>
      <c r="DQ35" s="677"/>
      <c r="DR35" s="677"/>
      <c r="DS35" s="677"/>
      <c r="DT35" s="677"/>
      <c r="DU35" s="677"/>
      <c r="DV35" s="678"/>
      <c r="DW35" s="648">
        <v>3.7</v>
      </c>
      <c r="DX35" s="679"/>
      <c r="DY35" s="679"/>
      <c r="DZ35" s="679"/>
      <c r="EA35" s="679"/>
      <c r="EB35" s="679"/>
      <c r="EC35" s="680"/>
    </row>
    <row r="36" spans="2:133" ht="11.25" customHeight="1" x14ac:dyDescent="0.15">
      <c r="B36" s="640" t="s">
        <v>323</v>
      </c>
      <c r="C36" s="641"/>
      <c r="D36" s="641"/>
      <c r="E36" s="641"/>
      <c r="F36" s="641"/>
      <c r="G36" s="641"/>
      <c r="H36" s="641"/>
      <c r="I36" s="641"/>
      <c r="J36" s="641"/>
      <c r="K36" s="641"/>
      <c r="L36" s="641"/>
      <c r="M36" s="641"/>
      <c r="N36" s="641"/>
      <c r="O36" s="641"/>
      <c r="P36" s="641"/>
      <c r="Q36" s="642"/>
      <c r="R36" s="643">
        <v>1875357</v>
      </c>
      <c r="S36" s="644"/>
      <c r="T36" s="644"/>
      <c r="U36" s="644"/>
      <c r="V36" s="644"/>
      <c r="W36" s="644"/>
      <c r="X36" s="644"/>
      <c r="Y36" s="645"/>
      <c r="Z36" s="646">
        <v>4</v>
      </c>
      <c r="AA36" s="646"/>
      <c r="AB36" s="646"/>
      <c r="AC36" s="646"/>
      <c r="AD36" s="647" t="s">
        <v>125</v>
      </c>
      <c r="AE36" s="647"/>
      <c r="AF36" s="647"/>
      <c r="AG36" s="647"/>
      <c r="AH36" s="647"/>
      <c r="AI36" s="647"/>
      <c r="AJ36" s="647"/>
      <c r="AK36" s="647"/>
      <c r="AL36" s="648" t="s">
        <v>240</v>
      </c>
      <c r="AM36" s="649"/>
      <c r="AN36" s="649"/>
      <c r="AO36" s="650"/>
      <c r="AP36" s="233"/>
      <c r="AQ36" s="717" t="s">
        <v>324</v>
      </c>
      <c r="AR36" s="718"/>
      <c r="AS36" s="718"/>
      <c r="AT36" s="718"/>
      <c r="AU36" s="718"/>
      <c r="AV36" s="718"/>
      <c r="AW36" s="718"/>
      <c r="AX36" s="718"/>
      <c r="AY36" s="719"/>
      <c r="AZ36" s="632">
        <v>4749845</v>
      </c>
      <c r="BA36" s="633"/>
      <c r="BB36" s="633"/>
      <c r="BC36" s="633"/>
      <c r="BD36" s="633"/>
      <c r="BE36" s="633"/>
      <c r="BF36" s="720"/>
      <c r="BG36" s="654" t="s">
        <v>325</v>
      </c>
      <c r="BH36" s="655"/>
      <c r="BI36" s="655"/>
      <c r="BJ36" s="655"/>
      <c r="BK36" s="655"/>
      <c r="BL36" s="655"/>
      <c r="BM36" s="655"/>
      <c r="BN36" s="655"/>
      <c r="BO36" s="655"/>
      <c r="BP36" s="655"/>
      <c r="BQ36" s="655"/>
      <c r="BR36" s="655"/>
      <c r="BS36" s="655"/>
      <c r="BT36" s="655"/>
      <c r="BU36" s="656"/>
      <c r="BV36" s="632">
        <v>84273</v>
      </c>
      <c r="BW36" s="633"/>
      <c r="BX36" s="633"/>
      <c r="BY36" s="633"/>
      <c r="BZ36" s="633"/>
      <c r="CA36" s="633"/>
      <c r="CB36" s="720"/>
      <c r="CD36" s="658" t="s">
        <v>326</v>
      </c>
      <c r="CE36" s="659"/>
      <c r="CF36" s="659"/>
      <c r="CG36" s="659"/>
      <c r="CH36" s="659"/>
      <c r="CI36" s="659"/>
      <c r="CJ36" s="659"/>
      <c r="CK36" s="659"/>
      <c r="CL36" s="659"/>
      <c r="CM36" s="659"/>
      <c r="CN36" s="659"/>
      <c r="CO36" s="659"/>
      <c r="CP36" s="659"/>
      <c r="CQ36" s="660"/>
      <c r="CR36" s="643">
        <v>6382897</v>
      </c>
      <c r="CS36" s="644"/>
      <c r="CT36" s="644"/>
      <c r="CU36" s="644"/>
      <c r="CV36" s="644"/>
      <c r="CW36" s="644"/>
      <c r="CX36" s="644"/>
      <c r="CY36" s="645"/>
      <c r="CZ36" s="648">
        <v>13.7</v>
      </c>
      <c r="DA36" s="679"/>
      <c r="DB36" s="679"/>
      <c r="DC36" s="682"/>
      <c r="DD36" s="652">
        <v>4942974</v>
      </c>
      <c r="DE36" s="644"/>
      <c r="DF36" s="644"/>
      <c r="DG36" s="644"/>
      <c r="DH36" s="644"/>
      <c r="DI36" s="644"/>
      <c r="DJ36" s="644"/>
      <c r="DK36" s="645"/>
      <c r="DL36" s="652">
        <v>3417591</v>
      </c>
      <c r="DM36" s="644"/>
      <c r="DN36" s="644"/>
      <c r="DO36" s="644"/>
      <c r="DP36" s="644"/>
      <c r="DQ36" s="644"/>
      <c r="DR36" s="644"/>
      <c r="DS36" s="644"/>
      <c r="DT36" s="644"/>
      <c r="DU36" s="644"/>
      <c r="DV36" s="645"/>
      <c r="DW36" s="648">
        <v>13.9</v>
      </c>
      <c r="DX36" s="679"/>
      <c r="DY36" s="679"/>
      <c r="DZ36" s="679"/>
      <c r="EA36" s="679"/>
      <c r="EB36" s="679"/>
      <c r="EC36" s="680"/>
    </row>
    <row r="37" spans="2:133" ht="11.25" customHeight="1" x14ac:dyDescent="0.15">
      <c r="B37" s="640" t="s">
        <v>327</v>
      </c>
      <c r="C37" s="641"/>
      <c r="D37" s="641"/>
      <c r="E37" s="641"/>
      <c r="F37" s="641"/>
      <c r="G37" s="641"/>
      <c r="H37" s="641"/>
      <c r="I37" s="641"/>
      <c r="J37" s="641"/>
      <c r="K37" s="641"/>
      <c r="L37" s="641"/>
      <c r="M37" s="641"/>
      <c r="N37" s="641"/>
      <c r="O37" s="641"/>
      <c r="P37" s="641"/>
      <c r="Q37" s="642"/>
      <c r="R37" s="643">
        <v>123259</v>
      </c>
      <c r="S37" s="644"/>
      <c r="T37" s="644"/>
      <c r="U37" s="644"/>
      <c r="V37" s="644"/>
      <c r="W37" s="644"/>
      <c r="X37" s="644"/>
      <c r="Y37" s="645"/>
      <c r="Z37" s="646">
        <v>0.3</v>
      </c>
      <c r="AA37" s="646"/>
      <c r="AB37" s="646"/>
      <c r="AC37" s="646"/>
      <c r="AD37" s="647" t="s">
        <v>125</v>
      </c>
      <c r="AE37" s="647"/>
      <c r="AF37" s="647"/>
      <c r="AG37" s="647"/>
      <c r="AH37" s="647"/>
      <c r="AI37" s="647"/>
      <c r="AJ37" s="647"/>
      <c r="AK37" s="647"/>
      <c r="AL37" s="648" t="s">
        <v>240</v>
      </c>
      <c r="AM37" s="649"/>
      <c r="AN37" s="649"/>
      <c r="AO37" s="650"/>
      <c r="AQ37" s="721" t="s">
        <v>328</v>
      </c>
      <c r="AR37" s="722"/>
      <c r="AS37" s="722"/>
      <c r="AT37" s="722"/>
      <c r="AU37" s="722"/>
      <c r="AV37" s="722"/>
      <c r="AW37" s="722"/>
      <c r="AX37" s="722"/>
      <c r="AY37" s="723"/>
      <c r="AZ37" s="643">
        <v>998895</v>
      </c>
      <c r="BA37" s="644"/>
      <c r="BB37" s="644"/>
      <c r="BC37" s="644"/>
      <c r="BD37" s="677"/>
      <c r="BE37" s="677"/>
      <c r="BF37" s="698"/>
      <c r="BG37" s="658" t="s">
        <v>329</v>
      </c>
      <c r="BH37" s="659"/>
      <c r="BI37" s="659"/>
      <c r="BJ37" s="659"/>
      <c r="BK37" s="659"/>
      <c r="BL37" s="659"/>
      <c r="BM37" s="659"/>
      <c r="BN37" s="659"/>
      <c r="BO37" s="659"/>
      <c r="BP37" s="659"/>
      <c r="BQ37" s="659"/>
      <c r="BR37" s="659"/>
      <c r="BS37" s="659"/>
      <c r="BT37" s="659"/>
      <c r="BU37" s="660"/>
      <c r="BV37" s="643">
        <v>-151093</v>
      </c>
      <c r="BW37" s="644"/>
      <c r="BX37" s="644"/>
      <c r="BY37" s="644"/>
      <c r="BZ37" s="644"/>
      <c r="CA37" s="644"/>
      <c r="CB37" s="653"/>
      <c r="CD37" s="658" t="s">
        <v>330</v>
      </c>
      <c r="CE37" s="659"/>
      <c r="CF37" s="659"/>
      <c r="CG37" s="659"/>
      <c r="CH37" s="659"/>
      <c r="CI37" s="659"/>
      <c r="CJ37" s="659"/>
      <c r="CK37" s="659"/>
      <c r="CL37" s="659"/>
      <c r="CM37" s="659"/>
      <c r="CN37" s="659"/>
      <c r="CO37" s="659"/>
      <c r="CP37" s="659"/>
      <c r="CQ37" s="660"/>
      <c r="CR37" s="643">
        <v>86092</v>
      </c>
      <c r="CS37" s="677"/>
      <c r="CT37" s="677"/>
      <c r="CU37" s="677"/>
      <c r="CV37" s="677"/>
      <c r="CW37" s="677"/>
      <c r="CX37" s="677"/>
      <c r="CY37" s="678"/>
      <c r="CZ37" s="648">
        <v>0.2</v>
      </c>
      <c r="DA37" s="679"/>
      <c r="DB37" s="679"/>
      <c r="DC37" s="682"/>
      <c r="DD37" s="652">
        <v>47311</v>
      </c>
      <c r="DE37" s="677"/>
      <c r="DF37" s="677"/>
      <c r="DG37" s="677"/>
      <c r="DH37" s="677"/>
      <c r="DI37" s="677"/>
      <c r="DJ37" s="677"/>
      <c r="DK37" s="678"/>
      <c r="DL37" s="652">
        <v>35623</v>
      </c>
      <c r="DM37" s="677"/>
      <c r="DN37" s="677"/>
      <c r="DO37" s="677"/>
      <c r="DP37" s="677"/>
      <c r="DQ37" s="677"/>
      <c r="DR37" s="677"/>
      <c r="DS37" s="677"/>
      <c r="DT37" s="677"/>
      <c r="DU37" s="677"/>
      <c r="DV37" s="678"/>
      <c r="DW37" s="648">
        <v>0.1</v>
      </c>
      <c r="DX37" s="679"/>
      <c r="DY37" s="679"/>
      <c r="DZ37" s="679"/>
      <c r="EA37" s="679"/>
      <c r="EB37" s="679"/>
      <c r="EC37" s="680"/>
    </row>
    <row r="38" spans="2:133" ht="11.25" customHeight="1" x14ac:dyDescent="0.15">
      <c r="B38" s="640" t="s">
        <v>331</v>
      </c>
      <c r="C38" s="641"/>
      <c r="D38" s="641"/>
      <c r="E38" s="641"/>
      <c r="F38" s="641"/>
      <c r="G38" s="641"/>
      <c r="H38" s="641"/>
      <c r="I38" s="641"/>
      <c r="J38" s="641"/>
      <c r="K38" s="641"/>
      <c r="L38" s="641"/>
      <c r="M38" s="641"/>
      <c r="N38" s="641"/>
      <c r="O38" s="641"/>
      <c r="P38" s="641"/>
      <c r="Q38" s="642"/>
      <c r="R38" s="643">
        <v>1008219</v>
      </c>
      <c r="S38" s="644"/>
      <c r="T38" s="644"/>
      <c r="U38" s="644"/>
      <c r="V38" s="644"/>
      <c r="W38" s="644"/>
      <c r="X38" s="644"/>
      <c r="Y38" s="645"/>
      <c r="Z38" s="646">
        <v>2.1</v>
      </c>
      <c r="AA38" s="646"/>
      <c r="AB38" s="646"/>
      <c r="AC38" s="646"/>
      <c r="AD38" s="647">
        <v>3</v>
      </c>
      <c r="AE38" s="647"/>
      <c r="AF38" s="647"/>
      <c r="AG38" s="647"/>
      <c r="AH38" s="647"/>
      <c r="AI38" s="647"/>
      <c r="AJ38" s="647"/>
      <c r="AK38" s="647"/>
      <c r="AL38" s="648">
        <v>0</v>
      </c>
      <c r="AM38" s="649"/>
      <c r="AN38" s="649"/>
      <c r="AO38" s="650"/>
      <c r="AQ38" s="721" t="s">
        <v>332</v>
      </c>
      <c r="AR38" s="722"/>
      <c r="AS38" s="722"/>
      <c r="AT38" s="722"/>
      <c r="AU38" s="722"/>
      <c r="AV38" s="722"/>
      <c r="AW38" s="722"/>
      <c r="AX38" s="722"/>
      <c r="AY38" s="723"/>
      <c r="AZ38" s="643">
        <v>856090</v>
      </c>
      <c r="BA38" s="644"/>
      <c r="BB38" s="644"/>
      <c r="BC38" s="644"/>
      <c r="BD38" s="677"/>
      <c r="BE38" s="677"/>
      <c r="BF38" s="698"/>
      <c r="BG38" s="658" t="s">
        <v>333</v>
      </c>
      <c r="BH38" s="659"/>
      <c r="BI38" s="659"/>
      <c r="BJ38" s="659"/>
      <c r="BK38" s="659"/>
      <c r="BL38" s="659"/>
      <c r="BM38" s="659"/>
      <c r="BN38" s="659"/>
      <c r="BO38" s="659"/>
      <c r="BP38" s="659"/>
      <c r="BQ38" s="659"/>
      <c r="BR38" s="659"/>
      <c r="BS38" s="659"/>
      <c r="BT38" s="659"/>
      <c r="BU38" s="660"/>
      <c r="BV38" s="643">
        <v>10442</v>
      </c>
      <c r="BW38" s="644"/>
      <c r="BX38" s="644"/>
      <c r="BY38" s="644"/>
      <c r="BZ38" s="644"/>
      <c r="CA38" s="644"/>
      <c r="CB38" s="653"/>
      <c r="CD38" s="658" t="s">
        <v>334</v>
      </c>
      <c r="CE38" s="659"/>
      <c r="CF38" s="659"/>
      <c r="CG38" s="659"/>
      <c r="CH38" s="659"/>
      <c r="CI38" s="659"/>
      <c r="CJ38" s="659"/>
      <c r="CK38" s="659"/>
      <c r="CL38" s="659"/>
      <c r="CM38" s="659"/>
      <c r="CN38" s="659"/>
      <c r="CO38" s="659"/>
      <c r="CP38" s="659"/>
      <c r="CQ38" s="660"/>
      <c r="CR38" s="643">
        <v>2745548</v>
      </c>
      <c r="CS38" s="644"/>
      <c r="CT38" s="644"/>
      <c r="CU38" s="644"/>
      <c r="CV38" s="644"/>
      <c r="CW38" s="644"/>
      <c r="CX38" s="644"/>
      <c r="CY38" s="645"/>
      <c r="CZ38" s="648">
        <v>5.9</v>
      </c>
      <c r="DA38" s="679"/>
      <c r="DB38" s="679"/>
      <c r="DC38" s="682"/>
      <c r="DD38" s="652">
        <v>2262539</v>
      </c>
      <c r="DE38" s="644"/>
      <c r="DF38" s="644"/>
      <c r="DG38" s="644"/>
      <c r="DH38" s="644"/>
      <c r="DI38" s="644"/>
      <c r="DJ38" s="644"/>
      <c r="DK38" s="645"/>
      <c r="DL38" s="652">
        <v>2014573</v>
      </c>
      <c r="DM38" s="644"/>
      <c r="DN38" s="644"/>
      <c r="DO38" s="644"/>
      <c r="DP38" s="644"/>
      <c r="DQ38" s="644"/>
      <c r="DR38" s="644"/>
      <c r="DS38" s="644"/>
      <c r="DT38" s="644"/>
      <c r="DU38" s="644"/>
      <c r="DV38" s="645"/>
      <c r="DW38" s="648">
        <v>8.1999999999999993</v>
      </c>
      <c r="DX38" s="679"/>
      <c r="DY38" s="679"/>
      <c r="DZ38" s="679"/>
      <c r="EA38" s="679"/>
      <c r="EB38" s="679"/>
      <c r="EC38" s="680"/>
    </row>
    <row r="39" spans="2:133" ht="11.25" customHeight="1" x14ac:dyDescent="0.15">
      <c r="B39" s="640" t="s">
        <v>335</v>
      </c>
      <c r="C39" s="641"/>
      <c r="D39" s="641"/>
      <c r="E39" s="641"/>
      <c r="F39" s="641"/>
      <c r="G39" s="641"/>
      <c r="H39" s="641"/>
      <c r="I39" s="641"/>
      <c r="J39" s="641"/>
      <c r="K39" s="641"/>
      <c r="L39" s="641"/>
      <c r="M39" s="641"/>
      <c r="N39" s="641"/>
      <c r="O39" s="641"/>
      <c r="P39" s="641"/>
      <c r="Q39" s="642"/>
      <c r="R39" s="643">
        <v>2885605</v>
      </c>
      <c r="S39" s="644"/>
      <c r="T39" s="644"/>
      <c r="U39" s="644"/>
      <c r="V39" s="644"/>
      <c r="W39" s="644"/>
      <c r="X39" s="644"/>
      <c r="Y39" s="645"/>
      <c r="Z39" s="646">
        <v>6.1</v>
      </c>
      <c r="AA39" s="646"/>
      <c r="AB39" s="646"/>
      <c r="AC39" s="646"/>
      <c r="AD39" s="647" t="s">
        <v>125</v>
      </c>
      <c r="AE39" s="647"/>
      <c r="AF39" s="647"/>
      <c r="AG39" s="647"/>
      <c r="AH39" s="647"/>
      <c r="AI39" s="647"/>
      <c r="AJ39" s="647"/>
      <c r="AK39" s="647"/>
      <c r="AL39" s="648" t="s">
        <v>125</v>
      </c>
      <c r="AM39" s="649"/>
      <c r="AN39" s="649"/>
      <c r="AO39" s="650"/>
      <c r="AQ39" s="721" t="s">
        <v>336</v>
      </c>
      <c r="AR39" s="722"/>
      <c r="AS39" s="722"/>
      <c r="AT39" s="722"/>
      <c r="AU39" s="722"/>
      <c r="AV39" s="722"/>
      <c r="AW39" s="722"/>
      <c r="AX39" s="722"/>
      <c r="AY39" s="723"/>
      <c r="AZ39" s="643">
        <v>149312</v>
      </c>
      <c r="BA39" s="644"/>
      <c r="BB39" s="644"/>
      <c r="BC39" s="644"/>
      <c r="BD39" s="677"/>
      <c r="BE39" s="677"/>
      <c r="BF39" s="698"/>
      <c r="BG39" s="658" t="s">
        <v>337</v>
      </c>
      <c r="BH39" s="659"/>
      <c r="BI39" s="659"/>
      <c r="BJ39" s="659"/>
      <c r="BK39" s="659"/>
      <c r="BL39" s="659"/>
      <c r="BM39" s="659"/>
      <c r="BN39" s="659"/>
      <c r="BO39" s="659"/>
      <c r="BP39" s="659"/>
      <c r="BQ39" s="659"/>
      <c r="BR39" s="659"/>
      <c r="BS39" s="659"/>
      <c r="BT39" s="659"/>
      <c r="BU39" s="660"/>
      <c r="BV39" s="643">
        <v>15511</v>
      </c>
      <c r="BW39" s="644"/>
      <c r="BX39" s="644"/>
      <c r="BY39" s="644"/>
      <c r="BZ39" s="644"/>
      <c r="CA39" s="644"/>
      <c r="CB39" s="653"/>
      <c r="CD39" s="658" t="s">
        <v>338</v>
      </c>
      <c r="CE39" s="659"/>
      <c r="CF39" s="659"/>
      <c r="CG39" s="659"/>
      <c r="CH39" s="659"/>
      <c r="CI39" s="659"/>
      <c r="CJ39" s="659"/>
      <c r="CK39" s="659"/>
      <c r="CL39" s="659"/>
      <c r="CM39" s="659"/>
      <c r="CN39" s="659"/>
      <c r="CO39" s="659"/>
      <c r="CP39" s="659"/>
      <c r="CQ39" s="660"/>
      <c r="CR39" s="643">
        <v>4726645</v>
      </c>
      <c r="CS39" s="677"/>
      <c r="CT39" s="677"/>
      <c r="CU39" s="677"/>
      <c r="CV39" s="677"/>
      <c r="CW39" s="677"/>
      <c r="CX39" s="677"/>
      <c r="CY39" s="678"/>
      <c r="CZ39" s="648">
        <v>10.1</v>
      </c>
      <c r="DA39" s="679"/>
      <c r="DB39" s="679"/>
      <c r="DC39" s="682"/>
      <c r="DD39" s="652">
        <v>257472</v>
      </c>
      <c r="DE39" s="677"/>
      <c r="DF39" s="677"/>
      <c r="DG39" s="677"/>
      <c r="DH39" s="677"/>
      <c r="DI39" s="677"/>
      <c r="DJ39" s="677"/>
      <c r="DK39" s="678"/>
      <c r="DL39" s="652" t="s">
        <v>125</v>
      </c>
      <c r="DM39" s="677"/>
      <c r="DN39" s="677"/>
      <c r="DO39" s="677"/>
      <c r="DP39" s="677"/>
      <c r="DQ39" s="677"/>
      <c r="DR39" s="677"/>
      <c r="DS39" s="677"/>
      <c r="DT39" s="677"/>
      <c r="DU39" s="677"/>
      <c r="DV39" s="678"/>
      <c r="DW39" s="648" t="s">
        <v>125</v>
      </c>
      <c r="DX39" s="679"/>
      <c r="DY39" s="679"/>
      <c r="DZ39" s="679"/>
      <c r="EA39" s="679"/>
      <c r="EB39" s="679"/>
      <c r="EC39" s="680"/>
    </row>
    <row r="40" spans="2:133" ht="11.25" customHeight="1" x14ac:dyDescent="0.15">
      <c r="B40" s="640" t="s">
        <v>339</v>
      </c>
      <c r="C40" s="641"/>
      <c r="D40" s="641"/>
      <c r="E40" s="641"/>
      <c r="F40" s="641"/>
      <c r="G40" s="641"/>
      <c r="H40" s="641"/>
      <c r="I40" s="641"/>
      <c r="J40" s="641"/>
      <c r="K40" s="641"/>
      <c r="L40" s="641"/>
      <c r="M40" s="641"/>
      <c r="N40" s="641"/>
      <c r="O40" s="641"/>
      <c r="P40" s="641"/>
      <c r="Q40" s="642"/>
      <c r="R40" s="643" t="s">
        <v>134</v>
      </c>
      <c r="S40" s="644"/>
      <c r="T40" s="644"/>
      <c r="U40" s="644"/>
      <c r="V40" s="644"/>
      <c r="W40" s="644"/>
      <c r="X40" s="644"/>
      <c r="Y40" s="645"/>
      <c r="Z40" s="646" t="s">
        <v>125</v>
      </c>
      <c r="AA40" s="646"/>
      <c r="AB40" s="646"/>
      <c r="AC40" s="646"/>
      <c r="AD40" s="647" t="s">
        <v>125</v>
      </c>
      <c r="AE40" s="647"/>
      <c r="AF40" s="647"/>
      <c r="AG40" s="647"/>
      <c r="AH40" s="647"/>
      <c r="AI40" s="647"/>
      <c r="AJ40" s="647"/>
      <c r="AK40" s="647"/>
      <c r="AL40" s="648" t="s">
        <v>240</v>
      </c>
      <c r="AM40" s="649"/>
      <c r="AN40" s="649"/>
      <c r="AO40" s="650"/>
      <c r="AQ40" s="721" t="s">
        <v>340</v>
      </c>
      <c r="AR40" s="722"/>
      <c r="AS40" s="722"/>
      <c r="AT40" s="722"/>
      <c r="AU40" s="722"/>
      <c r="AV40" s="722"/>
      <c r="AW40" s="722"/>
      <c r="AX40" s="722"/>
      <c r="AY40" s="723"/>
      <c r="AZ40" s="643">
        <v>11940</v>
      </c>
      <c r="BA40" s="644"/>
      <c r="BB40" s="644"/>
      <c r="BC40" s="644"/>
      <c r="BD40" s="677"/>
      <c r="BE40" s="677"/>
      <c r="BF40" s="698"/>
      <c r="BG40" s="724" t="s">
        <v>341</v>
      </c>
      <c r="BH40" s="725"/>
      <c r="BI40" s="725"/>
      <c r="BJ40" s="725"/>
      <c r="BK40" s="725"/>
      <c r="BL40" s="234"/>
      <c r="BM40" s="659" t="s">
        <v>342</v>
      </c>
      <c r="BN40" s="659"/>
      <c r="BO40" s="659"/>
      <c r="BP40" s="659"/>
      <c r="BQ40" s="659"/>
      <c r="BR40" s="659"/>
      <c r="BS40" s="659"/>
      <c r="BT40" s="659"/>
      <c r="BU40" s="660"/>
      <c r="BV40" s="643">
        <v>88</v>
      </c>
      <c r="BW40" s="644"/>
      <c r="BX40" s="644"/>
      <c r="BY40" s="644"/>
      <c r="BZ40" s="644"/>
      <c r="CA40" s="644"/>
      <c r="CB40" s="653"/>
      <c r="CD40" s="658" t="s">
        <v>343</v>
      </c>
      <c r="CE40" s="659"/>
      <c r="CF40" s="659"/>
      <c r="CG40" s="659"/>
      <c r="CH40" s="659"/>
      <c r="CI40" s="659"/>
      <c r="CJ40" s="659"/>
      <c r="CK40" s="659"/>
      <c r="CL40" s="659"/>
      <c r="CM40" s="659"/>
      <c r="CN40" s="659"/>
      <c r="CO40" s="659"/>
      <c r="CP40" s="659"/>
      <c r="CQ40" s="660"/>
      <c r="CR40" s="643">
        <v>666870</v>
      </c>
      <c r="CS40" s="644"/>
      <c r="CT40" s="644"/>
      <c r="CU40" s="644"/>
      <c r="CV40" s="644"/>
      <c r="CW40" s="644"/>
      <c r="CX40" s="644"/>
      <c r="CY40" s="645"/>
      <c r="CZ40" s="648">
        <v>1.4</v>
      </c>
      <c r="DA40" s="679"/>
      <c r="DB40" s="679"/>
      <c r="DC40" s="682"/>
      <c r="DD40" s="652">
        <v>35820</v>
      </c>
      <c r="DE40" s="644"/>
      <c r="DF40" s="644"/>
      <c r="DG40" s="644"/>
      <c r="DH40" s="644"/>
      <c r="DI40" s="644"/>
      <c r="DJ40" s="644"/>
      <c r="DK40" s="645"/>
      <c r="DL40" s="652" t="s">
        <v>125</v>
      </c>
      <c r="DM40" s="644"/>
      <c r="DN40" s="644"/>
      <c r="DO40" s="644"/>
      <c r="DP40" s="644"/>
      <c r="DQ40" s="644"/>
      <c r="DR40" s="644"/>
      <c r="DS40" s="644"/>
      <c r="DT40" s="644"/>
      <c r="DU40" s="644"/>
      <c r="DV40" s="645"/>
      <c r="DW40" s="648" t="s">
        <v>234</v>
      </c>
      <c r="DX40" s="679"/>
      <c r="DY40" s="679"/>
      <c r="DZ40" s="679"/>
      <c r="EA40" s="679"/>
      <c r="EB40" s="679"/>
      <c r="EC40" s="680"/>
    </row>
    <row r="41" spans="2:133" ht="11.25" customHeight="1" x14ac:dyDescent="0.15">
      <c r="B41" s="640" t="s">
        <v>344</v>
      </c>
      <c r="C41" s="641"/>
      <c r="D41" s="641"/>
      <c r="E41" s="641"/>
      <c r="F41" s="641"/>
      <c r="G41" s="641"/>
      <c r="H41" s="641"/>
      <c r="I41" s="641"/>
      <c r="J41" s="641"/>
      <c r="K41" s="641"/>
      <c r="L41" s="641"/>
      <c r="M41" s="641"/>
      <c r="N41" s="641"/>
      <c r="O41" s="641"/>
      <c r="P41" s="641"/>
      <c r="Q41" s="642"/>
      <c r="R41" s="643">
        <v>1757005</v>
      </c>
      <c r="S41" s="644"/>
      <c r="T41" s="644"/>
      <c r="U41" s="644"/>
      <c r="V41" s="644"/>
      <c r="W41" s="644"/>
      <c r="X41" s="644"/>
      <c r="Y41" s="645"/>
      <c r="Z41" s="646">
        <v>3.7</v>
      </c>
      <c r="AA41" s="646"/>
      <c r="AB41" s="646"/>
      <c r="AC41" s="646"/>
      <c r="AD41" s="647" t="s">
        <v>125</v>
      </c>
      <c r="AE41" s="647"/>
      <c r="AF41" s="647"/>
      <c r="AG41" s="647"/>
      <c r="AH41" s="647"/>
      <c r="AI41" s="647"/>
      <c r="AJ41" s="647"/>
      <c r="AK41" s="647"/>
      <c r="AL41" s="648" t="s">
        <v>240</v>
      </c>
      <c r="AM41" s="649"/>
      <c r="AN41" s="649"/>
      <c r="AO41" s="650"/>
      <c r="AQ41" s="721" t="s">
        <v>345</v>
      </c>
      <c r="AR41" s="722"/>
      <c r="AS41" s="722"/>
      <c r="AT41" s="722"/>
      <c r="AU41" s="722"/>
      <c r="AV41" s="722"/>
      <c r="AW41" s="722"/>
      <c r="AX41" s="722"/>
      <c r="AY41" s="723"/>
      <c r="AZ41" s="643">
        <v>783073</v>
      </c>
      <c r="BA41" s="644"/>
      <c r="BB41" s="644"/>
      <c r="BC41" s="644"/>
      <c r="BD41" s="677"/>
      <c r="BE41" s="677"/>
      <c r="BF41" s="698"/>
      <c r="BG41" s="724"/>
      <c r="BH41" s="725"/>
      <c r="BI41" s="725"/>
      <c r="BJ41" s="725"/>
      <c r="BK41" s="725"/>
      <c r="BL41" s="234"/>
      <c r="BM41" s="659" t="s">
        <v>346</v>
      </c>
      <c r="BN41" s="659"/>
      <c r="BO41" s="659"/>
      <c r="BP41" s="659"/>
      <c r="BQ41" s="659"/>
      <c r="BR41" s="659"/>
      <c r="BS41" s="659"/>
      <c r="BT41" s="659"/>
      <c r="BU41" s="660"/>
      <c r="BV41" s="643" t="s">
        <v>125</v>
      </c>
      <c r="BW41" s="644"/>
      <c r="BX41" s="644"/>
      <c r="BY41" s="644"/>
      <c r="BZ41" s="644"/>
      <c r="CA41" s="644"/>
      <c r="CB41" s="653"/>
      <c r="CD41" s="658" t="s">
        <v>347</v>
      </c>
      <c r="CE41" s="659"/>
      <c r="CF41" s="659"/>
      <c r="CG41" s="659"/>
      <c r="CH41" s="659"/>
      <c r="CI41" s="659"/>
      <c r="CJ41" s="659"/>
      <c r="CK41" s="659"/>
      <c r="CL41" s="659"/>
      <c r="CM41" s="659"/>
      <c r="CN41" s="659"/>
      <c r="CO41" s="659"/>
      <c r="CP41" s="659"/>
      <c r="CQ41" s="660"/>
      <c r="CR41" s="643" t="s">
        <v>125</v>
      </c>
      <c r="CS41" s="677"/>
      <c r="CT41" s="677"/>
      <c r="CU41" s="677"/>
      <c r="CV41" s="677"/>
      <c r="CW41" s="677"/>
      <c r="CX41" s="677"/>
      <c r="CY41" s="678"/>
      <c r="CZ41" s="648" t="s">
        <v>240</v>
      </c>
      <c r="DA41" s="679"/>
      <c r="DB41" s="679"/>
      <c r="DC41" s="682"/>
      <c r="DD41" s="652" t="s">
        <v>240</v>
      </c>
      <c r="DE41" s="677"/>
      <c r="DF41" s="677"/>
      <c r="DG41" s="677"/>
      <c r="DH41" s="677"/>
      <c r="DI41" s="677"/>
      <c r="DJ41" s="677"/>
      <c r="DK41" s="678"/>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84" t="s">
        <v>348</v>
      </c>
      <c r="C42" s="685"/>
      <c r="D42" s="685"/>
      <c r="E42" s="685"/>
      <c r="F42" s="685"/>
      <c r="G42" s="685"/>
      <c r="H42" s="685"/>
      <c r="I42" s="685"/>
      <c r="J42" s="685"/>
      <c r="K42" s="685"/>
      <c r="L42" s="685"/>
      <c r="M42" s="685"/>
      <c r="N42" s="685"/>
      <c r="O42" s="685"/>
      <c r="P42" s="685"/>
      <c r="Q42" s="686"/>
      <c r="R42" s="734">
        <v>47322947</v>
      </c>
      <c r="S42" s="735"/>
      <c r="T42" s="735"/>
      <c r="U42" s="735"/>
      <c r="V42" s="735"/>
      <c r="W42" s="735"/>
      <c r="X42" s="735"/>
      <c r="Y42" s="737"/>
      <c r="Z42" s="738">
        <v>100</v>
      </c>
      <c r="AA42" s="738"/>
      <c r="AB42" s="738"/>
      <c r="AC42" s="738"/>
      <c r="AD42" s="739">
        <v>22875361</v>
      </c>
      <c r="AE42" s="739"/>
      <c r="AF42" s="739"/>
      <c r="AG42" s="739"/>
      <c r="AH42" s="739"/>
      <c r="AI42" s="739"/>
      <c r="AJ42" s="739"/>
      <c r="AK42" s="739"/>
      <c r="AL42" s="740">
        <v>100</v>
      </c>
      <c r="AM42" s="715"/>
      <c r="AN42" s="715"/>
      <c r="AO42" s="741"/>
      <c r="AQ42" s="742" t="s">
        <v>349</v>
      </c>
      <c r="AR42" s="743"/>
      <c r="AS42" s="743"/>
      <c r="AT42" s="743"/>
      <c r="AU42" s="743"/>
      <c r="AV42" s="743"/>
      <c r="AW42" s="743"/>
      <c r="AX42" s="743"/>
      <c r="AY42" s="744"/>
      <c r="AZ42" s="734">
        <v>1950535</v>
      </c>
      <c r="BA42" s="735"/>
      <c r="BB42" s="735"/>
      <c r="BC42" s="735"/>
      <c r="BD42" s="714"/>
      <c r="BE42" s="714"/>
      <c r="BF42" s="716"/>
      <c r="BG42" s="726"/>
      <c r="BH42" s="727"/>
      <c r="BI42" s="727"/>
      <c r="BJ42" s="727"/>
      <c r="BK42" s="727"/>
      <c r="BL42" s="235"/>
      <c r="BM42" s="669" t="s">
        <v>350</v>
      </c>
      <c r="BN42" s="669"/>
      <c r="BO42" s="669"/>
      <c r="BP42" s="669"/>
      <c r="BQ42" s="669"/>
      <c r="BR42" s="669"/>
      <c r="BS42" s="669"/>
      <c r="BT42" s="669"/>
      <c r="BU42" s="670"/>
      <c r="BV42" s="734">
        <v>348</v>
      </c>
      <c r="BW42" s="735"/>
      <c r="BX42" s="735"/>
      <c r="BY42" s="735"/>
      <c r="BZ42" s="735"/>
      <c r="CA42" s="735"/>
      <c r="CB42" s="736"/>
      <c r="CD42" s="640" t="s">
        <v>351</v>
      </c>
      <c r="CE42" s="641"/>
      <c r="CF42" s="641"/>
      <c r="CG42" s="641"/>
      <c r="CH42" s="641"/>
      <c r="CI42" s="641"/>
      <c r="CJ42" s="641"/>
      <c r="CK42" s="641"/>
      <c r="CL42" s="641"/>
      <c r="CM42" s="641"/>
      <c r="CN42" s="641"/>
      <c r="CO42" s="641"/>
      <c r="CP42" s="641"/>
      <c r="CQ42" s="642"/>
      <c r="CR42" s="643">
        <v>4693060</v>
      </c>
      <c r="CS42" s="644"/>
      <c r="CT42" s="644"/>
      <c r="CU42" s="644"/>
      <c r="CV42" s="644"/>
      <c r="CW42" s="644"/>
      <c r="CX42" s="644"/>
      <c r="CY42" s="645"/>
      <c r="CZ42" s="648">
        <v>10.1</v>
      </c>
      <c r="DA42" s="649"/>
      <c r="DB42" s="649"/>
      <c r="DC42" s="661"/>
      <c r="DD42" s="652">
        <v>2039395</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V43" s="236"/>
      <c r="BW43" s="236"/>
      <c r="BX43" s="236"/>
      <c r="BY43" s="236"/>
      <c r="BZ43" s="236"/>
      <c r="CA43" s="236"/>
      <c r="CB43" s="236"/>
      <c r="CD43" s="640" t="s">
        <v>352</v>
      </c>
      <c r="CE43" s="641"/>
      <c r="CF43" s="641"/>
      <c r="CG43" s="641"/>
      <c r="CH43" s="641"/>
      <c r="CI43" s="641"/>
      <c r="CJ43" s="641"/>
      <c r="CK43" s="641"/>
      <c r="CL43" s="641"/>
      <c r="CM43" s="641"/>
      <c r="CN43" s="641"/>
      <c r="CO43" s="641"/>
      <c r="CP43" s="641"/>
      <c r="CQ43" s="642"/>
      <c r="CR43" s="643">
        <v>116602</v>
      </c>
      <c r="CS43" s="677"/>
      <c r="CT43" s="677"/>
      <c r="CU43" s="677"/>
      <c r="CV43" s="677"/>
      <c r="CW43" s="677"/>
      <c r="CX43" s="677"/>
      <c r="CY43" s="678"/>
      <c r="CZ43" s="648">
        <v>0.3</v>
      </c>
      <c r="DA43" s="679"/>
      <c r="DB43" s="679"/>
      <c r="DC43" s="682"/>
      <c r="DD43" s="652">
        <v>67235</v>
      </c>
      <c r="DE43" s="677"/>
      <c r="DF43" s="677"/>
      <c r="DG43" s="677"/>
      <c r="DH43" s="677"/>
      <c r="DI43" s="677"/>
      <c r="DJ43" s="677"/>
      <c r="DK43" s="678"/>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CD44" s="755" t="s">
        <v>300</v>
      </c>
      <c r="CE44" s="756"/>
      <c r="CF44" s="640" t="s">
        <v>353</v>
      </c>
      <c r="CG44" s="641"/>
      <c r="CH44" s="641"/>
      <c r="CI44" s="641"/>
      <c r="CJ44" s="641"/>
      <c r="CK44" s="641"/>
      <c r="CL44" s="641"/>
      <c r="CM44" s="641"/>
      <c r="CN44" s="641"/>
      <c r="CO44" s="641"/>
      <c r="CP44" s="641"/>
      <c r="CQ44" s="642"/>
      <c r="CR44" s="643">
        <v>4639130</v>
      </c>
      <c r="CS44" s="644"/>
      <c r="CT44" s="644"/>
      <c r="CU44" s="644"/>
      <c r="CV44" s="644"/>
      <c r="CW44" s="644"/>
      <c r="CX44" s="644"/>
      <c r="CY44" s="645"/>
      <c r="CZ44" s="648">
        <v>10</v>
      </c>
      <c r="DA44" s="649"/>
      <c r="DB44" s="649"/>
      <c r="DC44" s="661"/>
      <c r="DD44" s="652">
        <v>2038502</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CD45" s="757"/>
      <c r="CE45" s="758"/>
      <c r="CF45" s="640" t="s">
        <v>354</v>
      </c>
      <c r="CG45" s="641"/>
      <c r="CH45" s="641"/>
      <c r="CI45" s="641"/>
      <c r="CJ45" s="641"/>
      <c r="CK45" s="641"/>
      <c r="CL45" s="641"/>
      <c r="CM45" s="641"/>
      <c r="CN45" s="641"/>
      <c r="CO45" s="641"/>
      <c r="CP45" s="641"/>
      <c r="CQ45" s="642"/>
      <c r="CR45" s="643">
        <v>2011137</v>
      </c>
      <c r="CS45" s="677"/>
      <c r="CT45" s="677"/>
      <c r="CU45" s="677"/>
      <c r="CV45" s="677"/>
      <c r="CW45" s="677"/>
      <c r="CX45" s="677"/>
      <c r="CY45" s="678"/>
      <c r="CZ45" s="648">
        <v>4.3</v>
      </c>
      <c r="DA45" s="679"/>
      <c r="DB45" s="679"/>
      <c r="DC45" s="682"/>
      <c r="DD45" s="652">
        <v>48162</v>
      </c>
      <c r="DE45" s="677"/>
      <c r="DF45" s="677"/>
      <c r="DG45" s="677"/>
      <c r="DH45" s="677"/>
      <c r="DI45" s="677"/>
      <c r="DJ45" s="677"/>
      <c r="DK45" s="678"/>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28" t="s">
        <v>355</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57"/>
      <c r="CE46" s="758"/>
      <c r="CF46" s="640" t="s">
        <v>356</v>
      </c>
      <c r="CG46" s="641"/>
      <c r="CH46" s="641"/>
      <c r="CI46" s="641"/>
      <c r="CJ46" s="641"/>
      <c r="CK46" s="641"/>
      <c r="CL46" s="641"/>
      <c r="CM46" s="641"/>
      <c r="CN46" s="641"/>
      <c r="CO46" s="641"/>
      <c r="CP46" s="641"/>
      <c r="CQ46" s="642"/>
      <c r="CR46" s="643">
        <v>2627993</v>
      </c>
      <c r="CS46" s="644"/>
      <c r="CT46" s="644"/>
      <c r="CU46" s="644"/>
      <c r="CV46" s="644"/>
      <c r="CW46" s="644"/>
      <c r="CX46" s="644"/>
      <c r="CY46" s="645"/>
      <c r="CZ46" s="648">
        <v>5.6</v>
      </c>
      <c r="DA46" s="649"/>
      <c r="DB46" s="649"/>
      <c r="DC46" s="661"/>
      <c r="DD46" s="652">
        <v>1990340</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38" t="s">
        <v>357</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57"/>
      <c r="CE47" s="758"/>
      <c r="CF47" s="640" t="s">
        <v>358</v>
      </c>
      <c r="CG47" s="641"/>
      <c r="CH47" s="641"/>
      <c r="CI47" s="641"/>
      <c r="CJ47" s="641"/>
      <c r="CK47" s="641"/>
      <c r="CL47" s="641"/>
      <c r="CM47" s="641"/>
      <c r="CN47" s="641"/>
      <c r="CO47" s="641"/>
      <c r="CP47" s="641"/>
      <c r="CQ47" s="642"/>
      <c r="CR47" s="643">
        <v>53930</v>
      </c>
      <c r="CS47" s="677"/>
      <c r="CT47" s="677"/>
      <c r="CU47" s="677"/>
      <c r="CV47" s="677"/>
      <c r="CW47" s="677"/>
      <c r="CX47" s="677"/>
      <c r="CY47" s="678"/>
      <c r="CZ47" s="648">
        <v>0.1</v>
      </c>
      <c r="DA47" s="679"/>
      <c r="DB47" s="679"/>
      <c r="DC47" s="682"/>
      <c r="DD47" s="652">
        <v>893</v>
      </c>
      <c r="DE47" s="677"/>
      <c r="DF47" s="677"/>
      <c r="DG47" s="677"/>
      <c r="DH47" s="677"/>
      <c r="DI47" s="677"/>
      <c r="DJ47" s="677"/>
      <c r="DK47" s="678"/>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39" t="s">
        <v>359</v>
      </c>
      <c r="CD48" s="759"/>
      <c r="CE48" s="760"/>
      <c r="CF48" s="640" t="s">
        <v>360</v>
      </c>
      <c r="CG48" s="641"/>
      <c r="CH48" s="641"/>
      <c r="CI48" s="641"/>
      <c r="CJ48" s="641"/>
      <c r="CK48" s="641"/>
      <c r="CL48" s="641"/>
      <c r="CM48" s="641"/>
      <c r="CN48" s="641"/>
      <c r="CO48" s="641"/>
      <c r="CP48" s="641"/>
      <c r="CQ48" s="642"/>
      <c r="CR48" s="643" t="s">
        <v>125</v>
      </c>
      <c r="CS48" s="644"/>
      <c r="CT48" s="644"/>
      <c r="CU48" s="644"/>
      <c r="CV48" s="644"/>
      <c r="CW48" s="644"/>
      <c r="CX48" s="644"/>
      <c r="CY48" s="645"/>
      <c r="CZ48" s="648" t="s">
        <v>240</v>
      </c>
      <c r="DA48" s="649"/>
      <c r="DB48" s="649"/>
      <c r="DC48" s="661"/>
      <c r="DD48" s="652" t="s">
        <v>134</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82:133" ht="11.25" customHeight="1" x14ac:dyDescent="0.15">
      <c r="CD49" s="684" t="s">
        <v>361</v>
      </c>
      <c r="CE49" s="685"/>
      <c r="CF49" s="685"/>
      <c r="CG49" s="685"/>
      <c r="CH49" s="685"/>
      <c r="CI49" s="685"/>
      <c r="CJ49" s="685"/>
      <c r="CK49" s="685"/>
      <c r="CL49" s="685"/>
      <c r="CM49" s="685"/>
      <c r="CN49" s="685"/>
      <c r="CO49" s="685"/>
      <c r="CP49" s="685"/>
      <c r="CQ49" s="686"/>
      <c r="CR49" s="734">
        <v>46571825</v>
      </c>
      <c r="CS49" s="714"/>
      <c r="CT49" s="714"/>
      <c r="CU49" s="714"/>
      <c r="CV49" s="714"/>
      <c r="CW49" s="714"/>
      <c r="CX49" s="714"/>
      <c r="CY49" s="745"/>
      <c r="CZ49" s="740">
        <v>100</v>
      </c>
      <c r="DA49" s="746"/>
      <c r="DB49" s="746"/>
      <c r="DC49" s="747"/>
      <c r="DD49" s="748">
        <v>27362431</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rEzz5cJ63s4EeLz3H01pWTz+YOisdPOiShXY39lsZPbcwGdUF8RShiN7/1WdIkfNI7zLfWFDrr4la17N3mUG5A==" saltValue="rlA8EeXM/UuwWhGxLB86O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3" zoomScale="70" zoomScaleNormal="25" zoomScaleSheetLayoutView="70" workbookViewId="0">
      <selection activeCell="AK41" sqref="AK41:AO41"/>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362</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790" t="s">
        <v>363</v>
      </c>
      <c r="DK2" s="791"/>
      <c r="DL2" s="791"/>
      <c r="DM2" s="791"/>
      <c r="DN2" s="791"/>
      <c r="DO2" s="792"/>
      <c r="DP2" s="248"/>
      <c r="DQ2" s="790" t="s">
        <v>364</v>
      </c>
      <c r="DR2" s="791"/>
      <c r="DS2" s="791"/>
      <c r="DT2" s="791"/>
      <c r="DU2" s="791"/>
      <c r="DV2" s="791"/>
      <c r="DW2" s="791"/>
      <c r="DX2" s="791"/>
      <c r="DY2" s="791"/>
      <c r="DZ2" s="792"/>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793" t="s">
        <v>365</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251"/>
      <c r="BA4" s="251"/>
      <c r="BB4" s="251"/>
      <c r="BC4" s="251"/>
      <c r="BD4" s="251"/>
      <c r="BE4" s="252"/>
      <c r="BF4" s="252"/>
      <c r="BG4" s="252"/>
      <c r="BH4" s="252"/>
      <c r="BI4" s="252"/>
      <c r="BJ4" s="252"/>
      <c r="BK4" s="252"/>
      <c r="BL4" s="252"/>
      <c r="BM4" s="252"/>
      <c r="BN4" s="252"/>
      <c r="BO4" s="252"/>
      <c r="BP4" s="252"/>
      <c r="BQ4" s="251" t="s">
        <v>366</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784" t="s">
        <v>367</v>
      </c>
      <c r="B5" s="785"/>
      <c r="C5" s="785"/>
      <c r="D5" s="785"/>
      <c r="E5" s="785"/>
      <c r="F5" s="785"/>
      <c r="G5" s="785"/>
      <c r="H5" s="785"/>
      <c r="I5" s="785"/>
      <c r="J5" s="785"/>
      <c r="K5" s="785"/>
      <c r="L5" s="785"/>
      <c r="M5" s="785"/>
      <c r="N5" s="785"/>
      <c r="O5" s="785"/>
      <c r="P5" s="786"/>
      <c r="Q5" s="761" t="s">
        <v>368</v>
      </c>
      <c r="R5" s="762"/>
      <c r="S5" s="762"/>
      <c r="T5" s="762"/>
      <c r="U5" s="763"/>
      <c r="V5" s="761" t="s">
        <v>369</v>
      </c>
      <c r="W5" s="762"/>
      <c r="X5" s="762"/>
      <c r="Y5" s="762"/>
      <c r="Z5" s="763"/>
      <c r="AA5" s="761" t="s">
        <v>370</v>
      </c>
      <c r="AB5" s="762"/>
      <c r="AC5" s="762"/>
      <c r="AD5" s="762"/>
      <c r="AE5" s="762"/>
      <c r="AF5" s="794" t="s">
        <v>371</v>
      </c>
      <c r="AG5" s="762"/>
      <c r="AH5" s="762"/>
      <c r="AI5" s="762"/>
      <c r="AJ5" s="773"/>
      <c r="AK5" s="762" t="s">
        <v>372</v>
      </c>
      <c r="AL5" s="762"/>
      <c r="AM5" s="762"/>
      <c r="AN5" s="762"/>
      <c r="AO5" s="763"/>
      <c r="AP5" s="761" t="s">
        <v>373</v>
      </c>
      <c r="AQ5" s="762"/>
      <c r="AR5" s="762"/>
      <c r="AS5" s="762"/>
      <c r="AT5" s="763"/>
      <c r="AU5" s="761" t="s">
        <v>374</v>
      </c>
      <c r="AV5" s="762"/>
      <c r="AW5" s="762"/>
      <c r="AX5" s="762"/>
      <c r="AY5" s="773"/>
      <c r="AZ5" s="255"/>
      <c r="BA5" s="255"/>
      <c r="BB5" s="255"/>
      <c r="BC5" s="255"/>
      <c r="BD5" s="255"/>
      <c r="BE5" s="256"/>
      <c r="BF5" s="256"/>
      <c r="BG5" s="256"/>
      <c r="BH5" s="256"/>
      <c r="BI5" s="256"/>
      <c r="BJ5" s="256"/>
      <c r="BK5" s="256"/>
      <c r="BL5" s="256"/>
      <c r="BM5" s="256"/>
      <c r="BN5" s="256"/>
      <c r="BO5" s="256"/>
      <c r="BP5" s="256"/>
      <c r="BQ5" s="784" t="s">
        <v>375</v>
      </c>
      <c r="BR5" s="785"/>
      <c r="BS5" s="785"/>
      <c r="BT5" s="785"/>
      <c r="BU5" s="785"/>
      <c r="BV5" s="785"/>
      <c r="BW5" s="785"/>
      <c r="BX5" s="785"/>
      <c r="BY5" s="785"/>
      <c r="BZ5" s="785"/>
      <c r="CA5" s="785"/>
      <c r="CB5" s="785"/>
      <c r="CC5" s="785"/>
      <c r="CD5" s="785"/>
      <c r="CE5" s="785"/>
      <c r="CF5" s="785"/>
      <c r="CG5" s="786"/>
      <c r="CH5" s="761" t="s">
        <v>376</v>
      </c>
      <c r="CI5" s="762"/>
      <c r="CJ5" s="762"/>
      <c r="CK5" s="762"/>
      <c r="CL5" s="763"/>
      <c r="CM5" s="761" t="s">
        <v>377</v>
      </c>
      <c r="CN5" s="762"/>
      <c r="CO5" s="762"/>
      <c r="CP5" s="762"/>
      <c r="CQ5" s="763"/>
      <c r="CR5" s="761" t="s">
        <v>378</v>
      </c>
      <c r="CS5" s="762"/>
      <c r="CT5" s="762"/>
      <c r="CU5" s="762"/>
      <c r="CV5" s="763"/>
      <c r="CW5" s="761" t="s">
        <v>379</v>
      </c>
      <c r="CX5" s="762"/>
      <c r="CY5" s="762"/>
      <c r="CZ5" s="762"/>
      <c r="DA5" s="763"/>
      <c r="DB5" s="761" t="s">
        <v>380</v>
      </c>
      <c r="DC5" s="762"/>
      <c r="DD5" s="762"/>
      <c r="DE5" s="762"/>
      <c r="DF5" s="763"/>
      <c r="DG5" s="767" t="s">
        <v>381</v>
      </c>
      <c r="DH5" s="768"/>
      <c r="DI5" s="768"/>
      <c r="DJ5" s="768"/>
      <c r="DK5" s="769"/>
      <c r="DL5" s="767" t="s">
        <v>382</v>
      </c>
      <c r="DM5" s="768"/>
      <c r="DN5" s="768"/>
      <c r="DO5" s="768"/>
      <c r="DP5" s="769"/>
      <c r="DQ5" s="761" t="s">
        <v>383</v>
      </c>
      <c r="DR5" s="762"/>
      <c r="DS5" s="762"/>
      <c r="DT5" s="762"/>
      <c r="DU5" s="763"/>
      <c r="DV5" s="761" t="s">
        <v>374</v>
      </c>
      <c r="DW5" s="762"/>
      <c r="DX5" s="762"/>
      <c r="DY5" s="762"/>
      <c r="DZ5" s="773"/>
      <c r="EA5" s="253"/>
    </row>
    <row r="6" spans="1:131" s="254" customFormat="1" ht="26.25" customHeight="1" thickBot="1" x14ac:dyDescent="0.2">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251"/>
      <c r="BA6" s="251"/>
      <c r="BB6" s="251"/>
      <c r="BC6" s="251"/>
      <c r="BD6" s="251"/>
      <c r="BE6" s="252"/>
      <c r="BF6" s="252"/>
      <c r="BG6" s="252"/>
      <c r="BH6" s="252"/>
      <c r="BI6" s="252"/>
      <c r="BJ6" s="252"/>
      <c r="BK6" s="252"/>
      <c r="BL6" s="252"/>
      <c r="BM6" s="252"/>
      <c r="BN6" s="252"/>
      <c r="BO6" s="252"/>
      <c r="BP6" s="252"/>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253"/>
    </row>
    <row r="7" spans="1:131" s="254" customFormat="1" ht="26.25" customHeight="1" thickTop="1" x14ac:dyDescent="0.15">
      <c r="A7" s="257">
        <v>1</v>
      </c>
      <c r="B7" s="775" t="s">
        <v>384</v>
      </c>
      <c r="C7" s="776"/>
      <c r="D7" s="776"/>
      <c r="E7" s="776"/>
      <c r="F7" s="776"/>
      <c r="G7" s="776"/>
      <c r="H7" s="776"/>
      <c r="I7" s="776"/>
      <c r="J7" s="776"/>
      <c r="K7" s="776"/>
      <c r="L7" s="776"/>
      <c r="M7" s="776"/>
      <c r="N7" s="776"/>
      <c r="O7" s="776"/>
      <c r="P7" s="777"/>
      <c r="Q7" s="778">
        <v>47305</v>
      </c>
      <c r="R7" s="779"/>
      <c r="S7" s="779"/>
      <c r="T7" s="779"/>
      <c r="U7" s="779"/>
      <c r="V7" s="779">
        <v>46554</v>
      </c>
      <c r="W7" s="779"/>
      <c r="X7" s="779"/>
      <c r="Y7" s="779"/>
      <c r="Z7" s="779"/>
      <c r="AA7" s="779">
        <v>751</v>
      </c>
      <c r="AB7" s="779"/>
      <c r="AC7" s="779"/>
      <c r="AD7" s="779"/>
      <c r="AE7" s="780"/>
      <c r="AF7" s="781">
        <v>692</v>
      </c>
      <c r="AG7" s="782"/>
      <c r="AH7" s="782"/>
      <c r="AI7" s="782"/>
      <c r="AJ7" s="783"/>
      <c r="AK7" s="818">
        <v>1206</v>
      </c>
      <c r="AL7" s="819"/>
      <c r="AM7" s="819"/>
      <c r="AN7" s="819"/>
      <c r="AO7" s="819"/>
      <c r="AP7" s="819">
        <v>35756</v>
      </c>
      <c r="AQ7" s="819"/>
      <c r="AR7" s="819"/>
      <c r="AS7" s="819"/>
      <c r="AT7" s="819"/>
      <c r="AU7" s="820"/>
      <c r="AV7" s="820"/>
      <c r="AW7" s="820"/>
      <c r="AX7" s="820"/>
      <c r="AY7" s="821"/>
      <c r="AZ7" s="251"/>
      <c r="BA7" s="251"/>
      <c r="BB7" s="251"/>
      <c r="BC7" s="251"/>
      <c r="BD7" s="251"/>
      <c r="BE7" s="252"/>
      <c r="BF7" s="252"/>
      <c r="BG7" s="252"/>
      <c r="BH7" s="252"/>
      <c r="BI7" s="252"/>
      <c r="BJ7" s="252"/>
      <c r="BK7" s="252"/>
      <c r="BL7" s="252"/>
      <c r="BM7" s="252"/>
      <c r="BN7" s="252"/>
      <c r="BO7" s="252"/>
      <c r="BP7" s="252"/>
      <c r="BQ7" s="258">
        <v>1</v>
      </c>
      <c r="BR7" s="259"/>
      <c r="BS7" s="822" t="s">
        <v>590</v>
      </c>
      <c r="BT7" s="823"/>
      <c r="BU7" s="823"/>
      <c r="BV7" s="823"/>
      <c r="BW7" s="823"/>
      <c r="BX7" s="823"/>
      <c r="BY7" s="823"/>
      <c r="BZ7" s="823"/>
      <c r="CA7" s="823"/>
      <c r="CB7" s="823"/>
      <c r="CC7" s="823"/>
      <c r="CD7" s="823"/>
      <c r="CE7" s="823"/>
      <c r="CF7" s="823"/>
      <c r="CG7" s="824"/>
      <c r="CH7" s="815">
        <v>3</v>
      </c>
      <c r="CI7" s="816"/>
      <c r="CJ7" s="816"/>
      <c r="CK7" s="816"/>
      <c r="CL7" s="817"/>
      <c r="CM7" s="815">
        <v>5</v>
      </c>
      <c r="CN7" s="816"/>
      <c r="CO7" s="816"/>
      <c r="CP7" s="816"/>
      <c r="CQ7" s="817"/>
      <c r="CR7" s="815">
        <v>10</v>
      </c>
      <c r="CS7" s="816"/>
      <c r="CT7" s="816"/>
      <c r="CU7" s="816"/>
      <c r="CV7" s="817"/>
      <c r="CW7" s="815">
        <v>0</v>
      </c>
      <c r="CX7" s="816"/>
      <c r="CY7" s="816"/>
      <c r="CZ7" s="816"/>
      <c r="DA7" s="817"/>
      <c r="DB7" s="815" t="s">
        <v>523</v>
      </c>
      <c r="DC7" s="816"/>
      <c r="DD7" s="816"/>
      <c r="DE7" s="816"/>
      <c r="DF7" s="817"/>
      <c r="DG7" s="815" t="s">
        <v>523</v>
      </c>
      <c r="DH7" s="816"/>
      <c r="DI7" s="816"/>
      <c r="DJ7" s="816"/>
      <c r="DK7" s="817"/>
      <c r="DL7" s="815">
        <v>45</v>
      </c>
      <c r="DM7" s="816"/>
      <c r="DN7" s="816"/>
      <c r="DO7" s="816"/>
      <c r="DP7" s="817"/>
      <c r="DQ7" s="815">
        <v>0</v>
      </c>
      <c r="DR7" s="816"/>
      <c r="DS7" s="816"/>
      <c r="DT7" s="816"/>
      <c r="DU7" s="817"/>
      <c r="DV7" s="796"/>
      <c r="DW7" s="797"/>
      <c r="DX7" s="797"/>
      <c r="DY7" s="797"/>
      <c r="DZ7" s="798"/>
      <c r="EA7" s="253"/>
    </row>
    <row r="8" spans="1:131" s="254" customFormat="1" ht="26.25" customHeight="1" x14ac:dyDescent="0.15">
      <c r="A8" s="260">
        <v>2</v>
      </c>
      <c r="B8" s="799" t="s">
        <v>385</v>
      </c>
      <c r="C8" s="800"/>
      <c r="D8" s="800"/>
      <c r="E8" s="800"/>
      <c r="F8" s="800"/>
      <c r="G8" s="800"/>
      <c r="H8" s="800"/>
      <c r="I8" s="800"/>
      <c r="J8" s="800"/>
      <c r="K8" s="800"/>
      <c r="L8" s="800"/>
      <c r="M8" s="800"/>
      <c r="N8" s="800"/>
      <c r="O8" s="800"/>
      <c r="P8" s="801"/>
      <c r="Q8" s="802">
        <v>1331</v>
      </c>
      <c r="R8" s="803"/>
      <c r="S8" s="803"/>
      <c r="T8" s="803"/>
      <c r="U8" s="803"/>
      <c r="V8" s="803">
        <v>1331</v>
      </c>
      <c r="W8" s="803"/>
      <c r="X8" s="803"/>
      <c r="Y8" s="803"/>
      <c r="Z8" s="803"/>
      <c r="AA8" s="803">
        <v>0</v>
      </c>
      <c r="AB8" s="803"/>
      <c r="AC8" s="803"/>
      <c r="AD8" s="803"/>
      <c r="AE8" s="804"/>
      <c r="AF8" s="805">
        <v>0</v>
      </c>
      <c r="AG8" s="806"/>
      <c r="AH8" s="806"/>
      <c r="AI8" s="806"/>
      <c r="AJ8" s="807"/>
      <c r="AK8" s="808">
        <v>665</v>
      </c>
      <c r="AL8" s="809"/>
      <c r="AM8" s="809"/>
      <c r="AN8" s="809"/>
      <c r="AO8" s="809"/>
      <c r="AP8" s="809" t="s">
        <v>601</v>
      </c>
      <c r="AQ8" s="809"/>
      <c r="AR8" s="809"/>
      <c r="AS8" s="809"/>
      <c r="AT8" s="809"/>
      <c r="AU8" s="810"/>
      <c r="AV8" s="810"/>
      <c r="AW8" s="810"/>
      <c r="AX8" s="810"/>
      <c r="AY8" s="811"/>
      <c r="AZ8" s="251"/>
      <c r="BA8" s="251"/>
      <c r="BB8" s="251"/>
      <c r="BC8" s="251"/>
      <c r="BD8" s="251"/>
      <c r="BE8" s="252"/>
      <c r="BF8" s="252"/>
      <c r="BG8" s="252"/>
      <c r="BH8" s="252"/>
      <c r="BI8" s="252"/>
      <c r="BJ8" s="252"/>
      <c r="BK8" s="252"/>
      <c r="BL8" s="252"/>
      <c r="BM8" s="252"/>
      <c r="BN8" s="252"/>
      <c r="BO8" s="252"/>
      <c r="BP8" s="252"/>
      <c r="BQ8" s="261">
        <v>2</v>
      </c>
      <c r="BR8" s="262"/>
      <c r="BS8" s="812" t="s">
        <v>591</v>
      </c>
      <c r="BT8" s="813"/>
      <c r="BU8" s="813"/>
      <c r="BV8" s="813"/>
      <c r="BW8" s="813"/>
      <c r="BX8" s="813"/>
      <c r="BY8" s="813"/>
      <c r="BZ8" s="813"/>
      <c r="CA8" s="813"/>
      <c r="CB8" s="813"/>
      <c r="CC8" s="813"/>
      <c r="CD8" s="813"/>
      <c r="CE8" s="813"/>
      <c r="CF8" s="813"/>
      <c r="CG8" s="814"/>
      <c r="CH8" s="825">
        <v>0</v>
      </c>
      <c r="CI8" s="826"/>
      <c r="CJ8" s="826"/>
      <c r="CK8" s="826"/>
      <c r="CL8" s="827"/>
      <c r="CM8" s="825">
        <v>195</v>
      </c>
      <c r="CN8" s="826"/>
      <c r="CO8" s="826"/>
      <c r="CP8" s="826"/>
      <c r="CQ8" s="827"/>
      <c r="CR8" s="825">
        <v>30</v>
      </c>
      <c r="CS8" s="826"/>
      <c r="CT8" s="826"/>
      <c r="CU8" s="826"/>
      <c r="CV8" s="827"/>
      <c r="CW8" s="825">
        <v>80</v>
      </c>
      <c r="CX8" s="826"/>
      <c r="CY8" s="826"/>
      <c r="CZ8" s="826"/>
      <c r="DA8" s="827"/>
      <c r="DB8" s="825" t="s">
        <v>523</v>
      </c>
      <c r="DC8" s="826"/>
      <c r="DD8" s="826"/>
      <c r="DE8" s="826"/>
      <c r="DF8" s="827"/>
      <c r="DG8" s="825" t="s">
        <v>523</v>
      </c>
      <c r="DH8" s="826"/>
      <c r="DI8" s="826"/>
      <c r="DJ8" s="826"/>
      <c r="DK8" s="827"/>
      <c r="DL8" s="825" t="s">
        <v>523</v>
      </c>
      <c r="DM8" s="826"/>
      <c r="DN8" s="826"/>
      <c r="DO8" s="826"/>
      <c r="DP8" s="827"/>
      <c r="DQ8" s="825" t="s">
        <v>523</v>
      </c>
      <c r="DR8" s="826"/>
      <c r="DS8" s="826"/>
      <c r="DT8" s="826"/>
      <c r="DU8" s="827"/>
      <c r="DV8" s="828"/>
      <c r="DW8" s="829"/>
      <c r="DX8" s="829"/>
      <c r="DY8" s="829"/>
      <c r="DZ8" s="830"/>
      <c r="EA8" s="253"/>
    </row>
    <row r="9" spans="1:131" s="254" customFormat="1" ht="26.25" customHeight="1" x14ac:dyDescent="0.15">
      <c r="A9" s="260">
        <v>3</v>
      </c>
      <c r="B9" s="799" t="s">
        <v>386</v>
      </c>
      <c r="C9" s="800"/>
      <c r="D9" s="800"/>
      <c r="E9" s="800"/>
      <c r="F9" s="800"/>
      <c r="G9" s="800"/>
      <c r="H9" s="800"/>
      <c r="I9" s="800"/>
      <c r="J9" s="800"/>
      <c r="K9" s="800"/>
      <c r="L9" s="800"/>
      <c r="M9" s="800"/>
      <c r="N9" s="800"/>
      <c r="O9" s="800"/>
      <c r="P9" s="801"/>
      <c r="Q9" s="802">
        <v>23</v>
      </c>
      <c r="R9" s="803"/>
      <c r="S9" s="803"/>
      <c r="T9" s="803"/>
      <c r="U9" s="803"/>
      <c r="V9" s="803">
        <v>23</v>
      </c>
      <c r="W9" s="803"/>
      <c r="X9" s="803"/>
      <c r="Y9" s="803"/>
      <c r="Z9" s="803"/>
      <c r="AA9" s="803">
        <v>0</v>
      </c>
      <c r="AB9" s="803"/>
      <c r="AC9" s="803"/>
      <c r="AD9" s="803"/>
      <c r="AE9" s="804"/>
      <c r="AF9" s="805">
        <v>0</v>
      </c>
      <c r="AG9" s="806"/>
      <c r="AH9" s="806"/>
      <c r="AI9" s="806"/>
      <c r="AJ9" s="807"/>
      <c r="AK9" s="808">
        <v>4</v>
      </c>
      <c r="AL9" s="809"/>
      <c r="AM9" s="809"/>
      <c r="AN9" s="809"/>
      <c r="AO9" s="809"/>
      <c r="AP9" s="809" t="s">
        <v>601</v>
      </c>
      <c r="AQ9" s="809"/>
      <c r="AR9" s="809"/>
      <c r="AS9" s="809"/>
      <c r="AT9" s="809"/>
      <c r="AU9" s="810"/>
      <c r="AV9" s="810"/>
      <c r="AW9" s="810"/>
      <c r="AX9" s="810"/>
      <c r="AY9" s="811"/>
      <c r="AZ9" s="251"/>
      <c r="BA9" s="251"/>
      <c r="BB9" s="251"/>
      <c r="BC9" s="251"/>
      <c r="BD9" s="251"/>
      <c r="BE9" s="252"/>
      <c r="BF9" s="252"/>
      <c r="BG9" s="252"/>
      <c r="BH9" s="252"/>
      <c r="BI9" s="252"/>
      <c r="BJ9" s="252"/>
      <c r="BK9" s="252"/>
      <c r="BL9" s="252"/>
      <c r="BM9" s="252"/>
      <c r="BN9" s="252"/>
      <c r="BO9" s="252"/>
      <c r="BP9" s="252"/>
      <c r="BQ9" s="261">
        <v>3</v>
      </c>
      <c r="BR9" s="262"/>
      <c r="BS9" s="812" t="s">
        <v>592</v>
      </c>
      <c r="BT9" s="813"/>
      <c r="BU9" s="813"/>
      <c r="BV9" s="813"/>
      <c r="BW9" s="813"/>
      <c r="BX9" s="813"/>
      <c r="BY9" s="813"/>
      <c r="BZ9" s="813"/>
      <c r="CA9" s="813"/>
      <c r="CB9" s="813"/>
      <c r="CC9" s="813"/>
      <c r="CD9" s="813"/>
      <c r="CE9" s="813"/>
      <c r="CF9" s="813"/>
      <c r="CG9" s="814"/>
      <c r="CH9" s="825">
        <v>-4</v>
      </c>
      <c r="CI9" s="826"/>
      <c r="CJ9" s="826"/>
      <c r="CK9" s="826"/>
      <c r="CL9" s="827"/>
      <c r="CM9" s="825">
        <v>484</v>
      </c>
      <c r="CN9" s="826"/>
      <c r="CO9" s="826"/>
      <c r="CP9" s="826"/>
      <c r="CQ9" s="827"/>
      <c r="CR9" s="825">
        <v>20</v>
      </c>
      <c r="CS9" s="826"/>
      <c r="CT9" s="826"/>
      <c r="CU9" s="826"/>
      <c r="CV9" s="827"/>
      <c r="CW9" s="825">
        <v>111</v>
      </c>
      <c r="CX9" s="826"/>
      <c r="CY9" s="826"/>
      <c r="CZ9" s="826"/>
      <c r="DA9" s="827"/>
      <c r="DB9" s="825" t="s">
        <v>523</v>
      </c>
      <c r="DC9" s="826"/>
      <c r="DD9" s="826"/>
      <c r="DE9" s="826"/>
      <c r="DF9" s="827"/>
      <c r="DG9" s="825" t="s">
        <v>523</v>
      </c>
      <c r="DH9" s="826"/>
      <c r="DI9" s="826"/>
      <c r="DJ9" s="826"/>
      <c r="DK9" s="827"/>
      <c r="DL9" s="825" t="s">
        <v>523</v>
      </c>
      <c r="DM9" s="826"/>
      <c r="DN9" s="826"/>
      <c r="DO9" s="826"/>
      <c r="DP9" s="827"/>
      <c r="DQ9" s="825" t="s">
        <v>523</v>
      </c>
      <c r="DR9" s="826"/>
      <c r="DS9" s="826"/>
      <c r="DT9" s="826"/>
      <c r="DU9" s="827"/>
      <c r="DV9" s="828"/>
      <c r="DW9" s="829"/>
      <c r="DX9" s="829"/>
      <c r="DY9" s="829"/>
      <c r="DZ9" s="830"/>
      <c r="EA9" s="253"/>
    </row>
    <row r="10" spans="1:131" s="254" customFormat="1" ht="26.25" customHeight="1" x14ac:dyDescent="0.15">
      <c r="A10" s="260">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251"/>
      <c r="BA10" s="251"/>
      <c r="BB10" s="251"/>
      <c r="BC10" s="251"/>
      <c r="BD10" s="251"/>
      <c r="BE10" s="252"/>
      <c r="BF10" s="252"/>
      <c r="BG10" s="252"/>
      <c r="BH10" s="252"/>
      <c r="BI10" s="252"/>
      <c r="BJ10" s="252"/>
      <c r="BK10" s="252"/>
      <c r="BL10" s="252"/>
      <c r="BM10" s="252"/>
      <c r="BN10" s="252"/>
      <c r="BO10" s="252"/>
      <c r="BP10" s="252"/>
      <c r="BQ10" s="261">
        <v>4</v>
      </c>
      <c r="BR10" s="262"/>
      <c r="BS10" s="812" t="s">
        <v>593</v>
      </c>
      <c r="BT10" s="813"/>
      <c r="BU10" s="813"/>
      <c r="BV10" s="813"/>
      <c r="BW10" s="813"/>
      <c r="BX10" s="813"/>
      <c r="BY10" s="813"/>
      <c r="BZ10" s="813"/>
      <c r="CA10" s="813"/>
      <c r="CB10" s="813"/>
      <c r="CC10" s="813"/>
      <c r="CD10" s="813"/>
      <c r="CE10" s="813"/>
      <c r="CF10" s="813"/>
      <c r="CG10" s="814"/>
      <c r="CH10" s="825">
        <v>1</v>
      </c>
      <c r="CI10" s="826"/>
      <c r="CJ10" s="826"/>
      <c r="CK10" s="826"/>
      <c r="CL10" s="827"/>
      <c r="CM10" s="825">
        <v>74</v>
      </c>
      <c r="CN10" s="826"/>
      <c r="CO10" s="826"/>
      <c r="CP10" s="826"/>
      <c r="CQ10" s="827"/>
      <c r="CR10" s="825">
        <v>13</v>
      </c>
      <c r="CS10" s="826"/>
      <c r="CT10" s="826"/>
      <c r="CU10" s="826"/>
      <c r="CV10" s="827"/>
      <c r="CW10" s="825">
        <v>69</v>
      </c>
      <c r="CX10" s="826"/>
      <c r="CY10" s="826"/>
      <c r="CZ10" s="826"/>
      <c r="DA10" s="827"/>
      <c r="DB10" s="825" t="s">
        <v>523</v>
      </c>
      <c r="DC10" s="826"/>
      <c r="DD10" s="826"/>
      <c r="DE10" s="826"/>
      <c r="DF10" s="827"/>
      <c r="DG10" s="825" t="s">
        <v>523</v>
      </c>
      <c r="DH10" s="826"/>
      <c r="DI10" s="826"/>
      <c r="DJ10" s="826"/>
      <c r="DK10" s="827"/>
      <c r="DL10" s="825" t="s">
        <v>523</v>
      </c>
      <c r="DM10" s="826"/>
      <c r="DN10" s="826"/>
      <c r="DO10" s="826"/>
      <c r="DP10" s="827"/>
      <c r="DQ10" s="825" t="s">
        <v>523</v>
      </c>
      <c r="DR10" s="826"/>
      <c r="DS10" s="826"/>
      <c r="DT10" s="826"/>
      <c r="DU10" s="827"/>
      <c r="DV10" s="828"/>
      <c r="DW10" s="829"/>
      <c r="DX10" s="829"/>
      <c r="DY10" s="829"/>
      <c r="DZ10" s="830"/>
      <c r="EA10" s="253"/>
    </row>
    <row r="11" spans="1:131" s="254" customFormat="1" ht="26.25" customHeight="1" x14ac:dyDescent="0.15">
      <c r="A11" s="260">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251"/>
      <c r="BA11" s="251"/>
      <c r="BB11" s="251"/>
      <c r="BC11" s="251"/>
      <c r="BD11" s="251"/>
      <c r="BE11" s="252"/>
      <c r="BF11" s="252"/>
      <c r="BG11" s="252"/>
      <c r="BH11" s="252"/>
      <c r="BI11" s="252"/>
      <c r="BJ11" s="252"/>
      <c r="BK11" s="252"/>
      <c r="BL11" s="252"/>
      <c r="BM11" s="252"/>
      <c r="BN11" s="252"/>
      <c r="BO11" s="252"/>
      <c r="BP11" s="252"/>
      <c r="BQ11" s="261">
        <v>5</v>
      </c>
      <c r="BR11" s="262"/>
      <c r="BS11" s="812" t="s">
        <v>594</v>
      </c>
      <c r="BT11" s="813"/>
      <c r="BU11" s="813"/>
      <c r="BV11" s="813"/>
      <c r="BW11" s="813"/>
      <c r="BX11" s="813"/>
      <c r="BY11" s="813"/>
      <c r="BZ11" s="813"/>
      <c r="CA11" s="813"/>
      <c r="CB11" s="813"/>
      <c r="CC11" s="813"/>
      <c r="CD11" s="813"/>
      <c r="CE11" s="813"/>
      <c r="CF11" s="813"/>
      <c r="CG11" s="814"/>
      <c r="CH11" s="825">
        <v>15</v>
      </c>
      <c r="CI11" s="826"/>
      <c r="CJ11" s="826"/>
      <c r="CK11" s="826"/>
      <c r="CL11" s="827"/>
      <c r="CM11" s="825">
        <v>1781</v>
      </c>
      <c r="CN11" s="826"/>
      <c r="CO11" s="826"/>
      <c r="CP11" s="826"/>
      <c r="CQ11" s="827"/>
      <c r="CR11" s="825">
        <v>500</v>
      </c>
      <c r="CS11" s="826"/>
      <c r="CT11" s="826"/>
      <c r="CU11" s="826"/>
      <c r="CV11" s="827"/>
      <c r="CW11" s="825">
        <v>0</v>
      </c>
      <c r="CX11" s="826"/>
      <c r="CY11" s="826"/>
      <c r="CZ11" s="826"/>
      <c r="DA11" s="827"/>
      <c r="DB11" s="825" t="s">
        <v>523</v>
      </c>
      <c r="DC11" s="826"/>
      <c r="DD11" s="826"/>
      <c r="DE11" s="826"/>
      <c r="DF11" s="827"/>
      <c r="DG11" s="825" t="s">
        <v>523</v>
      </c>
      <c r="DH11" s="826"/>
      <c r="DI11" s="826"/>
      <c r="DJ11" s="826"/>
      <c r="DK11" s="827"/>
      <c r="DL11" s="825" t="s">
        <v>523</v>
      </c>
      <c r="DM11" s="826"/>
      <c r="DN11" s="826"/>
      <c r="DO11" s="826"/>
      <c r="DP11" s="827"/>
      <c r="DQ11" s="825" t="s">
        <v>523</v>
      </c>
      <c r="DR11" s="826"/>
      <c r="DS11" s="826"/>
      <c r="DT11" s="826"/>
      <c r="DU11" s="827"/>
      <c r="DV11" s="828"/>
      <c r="DW11" s="829"/>
      <c r="DX11" s="829"/>
      <c r="DY11" s="829"/>
      <c r="DZ11" s="830"/>
      <c r="EA11" s="253"/>
    </row>
    <row r="12" spans="1:131" s="254" customFormat="1" ht="26.25" customHeight="1" x14ac:dyDescent="0.15">
      <c r="A12" s="260">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251"/>
      <c r="BA12" s="251"/>
      <c r="BB12" s="251"/>
      <c r="BC12" s="251"/>
      <c r="BD12" s="251"/>
      <c r="BE12" s="252"/>
      <c r="BF12" s="252"/>
      <c r="BG12" s="252"/>
      <c r="BH12" s="252"/>
      <c r="BI12" s="252"/>
      <c r="BJ12" s="252"/>
      <c r="BK12" s="252"/>
      <c r="BL12" s="252"/>
      <c r="BM12" s="252"/>
      <c r="BN12" s="252"/>
      <c r="BO12" s="252"/>
      <c r="BP12" s="252"/>
      <c r="BQ12" s="261">
        <v>6</v>
      </c>
      <c r="BR12" s="262"/>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253"/>
    </row>
    <row r="13" spans="1:131" s="254" customFormat="1" ht="26.25" customHeight="1" x14ac:dyDescent="0.15">
      <c r="A13" s="260">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251"/>
      <c r="BA13" s="251"/>
      <c r="BB13" s="251"/>
      <c r="BC13" s="251"/>
      <c r="BD13" s="251"/>
      <c r="BE13" s="252"/>
      <c r="BF13" s="252"/>
      <c r="BG13" s="252"/>
      <c r="BH13" s="252"/>
      <c r="BI13" s="252"/>
      <c r="BJ13" s="252"/>
      <c r="BK13" s="252"/>
      <c r="BL13" s="252"/>
      <c r="BM13" s="252"/>
      <c r="BN13" s="252"/>
      <c r="BO13" s="252"/>
      <c r="BP13" s="252"/>
      <c r="BQ13" s="261">
        <v>7</v>
      </c>
      <c r="BR13" s="262"/>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253"/>
    </row>
    <row r="14" spans="1:131" s="254" customFormat="1" ht="26.25" customHeight="1" x14ac:dyDescent="0.15">
      <c r="A14" s="260">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251"/>
      <c r="BA14" s="251"/>
      <c r="BB14" s="251"/>
      <c r="BC14" s="251"/>
      <c r="BD14" s="251"/>
      <c r="BE14" s="252"/>
      <c r="BF14" s="252"/>
      <c r="BG14" s="252"/>
      <c r="BH14" s="252"/>
      <c r="BI14" s="252"/>
      <c r="BJ14" s="252"/>
      <c r="BK14" s="252"/>
      <c r="BL14" s="252"/>
      <c r="BM14" s="252"/>
      <c r="BN14" s="252"/>
      <c r="BO14" s="252"/>
      <c r="BP14" s="252"/>
      <c r="BQ14" s="261">
        <v>8</v>
      </c>
      <c r="BR14" s="262"/>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253"/>
    </row>
    <row r="15" spans="1:131" s="254" customFormat="1" ht="26.25" customHeight="1" x14ac:dyDescent="0.15">
      <c r="A15" s="260">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251"/>
      <c r="BA15" s="251"/>
      <c r="BB15" s="251"/>
      <c r="BC15" s="251"/>
      <c r="BD15" s="251"/>
      <c r="BE15" s="252"/>
      <c r="BF15" s="252"/>
      <c r="BG15" s="252"/>
      <c r="BH15" s="252"/>
      <c r="BI15" s="252"/>
      <c r="BJ15" s="252"/>
      <c r="BK15" s="252"/>
      <c r="BL15" s="252"/>
      <c r="BM15" s="252"/>
      <c r="BN15" s="252"/>
      <c r="BO15" s="252"/>
      <c r="BP15" s="252"/>
      <c r="BQ15" s="261">
        <v>9</v>
      </c>
      <c r="BR15" s="262"/>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253"/>
    </row>
    <row r="16" spans="1:131" s="254" customFormat="1" ht="26.25" customHeight="1" x14ac:dyDescent="0.15">
      <c r="A16" s="260">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251"/>
      <c r="BA16" s="251"/>
      <c r="BB16" s="251"/>
      <c r="BC16" s="251"/>
      <c r="BD16" s="251"/>
      <c r="BE16" s="252"/>
      <c r="BF16" s="252"/>
      <c r="BG16" s="252"/>
      <c r="BH16" s="252"/>
      <c r="BI16" s="252"/>
      <c r="BJ16" s="252"/>
      <c r="BK16" s="252"/>
      <c r="BL16" s="252"/>
      <c r="BM16" s="252"/>
      <c r="BN16" s="252"/>
      <c r="BO16" s="252"/>
      <c r="BP16" s="252"/>
      <c r="BQ16" s="261">
        <v>10</v>
      </c>
      <c r="BR16" s="262"/>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253"/>
    </row>
    <row r="17" spans="1:131" s="254" customFormat="1" ht="26.25" customHeight="1" x14ac:dyDescent="0.15">
      <c r="A17" s="260">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251"/>
      <c r="BA17" s="251"/>
      <c r="BB17" s="251"/>
      <c r="BC17" s="251"/>
      <c r="BD17" s="251"/>
      <c r="BE17" s="252"/>
      <c r="BF17" s="252"/>
      <c r="BG17" s="252"/>
      <c r="BH17" s="252"/>
      <c r="BI17" s="252"/>
      <c r="BJ17" s="252"/>
      <c r="BK17" s="252"/>
      <c r="BL17" s="252"/>
      <c r="BM17" s="252"/>
      <c r="BN17" s="252"/>
      <c r="BO17" s="252"/>
      <c r="BP17" s="252"/>
      <c r="BQ17" s="261">
        <v>11</v>
      </c>
      <c r="BR17" s="262"/>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253"/>
    </row>
    <row r="18" spans="1:131" s="254" customFormat="1" ht="26.25" customHeight="1" x14ac:dyDescent="0.15">
      <c r="A18" s="260">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251"/>
      <c r="BA18" s="251"/>
      <c r="BB18" s="251"/>
      <c r="BC18" s="251"/>
      <c r="BD18" s="251"/>
      <c r="BE18" s="252"/>
      <c r="BF18" s="252"/>
      <c r="BG18" s="252"/>
      <c r="BH18" s="252"/>
      <c r="BI18" s="252"/>
      <c r="BJ18" s="252"/>
      <c r="BK18" s="252"/>
      <c r="BL18" s="252"/>
      <c r="BM18" s="252"/>
      <c r="BN18" s="252"/>
      <c r="BO18" s="252"/>
      <c r="BP18" s="252"/>
      <c r="BQ18" s="261">
        <v>12</v>
      </c>
      <c r="BR18" s="262"/>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253"/>
    </row>
    <row r="19" spans="1:131" s="254" customFormat="1" ht="26.25" customHeight="1" x14ac:dyDescent="0.15">
      <c r="A19" s="260">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251"/>
      <c r="BA19" s="251"/>
      <c r="BB19" s="251"/>
      <c r="BC19" s="251"/>
      <c r="BD19" s="251"/>
      <c r="BE19" s="252"/>
      <c r="BF19" s="252"/>
      <c r="BG19" s="252"/>
      <c r="BH19" s="252"/>
      <c r="BI19" s="252"/>
      <c r="BJ19" s="252"/>
      <c r="BK19" s="252"/>
      <c r="BL19" s="252"/>
      <c r="BM19" s="252"/>
      <c r="BN19" s="252"/>
      <c r="BO19" s="252"/>
      <c r="BP19" s="252"/>
      <c r="BQ19" s="261">
        <v>13</v>
      </c>
      <c r="BR19" s="262"/>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253"/>
    </row>
    <row r="20" spans="1:131" s="254" customFormat="1" ht="26.25" customHeight="1" x14ac:dyDescent="0.15">
      <c r="A20" s="260">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251"/>
      <c r="BA20" s="251"/>
      <c r="BB20" s="251"/>
      <c r="BC20" s="251"/>
      <c r="BD20" s="251"/>
      <c r="BE20" s="252"/>
      <c r="BF20" s="252"/>
      <c r="BG20" s="252"/>
      <c r="BH20" s="252"/>
      <c r="BI20" s="252"/>
      <c r="BJ20" s="252"/>
      <c r="BK20" s="252"/>
      <c r="BL20" s="252"/>
      <c r="BM20" s="252"/>
      <c r="BN20" s="252"/>
      <c r="BO20" s="252"/>
      <c r="BP20" s="252"/>
      <c r="BQ20" s="261">
        <v>14</v>
      </c>
      <c r="BR20" s="262"/>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253"/>
    </row>
    <row r="21" spans="1:131" s="254" customFormat="1" ht="26.25" customHeight="1" thickBot="1" x14ac:dyDescent="0.2">
      <c r="A21" s="260">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251"/>
      <c r="BA21" s="251"/>
      <c r="BB21" s="251"/>
      <c r="BC21" s="251"/>
      <c r="BD21" s="251"/>
      <c r="BE21" s="252"/>
      <c r="BF21" s="252"/>
      <c r="BG21" s="252"/>
      <c r="BH21" s="252"/>
      <c r="BI21" s="252"/>
      <c r="BJ21" s="252"/>
      <c r="BK21" s="252"/>
      <c r="BL21" s="252"/>
      <c r="BM21" s="252"/>
      <c r="BN21" s="252"/>
      <c r="BO21" s="252"/>
      <c r="BP21" s="252"/>
      <c r="BQ21" s="261">
        <v>15</v>
      </c>
      <c r="BR21" s="262"/>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253"/>
    </row>
    <row r="22" spans="1:131" s="254" customFormat="1" ht="26.25" customHeight="1" x14ac:dyDescent="0.15">
      <c r="A22" s="260">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387</v>
      </c>
      <c r="BA22" s="850"/>
      <c r="BB22" s="850"/>
      <c r="BC22" s="850"/>
      <c r="BD22" s="851"/>
      <c r="BE22" s="252"/>
      <c r="BF22" s="252"/>
      <c r="BG22" s="252"/>
      <c r="BH22" s="252"/>
      <c r="BI22" s="252"/>
      <c r="BJ22" s="252"/>
      <c r="BK22" s="252"/>
      <c r="BL22" s="252"/>
      <c r="BM22" s="252"/>
      <c r="BN22" s="252"/>
      <c r="BO22" s="252"/>
      <c r="BP22" s="252"/>
      <c r="BQ22" s="261">
        <v>16</v>
      </c>
      <c r="BR22" s="262"/>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253"/>
    </row>
    <row r="23" spans="1:131" s="254" customFormat="1" ht="26.25" customHeight="1" thickBot="1" x14ac:dyDescent="0.2">
      <c r="A23" s="263" t="s">
        <v>388</v>
      </c>
      <c r="B23" s="834" t="s">
        <v>389</v>
      </c>
      <c r="C23" s="835"/>
      <c r="D23" s="835"/>
      <c r="E23" s="835"/>
      <c r="F23" s="835"/>
      <c r="G23" s="835"/>
      <c r="H23" s="835"/>
      <c r="I23" s="835"/>
      <c r="J23" s="835"/>
      <c r="K23" s="835"/>
      <c r="L23" s="835"/>
      <c r="M23" s="835"/>
      <c r="N23" s="835"/>
      <c r="O23" s="835"/>
      <c r="P23" s="836"/>
      <c r="Q23" s="837">
        <v>48659</v>
      </c>
      <c r="R23" s="838"/>
      <c r="S23" s="838"/>
      <c r="T23" s="838"/>
      <c r="U23" s="838"/>
      <c r="V23" s="838">
        <v>47907</v>
      </c>
      <c r="W23" s="838"/>
      <c r="X23" s="838"/>
      <c r="Y23" s="838"/>
      <c r="Z23" s="838"/>
      <c r="AA23" s="838">
        <v>751</v>
      </c>
      <c r="AB23" s="838"/>
      <c r="AC23" s="838"/>
      <c r="AD23" s="838"/>
      <c r="AE23" s="839"/>
      <c r="AF23" s="840">
        <v>693</v>
      </c>
      <c r="AG23" s="838"/>
      <c r="AH23" s="838"/>
      <c r="AI23" s="838"/>
      <c r="AJ23" s="841"/>
      <c r="AK23" s="842"/>
      <c r="AL23" s="843"/>
      <c r="AM23" s="843"/>
      <c r="AN23" s="843"/>
      <c r="AO23" s="843"/>
      <c r="AP23" s="838">
        <v>35756</v>
      </c>
      <c r="AQ23" s="838"/>
      <c r="AR23" s="838"/>
      <c r="AS23" s="838"/>
      <c r="AT23" s="838"/>
      <c r="AU23" s="844"/>
      <c r="AV23" s="844"/>
      <c r="AW23" s="844"/>
      <c r="AX23" s="844"/>
      <c r="AY23" s="845"/>
      <c r="AZ23" s="853" t="s">
        <v>390</v>
      </c>
      <c r="BA23" s="854"/>
      <c r="BB23" s="854"/>
      <c r="BC23" s="854"/>
      <c r="BD23" s="855"/>
      <c r="BE23" s="252"/>
      <c r="BF23" s="252"/>
      <c r="BG23" s="252"/>
      <c r="BH23" s="252"/>
      <c r="BI23" s="252"/>
      <c r="BJ23" s="252"/>
      <c r="BK23" s="252"/>
      <c r="BL23" s="252"/>
      <c r="BM23" s="252"/>
      <c r="BN23" s="252"/>
      <c r="BO23" s="252"/>
      <c r="BP23" s="252"/>
      <c r="BQ23" s="261">
        <v>17</v>
      </c>
      <c r="BR23" s="262"/>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253"/>
    </row>
    <row r="24" spans="1:131" s="254" customFormat="1" ht="26.25" customHeight="1" x14ac:dyDescent="0.15">
      <c r="A24" s="852" t="s">
        <v>391</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251"/>
      <c r="BA24" s="251"/>
      <c r="BB24" s="251"/>
      <c r="BC24" s="251"/>
      <c r="BD24" s="251"/>
      <c r="BE24" s="252"/>
      <c r="BF24" s="252"/>
      <c r="BG24" s="252"/>
      <c r="BH24" s="252"/>
      <c r="BI24" s="252"/>
      <c r="BJ24" s="252"/>
      <c r="BK24" s="252"/>
      <c r="BL24" s="252"/>
      <c r="BM24" s="252"/>
      <c r="BN24" s="252"/>
      <c r="BO24" s="252"/>
      <c r="BP24" s="252"/>
      <c r="BQ24" s="261">
        <v>18</v>
      </c>
      <c r="BR24" s="262"/>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253"/>
    </row>
    <row r="25" spans="1:131" s="246" customFormat="1" ht="26.25" customHeight="1" thickBot="1" x14ac:dyDescent="0.2">
      <c r="A25" s="793" t="s">
        <v>392</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251"/>
      <c r="BK25" s="251"/>
      <c r="BL25" s="251"/>
      <c r="BM25" s="251"/>
      <c r="BN25" s="251"/>
      <c r="BO25" s="264"/>
      <c r="BP25" s="264"/>
      <c r="BQ25" s="261">
        <v>19</v>
      </c>
      <c r="BR25" s="262"/>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245"/>
    </row>
    <row r="26" spans="1:131" s="246" customFormat="1" ht="26.25" customHeight="1" x14ac:dyDescent="0.15">
      <c r="A26" s="784" t="s">
        <v>367</v>
      </c>
      <c r="B26" s="785"/>
      <c r="C26" s="785"/>
      <c r="D26" s="785"/>
      <c r="E26" s="785"/>
      <c r="F26" s="785"/>
      <c r="G26" s="785"/>
      <c r="H26" s="785"/>
      <c r="I26" s="785"/>
      <c r="J26" s="785"/>
      <c r="K26" s="785"/>
      <c r="L26" s="785"/>
      <c r="M26" s="785"/>
      <c r="N26" s="785"/>
      <c r="O26" s="785"/>
      <c r="P26" s="786"/>
      <c r="Q26" s="761" t="s">
        <v>393</v>
      </c>
      <c r="R26" s="762"/>
      <c r="S26" s="762"/>
      <c r="T26" s="762"/>
      <c r="U26" s="763"/>
      <c r="V26" s="761" t="s">
        <v>394</v>
      </c>
      <c r="W26" s="762"/>
      <c r="X26" s="762"/>
      <c r="Y26" s="762"/>
      <c r="Z26" s="763"/>
      <c r="AA26" s="761" t="s">
        <v>395</v>
      </c>
      <c r="AB26" s="762"/>
      <c r="AC26" s="762"/>
      <c r="AD26" s="762"/>
      <c r="AE26" s="762"/>
      <c r="AF26" s="856" t="s">
        <v>396</v>
      </c>
      <c r="AG26" s="857"/>
      <c r="AH26" s="857"/>
      <c r="AI26" s="857"/>
      <c r="AJ26" s="858"/>
      <c r="AK26" s="762" t="s">
        <v>397</v>
      </c>
      <c r="AL26" s="762"/>
      <c r="AM26" s="762"/>
      <c r="AN26" s="762"/>
      <c r="AO26" s="763"/>
      <c r="AP26" s="761" t="s">
        <v>398</v>
      </c>
      <c r="AQ26" s="762"/>
      <c r="AR26" s="762"/>
      <c r="AS26" s="762"/>
      <c r="AT26" s="763"/>
      <c r="AU26" s="761" t="s">
        <v>399</v>
      </c>
      <c r="AV26" s="762"/>
      <c r="AW26" s="762"/>
      <c r="AX26" s="762"/>
      <c r="AY26" s="763"/>
      <c r="AZ26" s="761" t="s">
        <v>400</v>
      </c>
      <c r="BA26" s="762"/>
      <c r="BB26" s="762"/>
      <c r="BC26" s="762"/>
      <c r="BD26" s="763"/>
      <c r="BE26" s="761" t="s">
        <v>374</v>
      </c>
      <c r="BF26" s="762"/>
      <c r="BG26" s="762"/>
      <c r="BH26" s="762"/>
      <c r="BI26" s="773"/>
      <c r="BJ26" s="251"/>
      <c r="BK26" s="251"/>
      <c r="BL26" s="251"/>
      <c r="BM26" s="251"/>
      <c r="BN26" s="251"/>
      <c r="BO26" s="264"/>
      <c r="BP26" s="264"/>
      <c r="BQ26" s="261">
        <v>20</v>
      </c>
      <c r="BR26" s="262"/>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245"/>
    </row>
    <row r="27" spans="1:131" s="246" customFormat="1" ht="26.25" customHeight="1" thickBot="1" x14ac:dyDescent="0.2">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251"/>
      <c r="BK27" s="251"/>
      <c r="BL27" s="251"/>
      <c r="BM27" s="251"/>
      <c r="BN27" s="251"/>
      <c r="BO27" s="264"/>
      <c r="BP27" s="264"/>
      <c r="BQ27" s="261">
        <v>21</v>
      </c>
      <c r="BR27" s="262"/>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245"/>
    </row>
    <row r="28" spans="1:131" s="246" customFormat="1" ht="26.25" customHeight="1" thickTop="1" x14ac:dyDescent="0.15">
      <c r="A28" s="265">
        <v>1</v>
      </c>
      <c r="B28" s="775" t="s">
        <v>401</v>
      </c>
      <c r="C28" s="776"/>
      <c r="D28" s="776"/>
      <c r="E28" s="776"/>
      <c r="F28" s="776"/>
      <c r="G28" s="776"/>
      <c r="H28" s="776"/>
      <c r="I28" s="776"/>
      <c r="J28" s="776"/>
      <c r="K28" s="776"/>
      <c r="L28" s="776"/>
      <c r="M28" s="776"/>
      <c r="N28" s="776"/>
      <c r="O28" s="776"/>
      <c r="P28" s="777"/>
      <c r="Q28" s="866">
        <v>7725</v>
      </c>
      <c r="R28" s="867"/>
      <c r="S28" s="867"/>
      <c r="T28" s="867"/>
      <c r="U28" s="867"/>
      <c r="V28" s="867">
        <v>7641</v>
      </c>
      <c r="W28" s="867"/>
      <c r="X28" s="867"/>
      <c r="Y28" s="867"/>
      <c r="Z28" s="867"/>
      <c r="AA28" s="867">
        <v>84</v>
      </c>
      <c r="AB28" s="867"/>
      <c r="AC28" s="867"/>
      <c r="AD28" s="867"/>
      <c r="AE28" s="868"/>
      <c r="AF28" s="869">
        <v>84</v>
      </c>
      <c r="AG28" s="867"/>
      <c r="AH28" s="867"/>
      <c r="AI28" s="867"/>
      <c r="AJ28" s="870"/>
      <c r="AK28" s="871">
        <v>783</v>
      </c>
      <c r="AL28" s="862"/>
      <c r="AM28" s="862"/>
      <c r="AN28" s="862"/>
      <c r="AO28" s="862"/>
      <c r="AP28" s="862" t="s">
        <v>601</v>
      </c>
      <c r="AQ28" s="862"/>
      <c r="AR28" s="862"/>
      <c r="AS28" s="862"/>
      <c r="AT28" s="862"/>
      <c r="AU28" s="862" t="s">
        <v>601</v>
      </c>
      <c r="AV28" s="862"/>
      <c r="AW28" s="862"/>
      <c r="AX28" s="862"/>
      <c r="AY28" s="862"/>
      <c r="AZ28" s="863" t="s">
        <v>601</v>
      </c>
      <c r="BA28" s="863"/>
      <c r="BB28" s="863"/>
      <c r="BC28" s="863"/>
      <c r="BD28" s="863"/>
      <c r="BE28" s="864"/>
      <c r="BF28" s="864"/>
      <c r="BG28" s="864"/>
      <c r="BH28" s="864"/>
      <c r="BI28" s="865"/>
      <c r="BJ28" s="251"/>
      <c r="BK28" s="251"/>
      <c r="BL28" s="251"/>
      <c r="BM28" s="251"/>
      <c r="BN28" s="251"/>
      <c r="BO28" s="264"/>
      <c r="BP28" s="264"/>
      <c r="BQ28" s="261">
        <v>22</v>
      </c>
      <c r="BR28" s="262"/>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245"/>
    </row>
    <row r="29" spans="1:131" s="246" customFormat="1" ht="26.25" customHeight="1" x14ac:dyDescent="0.15">
      <c r="A29" s="265">
        <v>2</v>
      </c>
      <c r="B29" s="799" t="s">
        <v>402</v>
      </c>
      <c r="C29" s="800"/>
      <c r="D29" s="800"/>
      <c r="E29" s="800"/>
      <c r="F29" s="800"/>
      <c r="G29" s="800"/>
      <c r="H29" s="800"/>
      <c r="I29" s="800"/>
      <c r="J29" s="800"/>
      <c r="K29" s="800"/>
      <c r="L29" s="800"/>
      <c r="M29" s="800"/>
      <c r="N29" s="800"/>
      <c r="O29" s="800"/>
      <c r="P29" s="801"/>
      <c r="Q29" s="802">
        <v>5395</v>
      </c>
      <c r="R29" s="803"/>
      <c r="S29" s="803"/>
      <c r="T29" s="803"/>
      <c r="U29" s="803"/>
      <c r="V29" s="803">
        <v>5230</v>
      </c>
      <c r="W29" s="803"/>
      <c r="X29" s="803"/>
      <c r="Y29" s="803"/>
      <c r="Z29" s="803"/>
      <c r="AA29" s="803">
        <v>165</v>
      </c>
      <c r="AB29" s="803"/>
      <c r="AC29" s="803"/>
      <c r="AD29" s="803"/>
      <c r="AE29" s="804"/>
      <c r="AF29" s="805">
        <v>165</v>
      </c>
      <c r="AG29" s="806"/>
      <c r="AH29" s="806"/>
      <c r="AI29" s="806"/>
      <c r="AJ29" s="807"/>
      <c r="AK29" s="874">
        <v>818</v>
      </c>
      <c r="AL29" s="875"/>
      <c r="AM29" s="875"/>
      <c r="AN29" s="875"/>
      <c r="AO29" s="875"/>
      <c r="AP29" s="875" t="s">
        <v>601</v>
      </c>
      <c r="AQ29" s="875"/>
      <c r="AR29" s="875"/>
      <c r="AS29" s="875"/>
      <c r="AT29" s="875"/>
      <c r="AU29" s="875" t="s">
        <v>601</v>
      </c>
      <c r="AV29" s="875"/>
      <c r="AW29" s="875"/>
      <c r="AX29" s="875"/>
      <c r="AY29" s="875"/>
      <c r="AZ29" s="876" t="s">
        <v>601</v>
      </c>
      <c r="BA29" s="876"/>
      <c r="BB29" s="876"/>
      <c r="BC29" s="876"/>
      <c r="BD29" s="876"/>
      <c r="BE29" s="872"/>
      <c r="BF29" s="872"/>
      <c r="BG29" s="872"/>
      <c r="BH29" s="872"/>
      <c r="BI29" s="873"/>
      <c r="BJ29" s="251"/>
      <c r="BK29" s="251"/>
      <c r="BL29" s="251"/>
      <c r="BM29" s="251"/>
      <c r="BN29" s="251"/>
      <c r="BO29" s="264"/>
      <c r="BP29" s="264"/>
      <c r="BQ29" s="261">
        <v>23</v>
      </c>
      <c r="BR29" s="262"/>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245"/>
    </row>
    <row r="30" spans="1:131" s="246" customFormat="1" ht="26.25" customHeight="1" x14ac:dyDescent="0.15">
      <c r="A30" s="265">
        <v>3</v>
      </c>
      <c r="B30" s="799" t="s">
        <v>403</v>
      </c>
      <c r="C30" s="800"/>
      <c r="D30" s="800"/>
      <c r="E30" s="800"/>
      <c r="F30" s="800"/>
      <c r="G30" s="800"/>
      <c r="H30" s="800"/>
      <c r="I30" s="800"/>
      <c r="J30" s="800"/>
      <c r="K30" s="800"/>
      <c r="L30" s="800"/>
      <c r="M30" s="800"/>
      <c r="N30" s="800"/>
      <c r="O30" s="800"/>
      <c r="P30" s="801"/>
      <c r="Q30" s="802">
        <v>1084</v>
      </c>
      <c r="R30" s="803"/>
      <c r="S30" s="803"/>
      <c r="T30" s="803"/>
      <c r="U30" s="803"/>
      <c r="V30" s="803">
        <v>1083</v>
      </c>
      <c r="W30" s="803"/>
      <c r="X30" s="803"/>
      <c r="Y30" s="803"/>
      <c r="Z30" s="803"/>
      <c r="AA30" s="803">
        <v>1</v>
      </c>
      <c r="AB30" s="803"/>
      <c r="AC30" s="803"/>
      <c r="AD30" s="803"/>
      <c r="AE30" s="804"/>
      <c r="AF30" s="805">
        <v>1</v>
      </c>
      <c r="AG30" s="806"/>
      <c r="AH30" s="806"/>
      <c r="AI30" s="806"/>
      <c r="AJ30" s="807"/>
      <c r="AK30" s="874">
        <v>238</v>
      </c>
      <c r="AL30" s="875"/>
      <c r="AM30" s="875"/>
      <c r="AN30" s="875"/>
      <c r="AO30" s="875"/>
      <c r="AP30" s="875" t="s">
        <v>602</v>
      </c>
      <c r="AQ30" s="875"/>
      <c r="AR30" s="875"/>
      <c r="AS30" s="875"/>
      <c r="AT30" s="875"/>
      <c r="AU30" s="875" t="s">
        <v>601</v>
      </c>
      <c r="AV30" s="875"/>
      <c r="AW30" s="875"/>
      <c r="AX30" s="875"/>
      <c r="AY30" s="875"/>
      <c r="AZ30" s="876" t="s">
        <v>601</v>
      </c>
      <c r="BA30" s="876"/>
      <c r="BB30" s="876"/>
      <c r="BC30" s="876"/>
      <c r="BD30" s="876"/>
      <c r="BE30" s="872"/>
      <c r="BF30" s="872"/>
      <c r="BG30" s="872"/>
      <c r="BH30" s="872"/>
      <c r="BI30" s="873"/>
      <c r="BJ30" s="251"/>
      <c r="BK30" s="251"/>
      <c r="BL30" s="251"/>
      <c r="BM30" s="251"/>
      <c r="BN30" s="251"/>
      <c r="BO30" s="264"/>
      <c r="BP30" s="264"/>
      <c r="BQ30" s="261">
        <v>24</v>
      </c>
      <c r="BR30" s="262"/>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245"/>
    </row>
    <row r="31" spans="1:131" s="246" customFormat="1" ht="26.25" customHeight="1" x14ac:dyDescent="0.15">
      <c r="A31" s="265">
        <v>4</v>
      </c>
      <c r="B31" s="799" t="s">
        <v>404</v>
      </c>
      <c r="C31" s="800"/>
      <c r="D31" s="800"/>
      <c r="E31" s="800"/>
      <c r="F31" s="800"/>
      <c r="G31" s="800"/>
      <c r="H31" s="800"/>
      <c r="I31" s="800"/>
      <c r="J31" s="800"/>
      <c r="K31" s="800"/>
      <c r="L31" s="800"/>
      <c r="M31" s="800"/>
      <c r="N31" s="800"/>
      <c r="O31" s="800"/>
      <c r="P31" s="801"/>
      <c r="Q31" s="802">
        <v>6064</v>
      </c>
      <c r="R31" s="803"/>
      <c r="S31" s="803"/>
      <c r="T31" s="803"/>
      <c r="U31" s="803"/>
      <c r="V31" s="803">
        <v>6148</v>
      </c>
      <c r="W31" s="803"/>
      <c r="X31" s="803"/>
      <c r="Y31" s="803"/>
      <c r="Z31" s="803"/>
      <c r="AA31" s="803">
        <v>84</v>
      </c>
      <c r="AB31" s="803"/>
      <c r="AC31" s="803"/>
      <c r="AD31" s="803"/>
      <c r="AE31" s="804"/>
      <c r="AF31" s="805">
        <v>1734</v>
      </c>
      <c r="AG31" s="806"/>
      <c r="AH31" s="806"/>
      <c r="AI31" s="806"/>
      <c r="AJ31" s="807"/>
      <c r="AK31" s="874">
        <v>999</v>
      </c>
      <c r="AL31" s="875"/>
      <c r="AM31" s="875"/>
      <c r="AN31" s="875"/>
      <c r="AO31" s="875"/>
      <c r="AP31" s="875">
        <v>5040</v>
      </c>
      <c r="AQ31" s="875"/>
      <c r="AR31" s="875"/>
      <c r="AS31" s="875"/>
      <c r="AT31" s="875"/>
      <c r="AU31" s="875">
        <v>2930</v>
      </c>
      <c r="AV31" s="875"/>
      <c r="AW31" s="875"/>
      <c r="AX31" s="875"/>
      <c r="AY31" s="875"/>
      <c r="AZ31" s="876" t="s">
        <v>601</v>
      </c>
      <c r="BA31" s="876"/>
      <c r="BB31" s="876"/>
      <c r="BC31" s="876"/>
      <c r="BD31" s="876"/>
      <c r="BE31" s="872" t="s">
        <v>405</v>
      </c>
      <c r="BF31" s="872"/>
      <c r="BG31" s="872"/>
      <c r="BH31" s="872"/>
      <c r="BI31" s="873"/>
      <c r="BJ31" s="251"/>
      <c r="BK31" s="251"/>
      <c r="BL31" s="251"/>
      <c r="BM31" s="251"/>
      <c r="BN31" s="251"/>
      <c r="BO31" s="264"/>
      <c r="BP31" s="264"/>
      <c r="BQ31" s="261">
        <v>25</v>
      </c>
      <c r="BR31" s="262"/>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245"/>
    </row>
    <row r="32" spans="1:131" s="246" customFormat="1" ht="26.25" customHeight="1" x14ac:dyDescent="0.15">
      <c r="A32" s="265">
        <v>5</v>
      </c>
      <c r="B32" s="799" t="s">
        <v>406</v>
      </c>
      <c r="C32" s="800"/>
      <c r="D32" s="800"/>
      <c r="E32" s="800"/>
      <c r="F32" s="800"/>
      <c r="G32" s="800"/>
      <c r="H32" s="800"/>
      <c r="I32" s="800"/>
      <c r="J32" s="800"/>
      <c r="K32" s="800"/>
      <c r="L32" s="800"/>
      <c r="M32" s="800"/>
      <c r="N32" s="800"/>
      <c r="O32" s="800"/>
      <c r="P32" s="801"/>
      <c r="Q32" s="802">
        <v>2275</v>
      </c>
      <c r="R32" s="803"/>
      <c r="S32" s="803"/>
      <c r="T32" s="803"/>
      <c r="U32" s="803"/>
      <c r="V32" s="803">
        <v>2082</v>
      </c>
      <c r="W32" s="803"/>
      <c r="X32" s="803"/>
      <c r="Y32" s="803"/>
      <c r="Z32" s="803"/>
      <c r="AA32" s="803">
        <v>193</v>
      </c>
      <c r="AB32" s="803"/>
      <c r="AC32" s="803"/>
      <c r="AD32" s="803"/>
      <c r="AE32" s="804"/>
      <c r="AF32" s="805">
        <v>1498</v>
      </c>
      <c r="AG32" s="806"/>
      <c r="AH32" s="806"/>
      <c r="AI32" s="806"/>
      <c r="AJ32" s="807"/>
      <c r="AK32" s="874">
        <v>149</v>
      </c>
      <c r="AL32" s="875"/>
      <c r="AM32" s="875"/>
      <c r="AN32" s="875"/>
      <c r="AO32" s="875"/>
      <c r="AP32" s="875">
        <v>7092</v>
      </c>
      <c r="AQ32" s="875"/>
      <c r="AR32" s="875"/>
      <c r="AS32" s="875"/>
      <c r="AT32" s="875"/>
      <c r="AU32" s="875">
        <v>433</v>
      </c>
      <c r="AV32" s="875"/>
      <c r="AW32" s="875"/>
      <c r="AX32" s="875"/>
      <c r="AY32" s="875"/>
      <c r="AZ32" s="876" t="s">
        <v>601</v>
      </c>
      <c r="BA32" s="876"/>
      <c r="BB32" s="876"/>
      <c r="BC32" s="876"/>
      <c r="BD32" s="876"/>
      <c r="BE32" s="872" t="s">
        <v>407</v>
      </c>
      <c r="BF32" s="872"/>
      <c r="BG32" s="872"/>
      <c r="BH32" s="872"/>
      <c r="BI32" s="873"/>
      <c r="BJ32" s="251"/>
      <c r="BK32" s="251"/>
      <c r="BL32" s="251"/>
      <c r="BM32" s="251"/>
      <c r="BN32" s="251"/>
      <c r="BO32" s="264"/>
      <c r="BP32" s="264"/>
      <c r="BQ32" s="261">
        <v>26</v>
      </c>
      <c r="BR32" s="262"/>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245"/>
    </row>
    <row r="33" spans="1:131" s="246" customFormat="1" ht="26.25" customHeight="1" x14ac:dyDescent="0.15">
      <c r="A33" s="265">
        <v>6</v>
      </c>
      <c r="B33" s="799" t="s">
        <v>408</v>
      </c>
      <c r="C33" s="800"/>
      <c r="D33" s="800"/>
      <c r="E33" s="800"/>
      <c r="F33" s="800"/>
      <c r="G33" s="800"/>
      <c r="H33" s="800"/>
      <c r="I33" s="800"/>
      <c r="J33" s="800"/>
      <c r="K33" s="800"/>
      <c r="L33" s="800"/>
      <c r="M33" s="800"/>
      <c r="N33" s="800"/>
      <c r="O33" s="800"/>
      <c r="P33" s="801"/>
      <c r="Q33" s="802">
        <v>3351</v>
      </c>
      <c r="R33" s="803"/>
      <c r="S33" s="803"/>
      <c r="T33" s="803"/>
      <c r="U33" s="803"/>
      <c r="V33" s="803">
        <v>3094</v>
      </c>
      <c r="W33" s="803"/>
      <c r="X33" s="803"/>
      <c r="Y33" s="803"/>
      <c r="Z33" s="803"/>
      <c r="AA33" s="803">
        <v>257</v>
      </c>
      <c r="AB33" s="803"/>
      <c r="AC33" s="803"/>
      <c r="AD33" s="803"/>
      <c r="AE33" s="804"/>
      <c r="AF33" s="805">
        <v>2748</v>
      </c>
      <c r="AG33" s="806"/>
      <c r="AH33" s="806"/>
      <c r="AI33" s="806"/>
      <c r="AJ33" s="807"/>
      <c r="AK33" s="874">
        <v>856</v>
      </c>
      <c r="AL33" s="875"/>
      <c r="AM33" s="875"/>
      <c r="AN33" s="875"/>
      <c r="AO33" s="875"/>
      <c r="AP33" s="875">
        <v>8731</v>
      </c>
      <c r="AQ33" s="875"/>
      <c r="AR33" s="875"/>
      <c r="AS33" s="875"/>
      <c r="AT33" s="875"/>
      <c r="AU33" s="875">
        <v>5902</v>
      </c>
      <c r="AV33" s="875"/>
      <c r="AW33" s="875"/>
      <c r="AX33" s="875"/>
      <c r="AY33" s="875"/>
      <c r="AZ33" s="876" t="s">
        <v>601</v>
      </c>
      <c r="BA33" s="876"/>
      <c r="BB33" s="876"/>
      <c r="BC33" s="876"/>
      <c r="BD33" s="876"/>
      <c r="BE33" s="872" t="s">
        <v>409</v>
      </c>
      <c r="BF33" s="872"/>
      <c r="BG33" s="872"/>
      <c r="BH33" s="872"/>
      <c r="BI33" s="873"/>
      <c r="BJ33" s="251"/>
      <c r="BK33" s="251"/>
      <c r="BL33" s="251"/>
      <c r="BM33" s="251"/>
      <c r="BN33" s="251"/>
      <c r="BO33" s="264"/>
      <c r="BP33" s="264"/>
      <c r="BQ33" s="261">
        <v>27</v>
      </c>
      <c r="BR33" s="262"/>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245"/>
    </row>
    <row r="34" spans="1:131" s="246" customFormat="1" ht="26.25" customHeight="1" x14ac:dyDescent="0.15">
      <c r="A34" s="265">
        <v>7</v>
      </c>
      <c r="B34" s="799" t="s">
        <v>410</v>
      </c>
      <c r="C34" s="800"/>
      <c r="D34" s="800"/>
      <c r="E34" s="800"/>
      <c r="F34" s="800"/>
      <c r="G34" s="800"/>
      <c r="H34" s="800"/>
      <c r="I34" s="800"/>
      <c r="J34" s="800"/>
      <c r="K34" s="800"/>
      <c r="L34" s="800"/>
      <c r="M34" s="800"/>
      <c r="N34" s="800"/>
      <c r="O34" s="800"/>
      <c r="P34" s="801"/>
      <c r="Q34" s="802">
        <v>41</v>
      </c>
      <c r="R34" s="803"/>
      <c r="S34" s="803"/>
      <c r="T34" s="803"/>
      <c r="U34" s="803"/>
      <c r="V34" s="803">
        <v>41</v>
      </c>
      <c r="W34" s="803"/>
      <c r="X34" s="803"/>
      <c r="Y34" s="803"/>
      <c r="Z34" s="803"/>
      <c r="AA34" s="803">
        <v>0</v>
      </c>
      <c r="AB34" s="803"/>
      <c r="AC34" s="803"/>
      <c r="AD34" s="803"/>
      <c r="AE34" s="804"/>
      <c r="AF34" s="805">
        <v>0</v>
      </c>
      <c r="AG34" s="806"/>
      <c r="AH34" s="806"/>
      <c r="AI34" s="806"/>
      <c r="AJ34" s="807"/>
      <c r="AK34" s="874">
        <v>12</v>
      </c>
      <c r="AL34" s="875"/>
      <c r="AM34" s="875"/>
      <c r="AN34" s="875"/>
      <c r="AO34" s="875"/>
      <c r="AP34" s="875">
        <v>31</v>
      </c>
      <c r="AQ34" s="875"/>
      <c r="AR34" s="875"/>
      <c r="AS34" s="875"/>
      <c r="AT34" s="875"/>
      <c r="AU34" s="875">
        <v>15</v>
      </c>
      <c r="AV34" s="875"/>
      <c r="AW34" s="875"/>
      <c r="AX34" s="875"/>
      <c r="AY34" s="875"/>
      <c r="AZ34" s="876" t="s">
        <v>601</v>
      </c>
      <c r="BA34" s="876"/>
      <c r="BB34" s="876"/>
      <c r="BC34" s="876"/>
      <c r="BD34" s="876"/>
      <c r="BE34" s="872" t="s">
        <v>411</v>
      </c>
      <c r="BF34" s="872"/>
      <c r="BG34" s="872"/>
      <c r="BH34" s="872"/>
      <c r="BI34" s="873"/>
      <c r="BJ34" s="251"/>
      <c r="BK34" s="251"/>
      <c r="BL34" s="251"/>
      <c r="BM34" s="251"/>
      <c r="BN34" s="251"/>
      <c r="BO34" s="264"/>
      <c r="BP34" s="264"/>
      <c r="BQ34" s="261">
        <v>28</v>
      </c>
      <c r="BR34" s="262"/>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245"/>
    </row>
    <row r="35" spans="1:131" s="246" customFormat="1" ht="26.25" customHeight="1" x14ac:dyDescent="0.15">
      <c r="A35" s="265">
        <v>8</v>
      </c>
      <c r="B35" s="799"/>
      <c r="C35" s="800"/>
      <c r="D35" s="800"/>
      <c r="E35" s="800"/>
      <c r="F35" s="800"/>
      <c r="G35" s="800"/>
      <c r="H35" s="800"/>
      <c r="I35" s="800"/>
      <c r="J35" s="800"/>
      <c r="K35" s="800"/>
      <c r="L35" s="800"/>
      <c r="M35" s="800"/>
      <c r="N35" s="800"/>
      <c r="O35" s="800"/>
      <c r="P35" s="801"/>
      <c r="Q35" s="802"/>
      <c r="R35" s="803"/>
      <c r="S35" s="803"/>
      <c r="T35" s="803"/>
      <c r="U35" s="803"/>
      <c r="V35" s="803"/>
      <c r="W35" s="803"/>
      <c r="X35" s="803"/>
      <c r="Y35" s="803"/>
      <c r="Z35" s="803"/>
      <c r="AA35" s="803"/>
      <c r="AB35" s="803"/>
      <c r="AC35" s="803"/>
      <c r="AD35" s="803"/>
      <c r="AE35" s="804"/>
      <c r="AF35" s="805"/>
      <c r="AG35" s="806"/>
      <c r="AH35" s="806"/>
      <c r="AI35" s="806"/>
      <c r="AJ35" s="807"/>
      <c r="AK35" s="874"/>
      <c r="AL35" s="875"/>
      <c r="AM35" s="875"/>
      <c r="AN35" s="875"/>
      <c r="AO35" s="875"/>
      <c r="AP35" s="875"/>
      <c r="AQ35" s="875"/>
      <c r="AR35" s="875"/>
      <c r="AS35" s="875"/>
      <c r="AT35" s="875"/>
      <c r="AU35" s="875"/>
      <c r="AV35" s="875"/>
      <c r="AW35" s="875"/>
      <c r="AX35" s="875"/>
      <c r="AY35" s="875"/>
      <c r="AZ35" s="876"/>
      <c r="BA35" s="876"/>
      <c r="BB35" s="876"/>
      <c r="BC35" s="876"/>
      <c r="BD35" s="876"/>
      <c r="BE35" s="872"/>
      <c r="BF35" s="872"/>
      <c r="BG35" s="872"/>
      <c r="BH35" s="872"/>
      <c r="BI35" s="873"/>
      <c r="BJ35" s="251"/>
      <c r="BK35" s="251"/>
      <c r="BL35" s="251"/>
      <c r="BM35" s="251"/>
      <c r="BN35" s="251"/>
      <c r="BO35" s="264"/>
      <c r="BP35" s="264"/>
      <c r="BQ35" s="261">
        <v>29</v>
      </c>
      <c r="BR35" s="262"/>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245"/>
    </row>
    <row r="36" spans="1:131" s="246" customFormat="1" ht="26.25" customHeight="1" x14ac:dyDescent="0.15">
      <c r="A36" s="265">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251"/>
      <c r="BK36" s="251"/>
      <c r="BL36" s="251"/>
      <c r="BM36" s="251"/>
      <c r="BN36" s="251"/>
      <c r="BO36" s="264"/>
      <c r="BP36" s="264"/>
      <c r="BQ36" s="261">
        <v>30</v>
      </c>
      <c r="BR36" s="262"/>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245"/>
    </row>
    <row r="37" spans="1:131" s="246" customFormat="1" ht="26.25" customHeight="1" x14ac:dyDescent="0.15">
      <c r="A37" s="265">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251"/>
      <c r="BK37" s="251"/>
      <c r="BL37" s="251"/>
      <c r="BM37" s="251"/>
      <c r="BN37" s="251"/>
      <c r="BO37" s="264"/>
      <c r="BP37" s="264"/>
      <c r="BQ37" s="261">
        <v>31</v>
      </c>
      <c r="BR37" s="262"/>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245"/>
    </row>
    <row r="38" spans="1:131" s="246" customFormat="1" ht="26.25" customHeight="1" x14ac:dyDescent="0.15">
      <c r="A38" s="265">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251"/>
      <c r="BK38" s="251"/>
      <c r="BL38" s="251"/>
      <c r="BM38" s="251"/>
      <c r="BN38" s="251"/>
      <c r="BO38" s="264"/>
      <c r="BP38" s="264"/>
      <c r="BQ38" s="261">
        <v>32</v>
      </c>
      <c r="BR38" s="262"/>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245"/>
    </row>
    <row r="39" spans="1:131" s="246" customFormat="1" ht="26.25" customHeight="1" x14ac:dyDescent="0.15">
      <c r="A39" s="265">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251"/>
      <c r="BK39" s="251"/>
      <c r="BL39" s="251"/>
      <c r="BM39" s="251"/>
      <c r="BN39" s="251"/>
      <c r="BO39" s="264"/>
      <c r="BP39" s="264"/>
      <c r="BQ39" s="261">
        <v>33</v>
      </c>
      <c r="BR39" s="262"/>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245"/>
    </row>
    <row r="40" spans="1:131" s="246" customFormat="1" ht="26.25" customHeight="1" x14ac:dyDescent="0.15">
      <c r="A40" s="260">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251"/>
      <c r="BK40" s="251"/>
      <c r="BL40" s="251"/>
      <c r="BM40" s="251"/>
      <c r="BN40" s="251"/>
      <c r="BO40" s="264"/>
      <c r="BP40" s="264"/>
      <c r="BQ40" s="261">
        <v>34</v>
      </c>
      <c r="BR40" s="262"/>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245"/>
    </row>
    <row r="41" spans="1:131" s="246" customFormat="1" ht="26.25" customHeight="1" x14ac:dyDescent="0.15">
      <c r="A41" s="260">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251"/>
      <c r="BK41" s="251"/>
      <c r="BL41" s="251"/>
      <c r="BM41" s="251"/>
      <c r="BN41" s="251"/>
      <c r="BO41" s="264"/>
      <c r="BP41" s="264"/>
      <c r="BQ41" s="261">
        <v>35</v>
      </c>
      <c r="BR41" s="262"/>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245"/>
    </row>
    <row r="42" spans="1:131" s="246" customFormat="1" ht="26.25" customHeight="1" x14ac:dyDescent="0.15">
      <c r="A42" s="260">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251"/>
      <c r="BK42" s="251"/>
      <c r="BL42" s="251"/>
      <c r="BM42" s="251"/>
      <c r="BN42" s="251"/>
      <c r="BO42" s="264"/>
      <c r="BP42" s="264"/>
      <c r="BQ42" s="261">
        <v>36</v>
      </c>
      <c r="BR42" s="262"/>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245"/>
    </row>
    <row r="43" spans="1:131" s="246" customFormat="1" ht="26.25" customHeight="1" x14ac:dyDescent="0.15">
      <c r="A43" s="260">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251"/>
      <c r="BK43" s="251"/>
      <c r="BL43" s="251"/>
      <c r="BM43" s="251"/>
      <c r="BN43" s="251"/>
      <c r="BO43" s="264"/>
      <c r="BP43" s="264"/>
      <c r="BQ43" s="261">
        <v>37</v>
      </c>
      <c r="BR43" s="262"/>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245"/>
    </row>
    <row r="44" spans="1:131" s="246" customFormat="1" ht="26.25" customHeight="1" x14ac:dyDescent="0.15">
      <c r="A44" s="260">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251"/>
      <c r="BK44" s="251"/>
      <c r="BL44" s="251"/>
      <c r="BM44" s="251"/>
      <c r="BN44" s="251"/>
      <c r="BO44" s="264"/>
      <c r="BP44" s="264"/>
      <c r="BQ44" s="261">
        <v>38</v>
      </c>
      <c r="BR44" s="262"/>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245"/>
    </row>
    <row r="45" spans="1:131" s="246" customFormat="1" ht="26.25" customHeight="1" x14ac:dyDescent="0.15">
      <c r="A45" s="260">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251"/>
      <c r="BK45" s="251"/>
      <c r="BL45" s="251"/>
      <c r="BM45" s="251"/>
      <c r="BN45" s="251"/>
      <c r="BO45" s="264"/>
      <c r="BP45" s="264"/>
      <c r="BQ45" s="261">
        <v>39</v>
      </c>
      <c r="BR45" s="262"/>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245"/>
    </row>
    <row r="46" spans="1:131" s="246" customFormat="1" ht="26.25" customHeight="1" x14ac:dyDescent="0.15">
      <c r="A46" s="260">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251"/>
      <c r="BK46" s="251"/>
      <c r="BL46" s="251"/>
      <c r="BM46" s="251"/>
      <c r="BN46" s="251"/>
      <c r="BO46" s="264"/>
      <c r="BP46" s="264"/>
      <c r="BQ46" s="261">
        <v>40</v>
      </c>
      <c r="BR46" s="262"/>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245"/>
    </row>
    <row r="47" spans="1:131" s="246" customFormat="1" ht="26.25" customHeight="1" x14ac:dyDescent="0.15">
      <c r="A47" s="260">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251"/>
      <c r="BK47" s="251"/>
      <c r="BL47" s="251"/>
      <c r="BM47" s="251"/>
      <c r="BN47" s="251"/>
      <c r="BO47" s="264"/>
      <c r="BP47" s="264"/>
      <c r="BQ47" s="261">
        <v>41</v>
      </c>
      <c r="BR47" s="262"/>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245"/>
    </row>
    <row r="48" spans="1:131" s="246" customFormat="1" ht="26.25" customHeight="1" x14ac:dyDescent="0.15">
      <c r="A48" s="260">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251"/>
      <c r="BK48" s="251"/>
      <c r="BL48" s="251"/>
      <c r="BM48" s="251"/>
      <c r="BN48" s="251"/>
      <c r="BO48" s="264"/>
      <c r="BP48" s="264"/>
      <c r="BQ48" s="261">
        <v>42</v>
      </c>
      <c r="BR48" s="262"/>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245"/>
    </row>
    <row r="49" spans="1:131" s="246" customFormat="1" ht="26.25" customHeight="1" x14ac:dyDescent="0.15">
      <c r="A49" s="260">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251"/>
      <c r="BK49" s="251"/>
      <c r="BL49" s="251"/>
      <c r="BM49" s="251"/>
      <c r="BN49" s="251"/>
      <c r="BO49" s="264"/>
      <c r="BP49" s="264"/>
      <c r="BQ49" s="261">
        <v>43</v>
      </c>
      <c r="BR49" s="262"/>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245"/>
    </row>
    <row r="50" spans="1:131" s="246" customFormat="1" ht="26.25" customHeight="1" x14ac:dyDescent="0.15">
      <c r="A50" s="260">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251"/>
      <c r="BK50" s="251"/>
      <c r="BL50" s="251"/>
      <c r="BM50" s="251"/>
      <c r="BN50" s="251"/>
      <c r="BO50" s="264"/>
      <c r="BP50" s="264"/>
      <c r="BQ50" s="261">
        <v>44</v>
      </c>
      <c r="BR50" s="262"/>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245"/>
    </row>
    <row r="51" spans="1:131" s="246" customFormat="1" ht="26.25" customHeight="1" x14ac:dyDescent="0.15">
      <c r="A51" s="260">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251"/>
      <c r="BK51" s="251"/>
      <c r="BL51" s="251"/>
      <c r="BM51" s="251"/>
      <c r="BN51" s="251"/>
      <c r="BO51" s="264"/>
      <c r="BP51" s="264"/>
      <c r="BQ51" s="261">
        <v>45</v>
      </c>
      <c r="BR51" s="262"/>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245"/>
    </row>
    <row r="52" spans="1:131" s="246" customFormat="1" ht="26.25" customHeight="1" x14ac:dyDescent="0.15">
      <c r="A52" s="260">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251"/>
      <c r="BK52" s="251"/>
      <c r="BL52" s="251"/>
      <c r="BM52" s="251"/>
      <c r="BN52" s="251"/>
      <c r="BO52" s="264"/>
      <c r="BP52" s="264"/>
      <c r="BQ52" s="261">
        <v>46</v>
      </c>
      <c r="BR52" s="262"/>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245"/>
    </row>
    <row r="53" spans="1:131" s="246" customFormat="1" ht="26.25" customHeight="1" x14ac:dyDescent="0.15">
      <c r="A53" s="260">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251"/>
      <c r="BK53" s="251"/>
      <c r="BL53" s="251"/>
      <c r="BM53" s="251"/>
      <c r="BN53" s="251"/>
      <c r="BO53" s="264"/>
      <c r="BP53" s="264"/>
      <c r="BQ53" s="261">
        <v>47</v>
      </c>
      <c r="BR53" s="262"/>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245"/>
    </row>
    <row r="54" spans="1:131" s="246" customFormat="1" ht="26.25" customHeight="1" x14ac:dyDescent="0.15">
      <c r="A54" s="260">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251"/>
      <c r="BK54" s="251"/>
      <c r="BL54" s="251"/>
      <c r="BM54" s="251"/>
      <c r="BN54" s="251"/>
      <c r="BO54" s="264"/>
      <c r="BP54" s="264"/>
      <c r="BQ54" s="261">
        <v>48</v>
      </c>
      <c r="BR54" s="262"/>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245"/>
    </row>
    <row r="55" spans="1:131" s="246" customFormat="1" ht="26.25" customHeight="1" x14ac:dyDescent="0.15">
      <c r="A55" s="260">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251"/>
      <c r="BK55" s="251"/>
      <c r="BL55" s="251"/>
      <c r="BM55" s="251"/>
      <c r="BN55" s="251"/>
      <c r="BO55" s="264"/>
      <c r="BP55" s="264"/>
      <c r="BQ55" s="261">
        <v>49</v>
      </c>
      <c r="BR55" s="262"/>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245"/>
    </row>
    <row r="56" spans="1:131" s="246" customFormat="1" ht="26.25" customHeight="1" x14ac:dyDescent="0.15">
      <c r="A56" s="260">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251"/>
      <c r="BK56" s="251"/>
      <c r="BL56" s="251"/>
      <c r="BM56" s="251"/>
      <c r="BN56" s="251"/>
      <c r="BO56" s="264"/>
      <c r="BP56" s="264"/>
      <c r="BQ56" s="261">
        <v>50</v>
      </c>
      <c r="BR56" s="262"/>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245"/>
    </row>
    <row r="57" spans="1:131" s="246" customFormat="1" ht="26.25" customHeight="1" x14ac:dyDescent="0.15">
      <c r="A57" s="260">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251"/>
      <c r="BK57" s="251"/>
      <c r="BL57" s="251"/>
      <c r="BM57" s="251"/>
      <c r="BN57" s="251"/>
      <c r="BO57" s="264"/>
      <c r="BP57" s="264"/>
      <c r="BQ57" s="261">
        <v>51</v>
      </c>
      <c r="BR57" s="262"/>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245"/>
    </row>
    <row r="58" spans="1:131" s="246" customFormat="1" ht="26.25" customHeight="1" x14ac:dyDescent="0.15">
      <c r="A58" s="260">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251"/>
      <c r="BK58" s="251"/>
      <c r="BL58" s="251"/>
      <c r="BM58" s="251"/>
      <c r="BN58" s="251"/>
      <c r="BO58" s="264"/>
      <c r="BP58" s="264"/>
      <c r="BQ58" s="261">
        <v>52</v>
      </c>
      <c r="BR58" s="262"/>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245"/>
    </row>
    <row r="59" spans="1:131" s="246" customFormat="1" ht="26.25" customHeight="1" x14ac:dyDescent="0.15">
      <c r="A59" s="260">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251"/>
      <c r="BK59" s="251"/>
      <c r="BL59" s="251"/>
      <c r="BM59" s="251"/>
      <c r="BN59" s="251"/>
      <c r="BO59" s="264"/>
      <c r="BP59" s="264"/>
      <c r="BQ59" s="261">
        <v>53</v>
      </c>
      <c r="BR59" s="262"/>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245"/>
    </row>
    <row r="60" spans="1:131" s="246" customFormat="1" ht="26.25" customHeight="1" x14ac:dyDescent="0.15">
      <c r="A60" s="260">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251"/>
      <c r="BK60" s="251"/>
      <c r="BL60" s="251"/>
      <c r="BM60" s="251"/>
      <c r="BN60" s="251"/>
      <c r="BO60" s="264"/>
      <c r="BP60" s="264"/>
      <c r="BQ60" s="261">
        <v>54</v>
      </c>
      <c r="BR60" s="262"/>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245"/>
    </row>
    <row r="61" spans="1:131" s="246" customFormat="1" ht="26.25" customHeight="1" thickBot="1" x14ac:dyDescent="0.2">
      <c r="A61" s="260">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251"/>
      <c r="BK61" s="251"/>
      <c r="BL61" s="251"/>
      <c r="BM61" s="251"/>
      <c r="BN61" s="251"/>
      <c r="BO61" s="264"/>
      <c r="BP61" s="264"/>
      <c r="BQ61" s="261">
        <v>55</v>
      </c>
      <c r="BR61" s="262"/>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245"/>
    </row>
    <row r="62" spans="1:131" s="246" customFormat="1" ht="26.25" customHeight="1" x14ac:dyDescent="0.15">
      <c r="A62" s="260">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412</v>
      </c>
      <c r="BK62" s="850"/>
      <c r="BL62" s="850"/>
      <c r="BM62" s="850"/>
      <c r="BN62" s="851"/>
      <c r="BO62" s="264"/>
      <c r="BP62" s="264"/>
      <c r="BQ62" s="261">
        <v>56</v>
      </c>
      <c r="BR62" s="262"/>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245"/>
    </row>
    <row r="63" spans="1:131" s="246" customFormat="1" ht="26.25" customHeight="1" thickBot="1" x14ac:dyDescent="0.2">
      <c r="A63" s="263" t="s">
        <v>388</v>
      </c>
      <c r="B63" s="834" t="s">
        <v>413</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6230</v>
      </c>
      <c r="AG63" s="886"/>
      <c r="AH63" s="886"/>
      <c r="AI63" s="886"/>
      <c r="AJ63" s="887"/>
      <c r="AK63" s="888"/>
      <c r="AL63" s="883"/>
      <c r="AM63" s="883"/>
      <c r="AN63" s="883"/>
      <c r="AO63" s="883"/>
      <c r="AP63" s="886">
        <v>20894</v>
      </c>
      <c r="AQ63" s="886"/>
      <c r="AR63" s="886"/>
      <c r="AS63" s="886"/>
      <c r="AT63" s="886"/>
      <c r="AU63" s="886">
        <v>9280</v>
      </c>
      <c r="AV63" s="886"/>
      <c r="AW63" s="886"/>
      <c r="AX63" s="886"/>
      <c r="AY63" s="886"/>
      <c r="AZ63" s="890"/>
      <c r="BA63" s="890"/>
      <c r="BB63" s="890"/>
      <c r="BC63" s="890"/>
      <c r="BD63" s="890"/>
      <c r="BE63" s="891"/>
      <c r="BF63" s="891"/>
      <c r="BG63" s="891"/>
      <c r="BH63" s="891"/>
      <c r="BI63" s="892"/>
      <c r="BJ63" s="893" t="s">
        <v>414</v>
      </c>
      <c r="BK63" s="894"/>
      <c r="BL63" s="894"/>
      <c r="BM63" s="894"/>
      <c r="BN63" s="895"/>
      <c r="BO63" s="264"/>
      <c r="BP63" s="264"/>
      <c r="BQ63" s="261">
        <v>57</v>
      </c>
      <c r="BR63" s="262"/>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245"/>
    </row>
    <row r="65" spans="1:131" s="246" customFormat="1" ht="26.25" customHeight="1" thickBot="1" x14ac:dyDescent="0.2">
      <c r="A65" s="251" t="s">
        <v>415</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245"/>
    </row>
    <row r="66" spans="1:131" s="246" customFormat="1" ht="26.25" customHeight="1" x14ac:dyDescent="0.15">
      <c r="A66" s="784" t="s">
        <v>416</v>
      </c>
      <c r="B66" s="785"/>
      <c r="C66" s="785"/>
      <c r="D66" s="785"/>
      <c r="E66" s="785"/>
      <c r="F66" s="785"/>
      <c r="G66" s="785"/>
      <c r="H66" s="785"/>
      <c r="I66" s="785"/>
      <c r="J66" s="785"/>
      <c r="K66" s="785"/>
      <c r="L66" s="785"/>
      <c r="M66" s="785"/>
      <c r="N66" s="785"/>
      <c r="O66" s="785"/>
      <c r="P66" s="786"/>
      <c r="Q66" s="761" t="s">
        <v>417</v>
      </c>
      <c r="R66" s="762"/>
      <c r="S66" s="762"/>
      <c r="T66" s="762"/>
      <c r="U66" s="763"/>
      <c r="V66" s="761" t="s">
        <v>418</v>
      </c>
      <c r="W66" s="762"/>
      <c r="X66" s="762"/>
      <c r="Y66" s="762"/>
      <c r="Z66" s="763"/>
      <c r="AA66" s="761" t="s">
        <v>395</v>
      </c>
      <c r="AB66" s="762"/>
      <c r="AC66" s="762"/>
      <c r="AD66" s="762"/>
      <c r="AE66" s="763"/>
      <c r="AF66" s="896" t="s">
        <v>419</v>
      </c>
      <c r="AG66" s="857"/>
      <c r="AH66" s="857"/>
      <c r="AI66" s="857"/>
      <c r="AJ66" s="897"/>
      <c r="AK66" s="761" t="s">
        <v>420</v>
      </c>
      <c r="AL66" s="785"/>
      <c r="AM66" s="785"/>
      <c r="AN66" s="785"/>
      <c r="AO66" s="786"/>
      <c r="AP66" s="761" t="s">
        <v>421</v>
      </c>
      <c r="AQ66" s="762"/>
      <c r="AR66" s="762"/>
      <c r="AS66" s="762"/>
      <c r="AT66" s="763"/>
      <c r="AU66" s="761" t="s">
        <v>422</v>
      </c>
      <c r="AV66" s="762"/>
      <c r="AW66" s="762"/>
      <c r="AX66" s="762"/>
      <c r="AY66" s="763"/>
      <c r="AZ66" s="761" t="s">
        <v>374</v>
      </c>
      <c r="BA66" s="762"/>
      <c r="BB66" s="762"/>
      <c r="BC66" s="762"/>
      <c r="BD66" s="773"/>
      <c r="BE66" s="264"/>
      <c r="BF66" s="264"/>
      <c r="BG66" s="264"/>
      <c r="BH66" s="264"/>
      <c r="BI66" s="264"/>
      <c r="BJ66" s="264"/>
      <c r="BK66" s="264"/>
      <c r="BL66" s="264"/>
      <c r="BM66" s="264"/>
      <c r="BN66" s="264"/>
      <c r="BO66" s="264"/>
      <c r="BP66" s="264"/>
      <c r="BQ66" s="261">
        <v>60</v>
      </c>
      <c r="BR66" s="266"/>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245"/>
    </row>
    <row r="67" spans="1:131" s="246" customFormat="1" ht="26.25" customHeight="1" thickBot="1" x14ac:dyDescent="0.2">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264"/>
      <c r="BF67" s="264"/>
      <c r="BG67" s="264"/>
      <c r="BH67" s="264"/>
      <c r="BI67" s="264"/>
      <c r="BJ67" s="264"/>
      <c r="BK67" s="264"/>
      <c r="BL67" s="264"/>
      <c r="BM67" s="264"/>
      <c r="BN67" s="264"/>
      <c r="BO67" s="264"/>
      <c r="BP67" s="264"/>
      <c r="BQ67" s="261">
        <v>61</v>
      </c>
      <c r="BR67" s="266"/>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245"/>
    </row>
    <row r="68" spans="1:131" s="246" customFormat="1" ht="26.25" customHeight="1" thickTop="1" x14ac:dyDescent="0.15">
      <c r="A68" s="257">
        <v>1</v>
      </c>
      <c r="B68" s="913" t="s">
        <v>587</v>
      </c>
      <c r="C68" s="914"/>
      <c r="D68" s="914"/>
      <c r="E68" s="914"/>
      <c r="F68" s="914"/>
      <c r="G68" s="914"/>
      <c r="H68" s="914"/>
      <c r="I68" s="914"/>
      <c r="J68" s="914"/>
      <c r="K68" s="914"/>
      <c r="L68" s="914"/>
      <c r="M68" s="914"/>
      <c r="N68" s="914"/>
      <c r="O68" s="914"/>
      <c r="P68" s="915"/>
      <c r="Q68" s="916">
        <v>33</v>
      </c>
      <c r="R68" s="910"/>
      <c r="S68" s="910"/>
      <c r="T68" s="910"/>
      <c r="U68" s="910"/>
      <c r="V68" s="910">
        <v>31</v>
      </c>
      <c r="W68" s="910"/>
      <c r="X68" s="910"/>
      <c r="Y68" s="910"/>
      <c r="Z68" s="910"/>
      <c r="AA68" s="910">
        <v>2</v>
      </c>
      <c r="AB68" s="910"/>
      <c r="AC68" s="910"/>
      <c r="AD68" s="910"/>
      <c r="AE68" s="910"/>
      <c r="AF68" s="910">
        <v>2</v>
      </c>
      <c r="AG68" s="910"/>
      <c r="AH68" s="910"/>
      <c r="AI68" s="910"/>
      <c r="AJ68" s="910"/>
      <c r="AK68" s="910" t="s">
        <v>523</v>
      </c>
      <c r="AL68" s="910"/>
      <c r="AM68" s="910"/>
      <c r="AN68" s="910"/>
      <c r="AO68" s="910"/>
      <c r="AP68" s="910" t="s">
        <v>523</v>
      </c>
      <c r="AQ68" s="910"/>
      <c r="AR68" s="910"/>
      <c r="AS68" s="910"/>
      <c r="AT68" s="910"/>
      <c r="AU68" s="910" t="s">
        <v>523</v>
      </c>
      <c r="AV68" s="910"/>
      <c r="AW68" s="910"/>
      <c r="AX68" s="910"/>
      <c r="AY68" s="910"/>
      <c r="AZ68" s="911"/>
      <c r="BA68" s="911"/>
      <c r="BB68" s="911"/>
      <c r="BC68" s="911"/>
      <c r="BD68" s="912"/>
      <c r="BE68" s="264"/>
      <c r="BF68" s="264"/>
      <c r="BG68" s="264"/>
      <c r="BH68" s="264"/>
      <c r="BI68" s="264"/>
      <c r="BJ68" s="264"/>
      <c r="BK68" s="264"/>
      <c r="BL68" s="264"/>
      <c r="BM68" s="264"/>
      <c r="BN68" s="264"/>
      <c r="BO68" s="264"/>
      <c r="BP68" s="264"/>
      <c r="BQ68" s="261">
        <v>62</v>
      </c>
      <c r="BR68" s="266"/>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245"/>
    </row>
    <row r="69" spans="1:131" s="246" customFormat="1" ht="26.25" customHeight="1" x14ac:dyDescent="0.15">
      <c r="A69" s="260">
        <v>2</v>
      </c>
      <c r="B69" s="917" t="s">
        <v>588</v>
      </c>
      <c r="C69" s="918"/>
      <c r="D69" s="918"/>
      <c r="E69" s="918"/>
      <c r="F69" s="918"/>
      <c r="G69" s="918"/>
      <c r="H69" s="918"/>
      <c r="I69" s="918"/>
      <c r="J69" s="918"/>
      <c r="K69" s="918"/>
      <c r="L69" s="918"/>
      <c r="M69" s="918"/>
      <c r="N69" s="918"/>
      <c r="O69" s="918"/>
      <c r="P69" s="919"/>
      <c r="Q69" s="920">
        <v>1950</v>
      </c>
      <c r="R69" s="875"/>
      <c r="S69" s="875"/>
      <c r="T69" s="875"/>
      <c r="U69" s="875"/>
      <c r="V69" s="875">
        <v>461</v>
      </c>
      <c r="W69" s="875"/>
      <c r="X69" s="875"/>
      <c r="Y69" s="875"/>
      <c r="Z69" s="875"/>
      <c r="AA69" s="875">
        <v>1489</v>
      </c>
      <c r="AB69" s="875"/>
      <c r="AC69" s="875"/>
      <c r="AD69" s="875"/>
      <c r="AE69" s="875"/>
      <c r="AF69" s="875">
        <v>1489</v>
      </c>
      <c r="AG69" s="875"/>
      <c r="AH69" s="875"/>
      <c r="AI69" s="875"/>
      <c r="AJ69" s="875"/>
      <c r="AK69" s="875" t="s">
        <v>523</v>
      </c>
      <c r="AL69" s="875"/>
      <c r="AM69" s="875"/>
      <c r="AN69" s="875"/>
      <c r="AO69" s="875"/>
      <c r="AP69" s="875" t="s">
        <v>523</v>
      </c>
      <c r="AQ69" s="875"/>
      <c r="AR69" s="875"/>
      <c r="AS69" s="875"/>
      <c r="AT69" s="875"/>
      <c r="AU69" s="875" t="s">
        <v>523</v>
      </c>
      <c r="AV69" s="875"/>
      <c r="AW69" s="875"/>
      <c r="AX69" s="875"/>
      <c r="AY69" s="875"/>
      <c r="AZ69" s="921"/>
      <c r="BA69" s="921"/>
      <c r="BB69" s="921"/>
      <c r="BC69" s="921"/>
      <c r="BD69" s="922"/>
      <c r="BE69" s="264"/>
      <c r="BF69" s="264"/>
      <c r="BG69" s="264"/>
      <c r="BH69" s="264"/>
      <c r="BI69" s="264"/>
      <c r="BJ69" s="264"/>
      <c r="BK69" s="264"/>
      <c r="BL69" s="264"/>
      <c r="BM69" s="264"/>
      <c r="BN69" s="264"/>
      <c r="BO69" s="264"/>
      <c r="BP69" s="264"/>
      <c r="BQ69" s="261">
        <v>63</v>
      </c>
      <c r="BR69" s="266"/>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245"/>
    </row>
    <row r="70" spans="1:131" s="246" customFormat="1" ht="26.25" customHeight="1" x14ac:dyDescent="0.15">
      <c r="A70" s="260">
        <v>3</v>
      </c>
      <c r="B70" s="917" t="s">
        <v>589</v>
      </c>
      <c r="C70" s="918"/>
      <c r="D70" s="918"/>
      <c r="E70" s="918"/>
      <c r="F70" s="918"/>
      <c r="G70" s="918"/>
      <c r="H70" s="918"/>
      <c r="I70" s="918"/>
      <c r="J70" s="918"/>
      <c r="K70" s="918"/>
      <c r="L70" s="918"/>
      <c r="M70" s="918"/>
      <c r="N70" s="918"/>
      <c r="O70" s="918"/>
      <c r="P70" s="919"/>
      <c r="Q70" s="920">
        <v>66</v>
      </c>
      <c r="R70" s="875"/>
      <c r="S70" s="875"/>
      <c r="T70" s="875"/>
      <c r="U70" s="875"/>
      <c r="V70" s="875">
        <v>61</v>
      </c>
      <c r="W70" s="875"/>
      <c r="X70" s="875"/>
      <c r="Y70" s="875"/>
      <c r="Z70" s="875"/>
      <c r="AA70" s="875">
        <v>5</v>
      </c>
      <c r="AB70" s="875"/>
      <c r="AC70" s="875"/>
      <c r="AD70" s="875"/>
      <c r="AE70" s="875"/>
      <c r="AF70" s="875">
        <v>5</v>
      </c>
      <c r="AG70" s="875"/>
      <c r="AH70" s="875"/>
      <c r="AI70" s="875"/>
      <c r="AJ70" s="875"/>
      <c r="AK70" s="875" t="s">
        <v>523</v>
      </c>
      <c r="AL70" s="875"/>
      <c r="AM70" s="875"/>
      <c r="AN70" s="875"/>
      <c r="AO70" s="875"/>
      <c r="AP70" s="875" t="s">
        <v>523</v>
      </c>
      <c r="AQ70" s="875"/>
      <c r="AR70" s="875"/>
      <c r="AS70" s="875"/>
      <c r="AT70" s="875"/>
      <c r="AU70" s="875" t="s">
        <v>523</v>
      </c>
      <c r="AV70" s="875"/>
      <c r="AW70" s="875"/>
      <c r="AX70" s="875"/>
      <c r="AY70" s="875"/>
      <c r="AZ70" s="921"/>
      <c r="BA70" s="921"/>
      <c r="BB70" s="921"/>
      <c r="BC70" s="921"/>
      <c r="BD70" s="922"/>
      <c r="BE70" s="264"/>
      <c r="BF70" s="264"/>
      <c r="BG70" s="264"/>
      <c r="BH70" s="264"/>
      <c r="BI70" s="264"/>
      <c r="BJ70" s="264"/>
      <c r="BK70" s="264"/>
      <c r="BL70" s="264"/>
      <c r="BM70" s="264"/>
      <c r="BN70" s="264"/>
      <c r="BO70" s="264"/>
      <c r="BP70" s="264"/>
      <c r="BQ70" s="261">
        <v>64</v>
      </c>
      <c r="BR70" s="266"/>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245"/>
    </row>
    <row r="71" spans="1:131" s="246" customFormat="1" ht="26.25" customHeight="1" x14ac:dyDescent="0.15">
      <c r="A71" s="260">
        <v>4</v>
      </c>
      <c r="B71" s="917"/>
      <c r="C71" s="918"/>
      <c r="D71" s="918"/>
      <c r="E71" s="918"/>
      <c r="F71" s="918"/>
      <c r="G71" s="918"/>
      <c r="H71" s="918"/>
      <c r="I71" s="918"/>
      <c r="J71" s="918"/>
      <c r="K71" s="918"/>
      <c r="L71" s="918"/>
      <c r="M71" s="918"/>
      <c r="N71" s="918"/>
      <c r="O71" s="918"/>
      <c r="P71" s="919"/>
      <c r="Q71" s="920"/>
      <c r="R71" s="875"/>
      <c r="S71" s="875"/>
      <c r="T71" s="875"/>
      <c r="U71" s="875"/>
      <c r="V71" s="875"/>
      <c r="W71" s="875"/>
      <c r="X71" s="875"/>
      <c r="Y71" s="875"/>
      <c r="Z71" s="875"/>
      <c r="AA71" s="875"/>
      <c r="AB71" s="875"/>
      <c r="AC71" s="875"/>
      <c r="AD71" s="875"/>
      <c r="AE71" s="875"/>
      <c r="AF71" s="875"/>
      <c r="AG71" s="875"/>
      <c r="AH71" s="875"/>
      <c r="AI71" s="875"/>
      <c r="AJ71" s="875"/>
      <c r="AK71" s="875"/>
      <c r="AL71" s="875"/>
      <c r="AM71" s="875"/>
      <c r="AN71" s="875"/>
      <c r="AO71" s="875"/>
      <c r="AP71" s="875"/>
      <c r="AQ71" s="875"/>
      <c r="AR71" s="875"/>
      <c r="AS71" s="875"/>
      <c r="AT71" s="875"/>
      <c r="AU71" s="875"/>
      <c r="AV71" s="875"/>
      <c r="AW71" s="875"/>
      <c r="AX71" s="875"/>
      <c r="AY71" s="875"/>
      <c r="AZ71" s="921"/>
      <c r="BA71" s="921"/>
      <c r="BB71" s="921"/>
      <c r="BC71" s="921"/>
      <c r="BD71" s="922"/>
      <c r="BE71" s="264"/>
      <c r="BF71" s="264"/>
      <c r="BG71" s="264"/>
      <c r="BH71" s="264"/>
      <c r="BI71" s="264"/>
      <c r="BJ71" s="264"/>
      <c r="BK71" s="264"/>
      <c r="BL71" s="264"/>
      <c r="BM71" s="264"/>
      <c r="BN71" s="264"/>
      <c r="BO71" s="264"/>
      <c r="BP71" s="264"/>
      <c r="BQ71" s="261">
        <v>65</v>
      </c>
      <c r="BR71" s="266"/>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245"/>
    </row>
    <row r="72" spans="1:131" s="246" customFormat="1" ht="26.25" customHeight="1" x14ac:dyDescent="0.15">
      <c r="A72" s="260">
        <v>5</v>
      </c>
      <c r="B72" s="917"/>
      <c r="C72" s="918"/>
      <c r="D72" s="918"/>
      <c r="E72" s="918"/>
      <c r="F72" s="918"/>
      <c r="G72" s="918"/>
      <c r="H72" s="918"/>
      <c r="I72" s="918"/>
      <c r="J72" s="918"/>
      <c r="K72" s="918"/>
      <c r="L72" s="918"/>
      <c r="M72" s="918"/>
      <c r="N72" s="918"/>
      <c r="O72" s="918"/>
      <c r="P72" s="919"/>
      <c r="Q72" s="920"/>
      <c r="R72" s="875"/>
      <c r="S72" s="875"/>
      <c r="T72" s="875"/>
      <c r="U72" s="875"/>
      <c r="V72" s="875"/>
      <c r="W72" s="875"/>
      <c r="X72" s="875"/>
      <c r="Y72" s="875"/>
      <c r="Z72" s="875"/>
      <c r="AA72" s="875"/>
      <c r="AB72" s="875"/>
      <c r="AC72" s="875"/>
      <c r="AD72" s="875"/>
      <c r="AE72" s="875"/>
      <c r="AF72" s="875"/>
      <c r="AG72" s="875"/>
      <c r="AH72" s="875"/>
      <c r="AI72" s="875"/>
      <c r="AJ72" s="875"/>
      <c r="AK72" s="875"/>
      <c r="AL72" s="875"/>
      <c r="AM72" s="875"/>
      <c r="AN72" s="875"/>
      <c r="AO72" s="875"/>
      <c r="AP72" s="875"/>
      <c r="AQ72" s="875"/>
      <c r="AR72" s="875"/>
      <c r="AS72" s="875"/>
      <c r="AT72" s="875"/>
      <c r="AU72" s="875"/>
      <c r="AV72" s="875"/>
      <c r="AW72" s="875"/>
      <c r="AX72" s="875"/>
      <c r="AY72" s="875"/>
      <c r="AZ72" s="921"/>
      <c r="BA72" s="921"/>
      <c r="BB72" s="921"/>
      <c r="BC72" s="921"/>
      <c r="BD72" s="922"/>
      <c r="BE72" s="264"/>
      <c r="BF72" s="264"/>
      <c r="BG72" s="264"/>
      <c r="BH72" s="264"/>
      <c r="BI72" s="264"/>
      <c r="BJ72" s="264"/>
      <c r="BK72" s="264"/>
      <c r="BL72" s="264"/>
      <c r="BM72" s="264"/>
      <c r="BN72" s="264"/>
      <c r="BO72" s="264"/>
      <c r="BP72" s="264"/>
      <c r="BQ72" s="261">
        <v>66</v>
      </c>
      <c r="BR72" s="266"/>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245"/>
    </row>
    <row r="73" spans="1:131" s="246" customFormat="1" ht="26.25" customHeight="1" x14ac:dyDescent="0.15">
      <c r="A73" s="260">
        <v>6</v>
      </c>
      <c r="B73" s="917"/>
      <c r="C73" s="918"/>
      <c r="D73" s="918"/>
      <c r="E73" s="918"/>
      <c r="F73" s="918"/>
      <c r="G73" s="918"/>
      <c r="H73" s="918"/>
      <c r="I73" s="918"/>
      <c r="J73" s="918"/>
      <c r="K73" s="918"/>
      <c r="L73" s="918"/>
      <c r="M73" s="918"/>
      <c r="N73" s="918"/>
      <c r="O73" s="918"/>
      <c r="P73" s="919"/>
      <c r="Q73" s="920"/>
      <c r="R73" s="875"/>
      <c r="S73" s="875"/>
      <c r="T73" s="875"/>
      <c r="U73" s="875"/>
      <c r="V73" s="875"/>
      <c r="W73" s="875"/>
      <c r="X73" s="875"/>
      <c r="Y73" s="875"/>
      <c r="Z73" s="875"/>
      <c r="AA73" s="875"/>
      <c r="AB73" s="875"/>
      <c r="AC73" s="875"/>
      <c r="AD73" s="875"/>
      <c r="AE73" s="875"/>
      <c r="AF73" s="875"/>
      <c r="AG73" s="875"/>
      <c r="AH73" s="875"/>
      <c r="AI73" s="875"/>
      <c r="AJ73" s="875"/>
      <c r="AK73" s="875"/>
      <c r="AL73" s="875"/>
      <c r="AM73" s="875"/>
      <c r="AN73" s="875"/>
      <c r="AO73" s="875"/>
      <c r="AP73" s="875"/>
      <c r="AQ73" s="875"/>
      <c r="AR73" s="875"/>
      <c r="AS73" s="875"/>
      <c r="AT73" s="875"/>
      <c r="AU73" s="875"/>
      <c r="AV73" s="875"/>
      <c r="AW73" s="875"/>
      <c r="AX73" s="875"/>
      <c r="AY73" s="875"/>
      <c r="AZ73" s="921"/>
      <c r="BA73" s="921"/>
      <c r="BB73" s="921"/>
      <c r="BC73" s="921"/>
      <c r="BD73" s="922"/>
      <c r="BE73" s="264"/>
      <c r="BF73" s="264"/>
      <c r="BG73" s="264"/>
      <c r="BH73" s="264"/>
      <c r="BI73" s="264"/>
      <c r="BJ73" s="264"/>
      <c r="BK73" s="264"/>
      <c r="BL73" s="264"/>
      <c r="BM73" s="264"/>
      <c r="BN73" s="264"/>
      <c r="BO73" s="264"/>
      <c r="BP73" s="264"/>
      <c r="BQ73" s="261">
        <v>67</v>
      </c>
      <c r="BR73" s="266"/>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245"/>
    </row>
    <row r="74" spans="1:131" s="246" customFormat="1" ht="26.25" customHeight="1" x14ac:dyDescent="0.15">
      <c r="A74" s="260">
        <v>7</v>
      </c>
      <c r="B74" s="917"/>
      <c r="C74" s="918"/>
      <c r="D74" s="918"/>
      <c r="E74" s="918"/>
      <c r="F74" s="918"/>
      <c r="G74" s="918"/>
      <c r="H74" s="918"/>
      <c r="I74" s="918"/>
      <c r="J74" s="918"/>
      <c r="K74" s="918"/>
      <c r="L74" s="918"/>
      <c r="M74" s="918"/>
      <c r="N74" s="918"/>
      <c r="O74" s="918"/>
      <c r="P74" s="919"/>
      <c r="Q74" s="920"/>
      <c r="R74" s="875"/>
      <c r="S74" s="875"/>
      <c r="T74" s="875"/>
      <c r="U74" s="875"/>
      <c r="V74" s="875"/>
      <c r="W74" s="875"/>
      <c r="X74" s="875"/>
      <c r="Y74" s="875"/>
      <c r="Z74" s="875"/>
      <c r="AA74" s="875"/>
      <c r="AB74" s="875"/>
      <c r="AC74" s="875"/>
      <c r="AD74" s="875"/>
      <c r="AE74" s="875"/>
      <c r="AF74" s="875"/>
      <c r="AG74" s="875"/>
      <c r="AH74" s="875"/>
      <c r="AI74" s="875"/>
      <c r="AJ74" s="875"/>
      <c r="AK74" s="875"/>
      <c r="AL74" s="875"/>
      <c r="AM74" s="875"/>
      <c r="AN74" s="875"/>
      <c r="AO74" s="875"/>
      <c r="AP74" s="875"/>
      <c r="AQ74" s="875"/>
      <c r="AR74" s="875"/>
      <c r="AS74" s="875"/>
      <c r="AT74" s="875"/>
      <c r="AU74" s="875"/>
      <c r="AV74" s="875"/>
      <c r="AW74" s="875"/>
      <c r="AX74" s="875"/>
      <c r="AY74" s="875"/>
      <c r="AZ74" s="921"/>
      <c r="BA74" s="921"/>
      <c r="BB74" s="921"/>
      <c r="BC74" s="921"/>
      <c r="BD74" s="922"/>
      <c r="BE74" s="264"/>
      <c r="BF74" s="264"/>
      <c r="BG74" s="264"/>
      <c r="BH74" s="264"/>
      <c r="BI74" s="264"/>
      <c r="BJ74" s="264"/>
      <c r="BK74" s="264"/>
      <c r="BL74" s="264"/>
      <c r="BM74" s="264"/>
      <c r="BN74" s="264"/>
      <c r="BO74" s="264"/>
      <c r="BP74" s="264"/>
      <c r="BQ74" s="261">
        <v>68</v>
      </c>
      <c r="BR74" s="266"/>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245"/>
    </row>
    <row r="75" spans="1:131" s="246" customFormat="1" ht="26.25" customHeight="1" x14ac:dyDescent="0.15">
      <c r="A75" s="260">
        <v>8</v>
      </c>
      <c r="B75" s="917"/>
      <c r="C75" s="918"/>
      <c r="D75" s="918"/>
      <c r="E75" s="918"/>
      <c r="F75" s="918"/>
      <c r="G75" s="918"/>
      <c r="H75" s="918"/>
      <c r="I75" s="918"/>
      <c r="J75" s="918"/>
      <c r="K75" s="918"/>
      <c r="L75" s="918"/>
      <c r="M75" s="918"/>
      <c r="N75" s="918"/>
      <c r="O75" s="918"/>
      <c r="P75" s="919"/>
      <c r="Q75" s="923"/>
      <c r="R75" s="924"/>
      <c r="S75" s="924"/>
      <c r="T75" s="924"/>
      <c r="U75" s="874"/>
      <c r="V75" s="925"/>
      <c r="W75" s="924"/>
      <c r="X75" s="924"/>
      <c r="Y75" s="924"/>
      <c r="Z75" s="874"/>
      <c r="AA75" s="925"/>
      <c r="AB75" s="924"/>
      <c r="AC75" s="924"/>
      <c r="AD75" s="924"/>
      <c r="AE75" s="874"/>
      <c r="AF75" s="925"/>
      <c r="AG75" s="924"/>
      <c r="AH75" s="924"/>
      <c r="AI75" s="924"/>
      <c r="AJ75" s="874"/>
      <c r="AK75" s="925"/>
      <c r="AL75" s="924"/>
      <c r="AM75" s="924"/>
      <c r="AN75" s="924"/>
      <c r="AO75" s="874"/>
      <c r="AP75" s="925"/>
      <c r="AQ75" s="924"/>
      <c r="AR75" s="924"/>
      <c r="AS75" s="924"/>
      <c r="AT75" s="874"/>
      <c r="AU75" s="925"/>
      <c r="AV75" s="924"/>
      <c r="AW75" s="924"/>
      <c r="AX75" s="924"/>
      <c r="AY75" s="874"/>
      <c r="AZ75" s="921"/>
      <c r="BA75" s="921"/>
      <c r="BB75" s="921"/>
      <c r="BC75" s="921"/>
      <c r="BD75" s="922"/>
      <c r="BE75" s="264"/>
      <c r="BF75" s="264"/>
      <c r="BG75" s="264"/>
      <c r="BH75" s="264"/>
      <c r="BI75" s="264"/>
      <c r="BJ75" s="264"/>
      <c r="BK75" s="264"/>
      <c r="BL75" s="264"/>
      <c r="BM75" s="264"/>
      <c r="BN75" s="264"/>
      <c r="BO75" s="264"/>
      <c r="BP75" s="264"/>
      <c r="BQ75" s="261">
        <v>69</v>
      </c>
      <c r="BR75" s="266"/>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245"/>
    </row>
    <row r="76" spans="1:131" s="246" customFormat="1" ht="26.25" customHeight="1" x14ac:dyDescent="0.15">
      <c r="A76" s="260">
        <v>9</v>
      </c>
      <c r="B76" s="917"/>
      <c r="C76" s="918"/>
      <c r="D76" s="918"/>
      <c r="E76" s="918"/>
      <c r="F76" s="918"/>
      <c r="G76" s="918"/>
      <c r="H76" s="918"/>
      <c r="I76" s="918"/>
      <c r="J76" s="918"/>
      <c r="K76" s="918"/>
      <c r="L76" s="918"/>
      <c r="M76" s="918"/>
      <c r="N76" s="918"/>
      <c r="O76" s="918"/>
      <c r="P76" s="919"/>
      <c r="Q76" s="923"/>
      <c r="R76" s="924"/>
      <c r="S76" s="924"/>
      <c r="T76" s="924"/>
      <c r="U76" s="874"/>
      <c r="V76" s="925"/>
      <c r="W76" s="924"/>
      <c r="X76" s="924"/>
      <c r="Y76" s="924"/>
      <c r="Z76" s="874"/>
      <c r="AA76" s="925"/>
      <c r="AB76" s="924"/>
      <c r="AC76" s="924"/>
      <c r="AD76" s="924"/>
      <c r="AE76" s="874"/>
      <c r="AF76" s="925"/>
      <c r="AG76" s="924"/>
      <c r="AH76" s="924"/>
      <c r="AI76" s="924"/>
      <c r="AJ76" s="874"/>
      <c r="AK76" s="925"/>
      <c r="AL76" s="924"/>
      <c r="AM76" s="924"/>
      <c r="AN76" s="924"/>
      <c r="AO76" s="874"/>
      <c r="AP76" s="925"/>
      <c r="AQ76" s="924"/>
      <c r="AR76" s="924"/>
      <c r="AS76" s="924"/>
      <c r="AT76" s="874"/>
      <c r="AU76" s="925"/>
      <c r="AV76" s="924"/>
      <c r="AW76" s="924"/>
      <c r="AX76" s="924"/>
      <c r="AY76" s="874"/>
      <c r="AZ76" s="921"/>
      <c r="BA76" s="921"/>
      <c r="BB76" s="921"/>
      <c r="BC76" s="921"/>
      <c r="BD76" s="922"/>
      <c r="BE76" s="264"/>
      <c r="BF76" s="264"/>
      <c r="BG76" s="264"/>
      <c r="BH76" s="264"/>
      <c r="BI76" s="264"/>
      <c r="BJ76" s="264"/>
      <c r="BK76" s="264"/>
      <c r="BL76" s="264"/>
      <c r="BM76" s="264"/>
      <c r="BN76" s="264"/>
      <c r="BO76" s="264"/>
      <c r="BP76" s="264"/>
      <c r="BQ76" s="261">
        <v>70</v>
      </c>
      <c r="BR76" s="266"/>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245"/>
    </row>
    <row r="77" spans="1:131" s="246" customFormat="1" ht="26.25" customHeight="1" x14ac:dyDescent="0.15">
      <c r="A77" s="260">
        <v>10</v>
      </c>
      <c r="B77" s="917"/>
      <c r="C77" s="918"/>
      <c r="D77" s="918"/>
      <c r="E77" s="918"/>
      <c r="F77" s="918"/>
      <c r="G77" s="918"/>
      <c r="H77" s="918"/>
      <c r="I77" s="918"/>
      <c r="J77" s="918"/>
      <c r="K77" s="918"/>
      <c r="L77" s="918"/>
      <c r="M77" s="918"/>
      <c r="N77" s="918"/>
      <c r="O77" s="918"/>
      <c r="P77" s="919"/>
      <c r="Q77" s="923"/>
      <c r="R77" s="924"/>
      <c r="S77" s="924"/>
      <c r="T77" s="924"/>
      <c r="U77" s="874"/>
      <c r="V77" s="925"/>
      <c r="W77" s="924"/>
      <c r="X77" s="924"/>
      <c r="Y77" s="924"/>
      <c r="Z77" s="874"/>
      <c r="AA77" s="925"/>
      <c r="AB77" s="924"/>
      <c r="AC77" s="924"/>
      <c r="AD77" s="924"/>
      <c r="AE77" s="874"/>
      <c r="AF77" s="925"/>
      <c r="AG77" s="924"/>
      <c r="AH77" s="924"/>
      <c r="AI77" s="924"/>
      <c r="AJ77" s="874"/>
      <c r="AK77" s="925"/>
      <c r="AL77" s="924"/>
      <c r="AM77" s="924"/>
      <c r="AN77" s="924"/>
      <c r="AO77" s="874"/>
      <c r="AP77" s="925"/>
      <c r="AQ77" s="924"/>
      <c r="AR77" s="924"/>
      <c r="AS77" s="924"/>
      <c r="AT77" s="874"/>
      <c r="AU77" s="925"/>
      <c r="AV77" s="924"/>
      <c r="AW77" s="924"/>
      <c r="AX77" s="924"/>
      <c r="AY77" s="874"/>
      <c r="AZ77" s="921"/>
      <c r="BA77" s="921"/>
      <c r="BB77" s="921"/>
      <c r="BC77" s="921"/>
      <c r="BD77" s="922"/>
      <c r="BE77" s="264"/>
      <c r="BF77" s="264"/>
      <c r="BG77" s="264"/>
      <c r="BH77" s="264"/>
      <c r="BI77" s="264"/>
      <c r="BJ77" s="264"/>
      <c r="BK77" s="264"/>
      <c r="BL77" s="264"/>
      <c r="BM77" s="264"/>
      <c r="BN77" s="264"/>
      <c r="BO77" s="264"/>
      <c r="BP77" s="264"/>
      <c r="BQ77" s="261">
        <v>71</v>
      </c>
      <c r="BR77" s="266"/>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245"/>
    </row>
    <row r="78" spans="1:131" s="246" customFormat="1" ht="26.25" customHeight="1" x14ac:dyDescent="0.15">
      <c r="A78" s="260">
        <v>11</v>
      </c>
      <c r="B78" s="917"/>
      <c r="C78" s="918"/>
      <c r="D78" s="918"/>
      <c r="E78" s="918"/>
      <c r="F78" s="918"/>
      <c r="G78" s="918"/>
      <c r="H78" s="918"/>
      <c r="I78" s="918"/>
      <c r="J78" s="918"/>
      <c r="K78" s="918"/>
      <c r="L78" s="918"/>
      <c r="M78" s="918"/>
      <c r="N78" s="918"/>
      <c r="O78" s="918"/>
      <c r="P78" s="919"/>
      <c r="Q78" s="920"/>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1"/>
      <c r="BA78" s="921"/>
      <c r="BB78" s="921"/>
      <c r="BC78" s="921"/>
      <c r="BD78" s="922"/>
      <c r="BE78" s="264"/>
      <c r="BF78" s="264"/>
      <c r="BG78" s="264"/>
      <c r="BH78" s="264"/>
      <c r="BI78" s="264"/>
      <c r="BJ78" s="267"/>
      <c r="BK78" s="267"/>
      <c r="BL78" s="267"/>
      <c r="BM78" s="267"/>
      <c r="BN78" s="267"/>
      <c r="BO78" s="264"/>
      <c r="BP78" s="264"/>
      <c r="BQ78" s="261">
        <v>72</v>
      </c>
      <c r="BR78" s="266"/>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245"/>
    </row>
    <row r="79" spans="1:131" s="246" customFormat="1" ht="26.25" customHeight="1" x14ac:dyDescent="0.15">
      <c r="A79" s="260">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264"/>
      <c r="BF79" s="264"/>
      <c r="BG79" s="264"/>
      <c r="BH79" s="264"/>
      <c r="BI79" s="264"/>
      <c r="BJ79" s="267"/>
      <c r="BK79" s="267"/>
      <c r="BL79" s="267"/>
      <c r="BM79" s="267"/>
      <c r="BN79" s="267"/>
      <c r="BO79" s="264"/>
      <c r="BP79" s="264"/>
      <c r="BQ79" s="261">
        <v>73</v>
      </c>
      <c r="BR79" s="266"/>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245"/>
    </row>
    <row r="80" spans="1:131" s="246" customFormat="1" ht="26.25" customHeight="1" x14ac:dyDescent="0.15">
      <c r="A80" s="260">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264"/>
      <c r="BF80" s="264"/>
      <c r="BG80" s="264"/>
      <c r="BH80" s="264"/>
      <c r="BI80" s="264"/>
      <c r="BJ80" s="264"/>
      <c r="BK80" s="264"/>
      <c r="BL80" s="264"/>
      <c r="BM80" s="264"/>
      <c r="BN80" s="264"/>
      <c r="BO80" s="264"/>
      <c r="BP80" s="264"/>
      <c r="BQ80" s="261">
        <v>74</v>
      </c>
      <c r="BR80" s="266"/>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245"/>
    </row>
    <row r="81" spans="1:131" s="246" customFormat="1" ht="26.25" customHeight="1" x14ac:dyDescent="0.15">
      <c r="A81" s="260">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264"/>
      <c r="BF81" s="264"/>
      <c r="BG81" s="264"/>
      <c r="BH81" s="264"/>
      <c r="BI81" s="264"/>
      <c r="BJ81" s="264"/>
      <c r="BK81" s="264"/>
      <c r="BL81" s="264"/>
      <c r="BM81" s="264"/>
      <c r="BN81" s="264"/>
      <c r="BO81" s="264"/>
      <c r="BP81" s="264"/>
      <c r="BQ81" s="261">
        <v>75</v>
      </c>
      <c r="BR81" s="266"/>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245"/>
    </row>
    <row r="82" spans="1:131" s="246" customFormat="1" ht="26.25" customHeight="1" x14ac:dyDescent="0.15">
      <c r="A82" s="260">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264"/>
      <c r="BF82" s="264"/>
      <c r="BG82" s="264"/>
      <c r="BH82" s="264"/>
      <c r="BI82" s="264"/>
      <c r="BJ82" s="264"/>
      <c r="BK82" s="264"/>
      <c r="BL82" s="264"/>
      <c r="BM82" s="264"/>
      <c r="BN82" s="264"/>
      <c r="BO82" s="264"/>
      <c r="BP82" s="264"/>
      <c r="BQ82" s="261">
        <v>76</v>
      </c>
      <c r="BR82" s="266"/>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245"/>
    </row>
    <row r="83" spans="1:131" s="246" customFormat="1" ht="26.25" customHeight="1" x14ac:dyDescent="0.15">
      <c r="A83" s="260">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264"/>
      <c r="BF83" s="264"/>
      <c r="BG83" s="264"/>
      <c r="BH83" s="264"/>
      <c r="BI83" s="264"/>
      <c r="BJ83" s="264"/>
      <c r="BK83" s="264"/>
      <c r="BL83" s="264"/>
      <c r="BM83" s="264"/>
      <c r="BN83" s="264"/>
      <c r="BO83" s="264"/>
      <c r="BP83" s="264"/>
      <c r="BQ83" s="261">
        <v>77</v>
      </c>
      <c r="BR83" s="266"/>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245"/>
    </row>
    <row r="84" spans="1:131" s="246" customFormat="1" ht="26.25" customHeight="1" x14ac:dyDescent="0.15">
      <c r="A84" s="260">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264"/>
      <c r="BF84" s="264"/>
      <c r="BG84" s="264"/>
      <c r="BH84" s="264"/>
      <c r="BI84" s="264"/>
      <c r="BJ84" s="264"/>
      <c r="BK84" s="264"/>
      <c r="BL84" s="264"/>
      <c r="BM84" s="264"/>
      <c r="BN84" s="264"/>
      <c r="BO84" s="264"/>
      <c r="BP84" s="264"/>
      <c r="BQ84" s="261">
        <v>78</v>
      </c>
      <c r="BR84" s="266"/>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245"/>
    </row>
    <row r="85" spans="1:131" s="246" customFormat="1" ht="26.25" customHeight="1" x14ac:dyDescent="0.15">
      <c r="A85" s="260">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264"/>
      <c r="BF85" s="264"/>
      <c r="BG85" s="264"/>
      <c r="BH85" s="264"/>
      <c r="BI85" s="264"/>
      <c r="BJ85" s="264"/>
      <c r="BK85" s="264"/>
      <c r="BL85" s="264"/>
      <c r="BM85" s="264"/>
      <c r="BN85" s="264"/>
      <c r="BO85" s="264"/>
      <c r="BP85" s="264"/>
      <c r="BQ85" s="261">
        <v>79</v>
      </c>
      <c r="BR85" s="266"/>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245"/>
    </row>
    <row r="86" spans="1:131" s="246" customFormat="1" ht="26.25" customHeight="1" x14ac:dyDescent="0.15">
      <c r="A86" s="260">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264"/>
      <c r="BF86" s="264"/>
      <c r="BG86" s="264"/>
      <c r="BH86" s="264"/>
      <c r="BI86" s="264"/>
      <c r="BJ86" s="264"/>
      <c r="BK86" s="264"/>
      <c r="BL86" s="264"/>
      <c r="BM86" s="264"/>
      <c r="BN86" s="264"/>
      <c r="BO86" s="264"/>
      <c r="BP86" s="264"/>
      <c r="BQ86" s="261">
        <v>80</v>
      </c>
      <c r="BR86" s="266"/>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245"/>
    </row>
    <row r="87" spans="1:131" s="246" customFormat="1" ht="26.25" customHeight="1" x14ac:dyDescent="0.15">
      <c r="A87" s="268">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64"/>
      <c r="BF87" s="264"/>
      <c r="BG87" s="264"/>
      <c r="BH87" s="264"/>
      <c r="BI87" s="264"/>
      <c r="BJ87" s="264"/>
      <c r="BK87" s="264"/>
      <c r="BL87" s="264"/>
      <c r="BM87" s="264"/>
      <c r="BN87" s="264"/>
      <c r="BO87" s="264"/>
      <c r="BP87" s="264"/>
      <c r="BQ87" s="261">
        <v>81</v>
      </c>
      <c r="BR87" s="266"/>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245"/>
    </row>
    <row r="88" spans="1:131" s="246" customFormat="1" ht="26.25" customHeight="1" thickBot="1" x14ac:dyDescent="0.2">
      <c r="A88" s="263" t="s">
        <v>388</v>
      </c>
      <c r="B88" s="834" t="s">
        <v>423</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v>1496</v>
      </c>
      <c r="AG88" s="886"/>
      <c r="AH88" s="886"/>
      <c r="AI88" s="886"/>
      <c r="AJ88" s="886"/>
      <c r="AK88" s="883"/>
      <c r="AL88" s="883"/>
      <c r="AM88" s="883"/>
      <c r="AN88" s="883"/>
      <c r="AO88" s="883"/>
      <c r="AP88" s="886"/>
      <c r="AQ88" s="886"/>
      <c r="AR88" s="886"/>
      <c r="AS88" s="886"/>
      <c r="AT88" s="886"/>
      <c r="AU88" s="886"/>
      <c r="AV88" s="886"/>
      <c r="AW88" s="886"/>
      <c r="AX88" s="886"/>
      <c r="AY88" s="886"/>
      <c r="AZ88" s="891"/>
      <c r="BA88" s="891"/>
      <c r="BB88" s="891"/>
      <c r="BC88" s="891"/>
      <c r="BD88" s="892"/>
      <c r="BE88" s="264"/>
      <c r="BF88" s="264"/>
      <c r="BG88" s="264"/>
      <c r="BH88" s="264"/>
      <c r="BI88" s="264"/>
      <c r="BJ88" s="264"/>
      <c r="BK88" s="264"/>
      <c r="BL88" s="264"/>
      <c r="BM88" s="264"/>
      <c r="BN88" s="264"/>
      <c r="BO88" s="264"/>
      <c r="BP88" s="264"/>
      <c r="BQ88" s="261">
        <v>82</v>
      </c>
      <c r="BR88" s="266"/>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388</v>
      </c>
      <c r="BR102" s="834" t="s">
        <v>424</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v>573</v>
      </c>
      <c r="CS102" s="894"/>
      <c r="CT102" s="894"/>
      <c r="CU102" s="894"/>
      <c r="CV102" s="937"/>
      <c r="CW102" s="936">
        <v>260</v>
      </c>
      <c r="CX102" s="894"/>
      <c r="CY102" s="894"/>
      <c r="CZ102" s="894"/>
      <c r="DA102" s="937"/>
      <c r="DB102" s="936"/>
      <c r="DC102" s="894"/>
      <c r="DD102" s="894"/>
      <c r="DE102" s="894"/>
      <c r="DF102" s="937"/>
      <c r="DG102" s="936"/>
      <c r="DH102" s="894"/>
      <c r="DI102" s="894"/>
      <c r="DJ102" s="894"/>
      <c r="DK102" s="937"/>
      <c r="DL102" s="936">
        <v>45</v>
      </c>
      <c r="DM102" s="894"/>
      <c r="DN102" s="894"/>
      <c r="DO102" s="894"/>
      <c r="DP102" s="937"/>
      <c r="DQ102" s="936"/>
      <c r="DR102" s="894"/>
      <c r="DS102" s="894"/>
      <c r="DT102" s="894"/>
      <c r="DU102" s="937"/>
      <c r="DV102" s="960"/>
      <c r="DW102" s="961"/>
      <c r="DX102" s="961"/>
      <c r="DY102" s="961"/>
      <c r="DZ102" s="962"/>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63" t="s">
        <v>425</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64" t="s">
        <v>426</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427</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428</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65" t="s">
        <v>429</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430</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245" customFormat="1" ht="26.25" customHeight="1" x14ac:dyDescent="0.15">
      <c r="A109" s="958" t="s">
        <v>431</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432</v>
      </c>
      <c r="AB109" s="939"/>
      <c r="AC109" s="939"/>
      <c r="AD109" s="939"/>
      <c r="AE109" s="940"/>
      <c r="AF109" s="938" t="s">
        <v>304</v>
      </c>
      <c r="AG109" s="939"/>
      <c r="AH109" s="939"/>
      <c r="AI109" s="939"/>
      <c r="AJ109" s="940"/>
      <c r="AK109" s="938" t="s">
        <v>303</v>
      </c>
      <c r="AL109" s="939"/>
      <c r="AM109" s="939"/>
      <c r="AN109" s="939"/>
      <c r="AO109" s="940"/>
      <c r="AP109" s="938" t="s">
        <v>433</v>
      </c>
      <c r="AQ109" s="939"/>
      <c r="AR109" s="939"/>
      <c r="AS109" s="939"/>
      <c r="AT109" s="941"/>
      <c r="AU109" s="958" t="s">
        <v>431</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432</v>
      </c>
      <c r="BR109" s="939"/>
      <c r="BS109" s="939"/>
      <c r="BT109" s="939"/>
      <c r="BU109" s="940"/>
      <c r="BV109" s="938" t="s">
        <v>304</v>
      </c>
      <c r="BW109" s="939"/>
      <c r="BX109" s="939"/>
      <c r="BY109" s="939"/>
      <c r="BZ109" s="940"/>
      <c r="CA109" s="938" t="s">
        <v>303</v>
      </c>
      <c r="CB109" s="939"/>
      <c r="CC109" s="939"/>
      <c r="CD109" s="939"/>
      <c r="CE109" s="940"/>
      <c r="CF109" s="959" t="s">
        <v>433</v>
      </c>
      <c r="CG109" s="959"/>
      <c r="CH109" s="959"/>
      <c r="CI109" s="959"/>
      <c r="CJ109" s="959"/>
      <c r="CK109" s="938" t="s">
        <v>434</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432</v>
      </c>
      <c r="DH109" s="939"/>
      <c r="DI109" s="939"/>
      <c r="DJ109" s="939"/>
      <c r="DK109" s="940"/>
      <c r="DL109" s="938" t="s">
        <v>304</v>
      </c>
      <c r="DM109" s="939"/>
      <c r="DN109" s="939"/>
      <c r="DO109" s="939"/>
      <c r="DP109" s="940"/>
      <c r="DQ109" s="938" t="s">
        <v>303</v>
      </c>
      <c r="DR109" s="939"/>
      <c r="DS109" s="939"/>
      <c r="DT109" s="939"/>
      <c r="DU109" s="940"/>
      <c r="DV109" s="938" t="s">
        <v>433</v>
      </c>
      <c r="DW109" s="939"/>
      <c r="DX109" s="939"/>
      <c r="DY109" s="939"/>
      <c r="DZ109" s="941"/>
    </row>
    <row r="110" spans="1:131" s="245" customFormat="1" ht="26.25" customHeight="1" x14ac:dyDescent="0.15">
      <c r="A110" s="942" t="s">
        <v>435</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3487628</v>
      </c>
      <c r="AB110" s="946"/>
      <c r="AC110" s="946"/>
      <c r="AD110" s="946"/>
      <c r="AE110" s="947"/>
      <c r="AF110" s="948">
        <v>3477219</v>
      </c>
      <c r="AG110" s="946"/>
      <c r="AH110" s="946"/>
      <c r="AI110" s="946"/>
      <c r="AJ110" s="947"/>
      <c r="AK110" s="948">
        <v>3413664</v>
      </c>
      <c r="AL110" s="946"/>
      <c r="AM110" s="946"/>
      <c r="AN110" s="946"/>
      <c r="AO110" s="947"/>
      <c r="AP110" s="949">
        <v>16.399999999999999</v>
      </c>
      <c r="AQ110" s="950"/>
      <c r="AR110" s="950"/>
      <c r="AS110" s="950"/>
      <c r="AT110" s="951"/>
      <c r="AU110" s="952" t="s">
        <v>71</v>
      </c>
      <c r="AV110" s="953"/>
      <c r="AW110" s="953"/>
      <c r="AX110" s="953"/>
      <c r="AY110" s="953"/>
      <c r="AZ110" s="994" t="s">
        <v>436</v>
      </c>
      <c r="BA110" s="943"/>
      <c r="BB110" s="943"/>
      <c r="BC110" s="943"/>
      <c r="BD110" s="943"/>
      <c r="BE110" s="943"/>
      <c r="BF110" s="943"/>
      <c r="BG110" s="943"/>
      <c r="BH110" s="943"/>
      <c r="BI110" s="943"/>
      <c r="BJ110" s="943"/>
      <c r="BK110" s="943"/>
      <c r="BL110" s="943"/>
      <c r="BM110" s="943"/>
      <c r="BN110" s="943"/>
      <c r="BO110" s="943"/>
      <c r="BP110" s="944"/>
      <c r="BQ110" s="980">
        <v>36821003</v>
      </c>
      <c r="BR110" s="981"/>
      <c r="BS110" s="981"/>
      <c r="BT110" s="981"/>
      <c r="BU110" s="981"/>
      <c r="BV110" s="981">
        <v>36163657</v>
      </c>
      <c r="BW110" s="981"/>
      <c r="BX110" s="981"/>
      <c r="BY110" s="981"/>
      <c r="BZ110" s="981"/>
      <c r="CA110" s="981">
        <v>35756472</v>
      </c>
      <c r="CB110" s="981"/>
      <c r="CC110" s="981"/>
      <c r="CD110" s="981"/>
      <c r="CE110" s="981"/>
      <c r="CF110" s="995">
        <v>171.3</v>
      </c>
      <c r="CG110" s="996"/>
      <c r="CH110" s="996"/>
      <c r="CI110" s="996"/>
      <c r="CJ110" s="996"/>
      <c r="CK110" s="997" t="s">
        <v>437</v>
      </c>
      <c r="CL110" s="998"/>
      <c r="CM110" s="977" t="s">
        <v>438</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390</v>
      </c>
      <c r="DH110" s="981"/>
      <c r="DI110" s="981"/>
      <c r="DJ110" s="981"/>
      <c r="DK110" s="981"/>
      <c r="DL110" s="981" t="s">
        <v>439</v>
      </c>
      <c r="DM110" s="981"/>
      <c r="DN110" s="981"/>
      <c r="DO110" s="981"/>
      <c r="DP110" s="981"/>
      <c r="DQ110" s="981" t="s">
        <v>390</v>
      </c>
      <c r="DR110" s="981"/>
      <c r="DS110" s="981"/>
      <c r="DT110" s="981"/>
      <c r="DU110" s="981"/>
      <c r="DV110" s="982" t="s">
        <v>390</v>
      </c>
      <c r="DW110" s="982"/>
      <c r="DX110" s="982"/>
      <c r="DY110" s="982"/>
      <c r="DZ110" s="983"/>
    </row>
    <row r="111" spans="1:131" s="245" customFormat="1" ht="26.25" customHeight="1" x14ac:dyDescent="0.15">
      <c r="A111" s="984" t="s">
        <v>440</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390</v>
      </c>
      <c r="AB111" s="988"/>
      <c r="AC111" s="988"/>
      <c r="AD111" s="988"/>
      <c r="AE111" s="989"/>
      <c r="AF111" s="990" t="s">
        <v>441</v>
      </c>
      <c r="AG111" s="988"/>
      <c r="AH111" s="988"/>
      <c r="AI111" s="988"/>
      <c r="AJ111" s="989"/>
      <c r="AK111" s="990" t="s">
        <v>439</v>
      </c>
      <c r="AL111" s="988"/>
      <c r="AM111" s="988"/>
      <c r="AN111" s="988"/>
      <c r="AO111" s="989"/>
      <c r="AP111" s="991" t="s">
        <v>442</v>
      </c>
      <c r="AQ111" s="992"/>
      <c r="AR111" s="992"/>
      <c r="AS111" s="992"/>
      <c r="AT111" s="993"/>
      <c r="AU111" s="954"/>
      <c r="AV111" s="955"/>
      <c r="AW111" s="955"/>
      <c r="AX111" s="955"/>
      <c r="AY111" s="955"/>
      <c r="AZ111" s="1003" t="s">
        <v>443</v>
      </c>
      <c r="BA111" s="1004"/>
      <c r="BB111" s="1004"/>
      <c r="BC111" s="1004"/>
      <c r="BD111" s="1004"/>
      <c r="BE111" s="1004"/>
      <c r="BF111" s="1004"/>
      <c r="BG111" s="1004"/>
      <c r="BH111" s="1004"/>
      <c r="BI111" s="1004"/>
      <c r="BJ111" s="1004"/>
      <c r="BK111" s="1004"/>
      <c r="BL111" s="1004"/>
      <c r="BM111" s="1004"/>
      <c r="BN111" s="1004"/>
      <c r="BO111" s="1004"/>
      <c r="BP111" s="1005"/>
      <c r="BQ111" s="973">
        <v>1959522</v>
      </c>
      <c r="BR111" s="974"/>
      <c r="BS111" s="974"/>
      <c r="BT111" s="974"/>
      <c r="BU111" s="974"/>
      <c r="BV111" s="974">
        <v>1761016</v>
      </c>
      <c r="BW111" s="974"/>
      <c r="BX111" s="974"/>
      <c r="BY111" s="974"/>
      <c r="BZ111" s="974"/>
      <c r="CA111" s="974">
        <v>1572438</v>
      </c>
      <c r="CB111" s="974"/>
      <c r="CC111" s="974"/>
      <c r="CD111" s="974"/>
      <c r="CE111" s="974"/>
      <c r="CF111" s="968">
        <v>7.5</v>
      </c>
      <c r="CG111" s="969"/>
      <c r="CH111" s="969"/>
      <c r="CI111" s="969"/>
      <c r="CJ111" s="969"/>
      <c r="CK111" s="999"/>
      <c r="CL111" s="1000"/>
      <c r="CM111" s="970" t="s">
        <v>444</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445</v>
      </c>
      <c r="DH111" s="974"/>
      <c r="DI111" s="974"/>
      <c r="DJ111" s="974"/>
      <c r="DK111" s="974"/>
      <c r="DL111" s="974" t="s">
        <v>445</v>
      </c>
      <c r="DM111" s="974"/>
      <c r="DN111" s="974"/>
      <c r="DO111" s="974"/>
      <c r="DP111" s="974"/>
      <c r="DQ111" s="974" t="s">
        <v>445</v>
      </c>
      <c r="DR111" s="974"/>
      <c r="DS111" s="974"/>
      <c r="DT111" s="974"/>
      <c r="DU111" s="974"/>
      <c r="DV111" s="975" t="s">
        <v>445</v>
      </c>
      <c r="DW111" s="975"/>
      <c r="DX111" s="975"/>
      <c r="DY111" s="975"/>
      <c r="DZ111" s="976"/>
    </row>
    <row r="112" spans="1:131" s="245" customFormat="1" ht="26.25" customHeight="1" x14ac:dyDescent="0.15">
      <c r="A112" s="1006" t="s">
        <v>446</v>
      </c>
      <c r="B112" s="1007"/>
      <c r="C112" s="1004" t="s">
        <v>447</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v>16667</v>
      </c>
      <c r="AB112" s="1013"/>
      <c r="AC112" s="1013"/>
      <c r="AD112" s="1013"/>
      <c r="AE112" s="1014"/>
      <c r="AF112" s="1015" t="s">
        <v>390</v>
      </c>
      <c r="AG112" s="1013"/>
      <c r="AH112" s="1013"/>
      <c r="AI112" s="1013"/>
      <c r="AJ112" s="1014"/>
      <c r="AK112" s="1015" t="s">
        <v>448</v>
      </c>
      <c r="AL112" s="1013"/>
      <c r="AM112" s="1013"/>
      <c r="AN112" s="1013"/>
      <c r="AO112" s="1014"/>
      <c r="AP112" s="1016" t="s">
        <v>445</v>
      </c>
      <c r="AQ112" s="1017"/>
      <c r="AR112" s="1017"/>
      <c r="AS112" s="1017"/>
      <c r="AT112" s="1018"/>
      <c r="AU112" s="954"/>
      <c r="AV112" s="955"/>
      <c r="AW112" s="955"/>
      <c r="AX112" s="955"/>
      <c r="AY112" s="955"/>
      <c r="AZ112" s="1003" t="s">
        <v>449</v>
      </c>
      <c r="BA112" s="1004"/>
      <c r="BB112" s="1004"/>
      <c r="BC112" s="1004"/>
      <c r="BD112" s="1004"/>
      <c r="BE112" s="1004"/>
      <c r="BF112" s="1004"/>
      <c r="BG112" s="1004"/>
      <c r="BH112" s="1004"/>
      <c r="BI112" s="1004"/>
      <c r="BJ112" s="1004"/>
      <c r="BK112" s="1004"/>
      <c r="BL112" s="1004"/>
      <c r="BM112" s="1004"/>
      <c r="BN112" s="1004"/>
      <c r="BO112" s="1004"/>
      <c r="BP112" s="1005"/>
      <c r="BQ112" s="973">
        <v>9585579</v>
      </c>
      <c r="BR112" s="974"/>
      <c r="BS112" s="974"/>
      <c r="BT112" s="974"/>
      <c r="BU112" s="974"/>
      <c r="BV112" s="974">
        <v>9529672</v>
      </c>
      <c r="BW112" s="974"/>
      <c r="BX112" s="974"/>
      <c r="BY112" s="974"/>
      <c r="BZ112" s="974"/>
      <c r="CA112" s="974">
        <v>9279707</v>
      </c>
      <c r="CB112" s="974"/>
      <c r="CC112" s="974"/>
      <c r="CD112" s="974"/>
      <c r="CE112" s="974"/>
      <c r="CF112" s="968">
        <v>44.5</v>
      </c>
      <c r="CG112" s="969"/>
      <c r="CH112" s="969"/>
      <c r="CI112" s="969"/>
      <c r="CJ112" s="969"/>
      <c r="CK112" s="999"/>
      <c r="CL112" s="1000"/>
      <c r="CM112" s="970" t="s">
        <v>450</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390</v>
      </c>
      <c r="DH112" s="974"/>
      <c r="DI112" s="974"/>
      <c r="DJ112" s="974"/>
      <c r="DK112" s="974"/>
      <c r="DL112" s="974" t="s">
        <v>448</v>
      </c>
      <c r="DM112" s="974"/>
      <c r="DN112" s="974"/>
      <c r="DO112" s="974"/>
      <c r="DP112" s="974"/>
      <c r="DQ112" s="974" t="s">
        <v>439</v>
      </c>
      <c r="DR112" s="974"/>
      <c r="DS112" s="974"/>
      <c r="DT112" s="974"/>
      <c r="DU112" s="974"/>
      <c r="DV112" s="975" t="s">
        <v>390</v>
      </c>
      <c r="DW112" s="975"/>
      <c r="DX112" s="975"/>
      <c r="DY112" s="975"/>
      <c r="DZ112" s="976"/>
    </row>
    <row r="113" spans="1:130" s="245" customFormat="1" ht="26.25" customHeight="1" x14ac:dyDescent="0.15">
      <c r="A113" s="1008"/>
      <c r="B113" s="1009"/>
      <c r="C113" s="1004" t="s">
        <v>451</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980547</v>
      </c>
      <c r="AB113" s="988"/>
      <c r="AC113" s="988"/>
      <c r="AD113" s="988"/>
      <c r="AE113" s="989"/>
      <c r="AF113" s="990">
        <v>942233</v>
      </c>
      <c r="AG113" s="988"/>
      <c r="AH113" s="988"/>
      <c r="AI113" s="988"/>
      <c r="AJ113" s="989"/>
      <c r="AK113" s="990">
        <v>930649</v>
      </c>
      <c r="AL113" s="988"/>
      <c r="AM113" s="988"/>
      <c r="AN113" s="988"/>
      <c r="AO113" s="989"/>
      <c r="AP113" s="991">
        <v>4.5</v>
      </c>
      <c r="AQ113" s="992"/>
      <c r="AR113" s="992"/>
      <c r="AS113" s="992"/>
      <c r="AT113" s="993"/>
      <c r="AU113" s="954"/>
      <c r="AV113" s="955"/>
      <c r="AW113" s="955"/>
      <c r="AX113" s="955"/>
      <c r="AY113" s="955"/>
      <c r="AZ113" s="1003" t="s">
        <v>452</v>
      </c>
      <c r="BA113" s="1004"/>
      <c r="BB113" s="1004"/>
      <c r="BC113" s="1004"/>
      <c r="BD113" s="1004"/>
      <c r="BE113" s="1004"/>
      <c r="BF113" s="1004"/>
      <c r="BG113" s="1004"/>
      <c r="BH113" s="1004"/>
      <c r="BI113" s="1004"/>
      <c r="BJ113" s="1004"/>
      <c r="BK113" s="1004"/>
      <c r="BL113" s="1004"/>
      <c r="BM113" s="1004"/>
      <c r="BN113" s="1004"/>
      <c r="BO113" s="1004"/>
      <c r="BP113" s="1005"/>
      <c r="BQ113" s="973" t="s">
        <v>439</v>
      </c>
      <c r="BR113" s="974"/>
      <c r="BS113" s="974"/>
      <c r="BT113" s="974"/>
      <c r="BU113" s="974"/>
      <c r="BV113" s="974" t="s">
        <v>390</v>
      </c>
      <c r="BW113" s="974"/>
      <c r="BX113" s="974"/>
      <c r="BY113" s="974"/>
      <c r="BZ113" s="974"/>
      <c r="CA113" s="974" t="s">
        <v>390</v>
      </c>
      <c r="CB113" s="974"/>
      <c r="CC113" s="974"/>
      <c r="CD113" s="974"/>
      <c r="CE113" s="974"/>
      <c r="CF113" s="968" t="s">
        <v>445</v>
      </c>
      <c r="CG113" s="969"/>
      <c r="CH113" s="969"/>
      <c r="CI113" s="969"/>
      <c r="CJ113" s="969"/>
      <c r="CK113" s="999"/>
      <c r="CL113" s="1000"/>
      <c r="CM113" s="970" t="s">
        <v>453</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445</v>
      </c>
      <c r="DH113" s="1013"/>
      <c r="DI113" s="1013"/>
      <c r="DJ113" s="1013"/>
      <c r="DK113" s="1014"/>
      <c r="DL113" s="1015" t="s">
        <v>454</v>
      </c>
      <c r="DM113" s="1013"/>
      <c r="DN113" s="1013"/>
      <c r="DO113" s="1013"/>
      <c r="DP113" s="1014"/>
      <c r="DQ113" s="1015" t="s">
        <v>445</v>
      </c>
      <c r="DR113" s="1013"/>
      <c r="DS113" s="1013"/>
      <c r="DT113" s="1013"/>
      <c r="DU113" s="1014"/>
      <c r="DV113" s="1016" t="s">
        <v>445</v>
      </c>
      <c r="DW113" s="1017"/>
      <c r="DX113" s="1017"/>
      <c r="DY113" s="1017"/>
      <c r="DZ113" s="1018"/>
    </row>
    <row r="114" spans="1:130" s="245" customFormat="1" ht="26.25" customHeight="1" x14ac:dyDescent="0.15">
      <c r="A114" s="1008"/>
      <c r="B114" s="1009"/>
      <c r="C114" s="1004" t="s">
        <v>455</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43309</v>
      </c>
      <c r="AB114" s="1013"/>
      <c r="AC114" s="1013"/>
      <c r="AD114" s="1013"/>
      <c r="AE114" s="1014"/>
      <c r="AF114" s="1015">
        <v>45883</v>
      </c>
      <c r="AG114" s="1013"/>
      <c r="AH114" s="1013"/>
      <c r="AI114" s="1013"/>
      <c r="AJ114" s="1014"/>
      <c r="AK114" s="1015">
        <v>48241</v>
      </c>
      <c r="AL114" s="1013"/>
      <c r="AM114" s="1013"/>
      <c r="AN114" s="1013"/>
      <c r="AO114" s="1014"/>
      <c r="AP114" s="1016">
        <v>0.2</v>
      </c>
      <c r="AQ114" s="1017"/>
      <c r="AR114" s="1017"/>
      <c r="AS114" s="1017"/>
      <c r="AT114" s="1018"/>
      <c r="AU114" s="954"/>
      <c r="AV114" s="955"/>
      <c r="AW114" s="955"/>
      <c r="AX114" s="955"/>
      <c r="AY114" s="955"/>
      <c r="AZ114" s="1003" t="s">
        <v>456</v>
      </c>
      <c r="BA114" s="1004"/>
      <c r="BB114" s="1004"/>
      <c r="BC114" s="1004"/>
      <c r="BD114" s="1004"/>
      <c r="BE114" s="1004"/>
      <c r="BF114" s="1004"/>
      <c r="BG114" s="1004"/>
      <c r="BH114" s="1004"/>
      <c r="BI114" s="1004"/>
      <c r="BJ114" s="1004"/>
      <c r="BK114" s="1004"/>
      <c r="BL114" s="1004"/>
      <c r="BM114" s="1004"/>
      <c r="BN114" s="1004"/>
      <c r="BO114" s="1004"/>
      <c r="BP114" s="1005"/>
      <c r="BQ114" s="973">
        <v>5221235</v>
      </c>
      <c r="BR114" s="974"/>
      <c r="BS114" s="974"/>
      <c r="BT114" s="974"/>
      <c r="BU114" s="974"/>
      <c r="BV114" s="974">
        <v>5024048</v>
      </c>
      <c r="BW114" s="974"/>
      <c r="BX114" s="974"/>
      <c r="BY114" s="974"/>
      <c r="BZ114" s="974"/>
      <c r="CA114" s="974">
        <v>4588025</v>
      </c>
      <c r="CB114" s="974"/>
      <c r="CC114" s="974"/>
      <c r="CD114" s="974"/>
      <c r="CE114" s="974"/>
      <c r="CF114" s="968">
        <v>22</v>
      </c>
      <c r="CG114" s="969"/>
      <c r="CH114" s="969"/>
      <c r="CI114" s="969"/>
      <c r="CJ114" s="969"/>
      <c r="CK114" s="999"/>
      <c r="CL114" s="1000"/>
      <c r="CM114" s="970" t="s">
        <v>457</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v>12305</v>
      </c>
      <c r="DH114" s="1013"/>
      <c r="DI114" s="1013"/>
      <c r="DJ114" s="1013"/>
      <c r="DK114" s="1014"/>
      <c r="DL114" s="1015">
        <v>9311</v>
      </c>
      <c r="DM114" s="1013"/>
      <c r="DN114" s="1013"/>
      <c r="DO114" s="1013"/>
      <c r="DP114" s="1014"/>
      <c r="DQ114" s="1015">
        <v>6263</v>
      </c>
      <c r="DR114" s="1013"/>
      <c r="DS114" s="1013"/>
      <c r="DT114" s="1013"/>
      <c r="DU114" s="1014"/>
      <c r="DV114" s="1016">
        <v>0</v>
      </c>
      <c r="DW114" s="1017"/>
      <c r="DX114" s="1017"/>
      <c r="DY114" s="1017"/>
      <c r="DZ114" s="1018"/>
    </row>
    <row r="115" spans="1:130" s="245" customFormat="1" ht="26.25" customHeight="1" x14ac:dyDescent="0.15">
      <c r="A115" s="1008"/>
      <c r="B115" s="1009"/>
      <c r="C115" s="1004" t="s">
        <v>458</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219206</v>
      </c>
      <c r="AB115" s="988"/>
      <c r="AC115" s="988"/>
      <c r="AD115" s="988"/>
      <c r="AE115" s="989"/>
      <c r="AF115" s="990">
        <v>206057</v>
      </c>
      <c r="AG115" s="988"/>
      <c r="AH115" s="988"/>
      <c r="AI115" s="988"/>
      <c r="AJ115" s="989"/>
      <c r="AK115" s="990">
        <v>195101</v>
      </c>
      <c r="AL115" s="988"/>
      <c r="AM115" s="988"/>
      <c r="AN115" s="988"/>
      <c r="AO115" s="989"/>
      <c r="AP115" s="991">
        <v>0.9</v>
      </c>
      <c r="AQ115" s="992"/>
      <c r="AR115" s="992"/>
      <c r="AS115" s="992"/>
      <c r="AT115" s="993"/>
      <c r="AU115" s="954"/>
      <c r="AV115" s="955"/>
      <c r="AW115" s="955"/>
      <c r="AX115" s="955"/>
      <c r="AY115" s="955"/>
      <c r="AZ115" s="1003" t="s">
        <v>459</v>
      </c>
      <c r="BA115" s="1004"/>
      <c r="BB115" s="1004"/>
      <c r="BC115" s="1004"/>
      <c r="BD115" s="1004"/>
      <c r="BE115" s="1004"/>
      <c r="BF115" s="1004"/>
      <c r="BG115" s="1004"/>
      <c r="BH115" s="1004"/>
      <c r="BI115" s="1004"/>
      <c r="BJ115" s="1004"/>
      <c r="BK115" s="1004"/>
      <c r="BL115" s="1004"/>
      <c r="BM115" s="1004"/>
      <c r="BN115" s="1004"/>
      <c r="BO115" s="1004"/>
      <c r="BP115" s="1005"/>
      <c r="BQ115" s="973">
        <v>15740</v>
      </c>
      <c r="BR115" s="974"/>
      <c r="BS115" s="974"/>
      <c r="BT115" s="974"/>
      <c r="BU115" s="974"/>
      <c r="BV115" s="974">
        <v>13239</v>
      </c>
      <c r="BW115" s="974"/>
      <c r="BX115" s="974"/>
      <c r="BY115" s="974"/>
      <c r="BZ115" s="974"/>
      <c r="CA115" s="974">
        <v>11712</v>
      </c>
      <c r="CB115" s="974"/>
      <c r="CC115" s="974"/>
      <c r="CD115" s="974"/>
      <c r="CE115" s="974"/>
      <c r="CF115" s="968">
        <v>0.1</v>
      </c>
      <c r="CG115" s="969"/>
      <c r="CH115" s="969"/>
      <c r="CI115" s="969"/>
      <c r="CJ115" s="969"/>
      <c r="CK115" s="999"/>
      <c r="CL115" s="1000"/>
      <c r="CM115" s="1003" t="s">
        <v>460</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390</v>
      </c>
      <c r="DH115" s="1013"/>
      <c r="DI115" s="1013"/>
      <c r="DJ115" s="1013"/>
      <c r="DK115" s="1014"/>
      <c r="DL115" s="1015" t="s">
        <v>445</v>
      </c>
      <c r="DM115" s="1013"/>
      <c r="DN115" s="1013"/>
      <c r="DO115" s="1013"/>
      <c r="DP115" s="1014"/>
      <c r="DQ115" s="1015" t="s">
        <v>390</v>
      </c>
      <c r="DR115" s="1013"/>
      <c r="DS115" s="1013"/>
      <c r="DT115" s="1013"/>
      <c r="DU115" s="1014"/>
      <c r="DV115" s="1016" t="s">
        <v>390</v>
      </c>
      <c r="DW115" s="1017"/>
      <c r="DX115" s="1017"/>
      <c r="DY115" s="1017"/>
      <c r="DZ115" s="1018"/>
    </row>
    <row r="116" spans="1:130" s="245" customFormat="1" ht="26.25" customHeight="1" x14ac:dyDescent="0.15">
      <c r="A116" s="1010"/>
      <c r="B116" s="1011"/>
      <c r="C116" s="1019" t="s">
        <v>461</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448</v>
      </c>
      <c r="AB116" s="1013"/>
      <c r="AC116" s="1013"/>
      <c r="AD116" s="1013"/>
      <c r="AE116" s="1014"/>
      <c r="AF116" s="1015" t="s">
        <v>445</v>
      </c>
      <c r="AG116" s="1013"/>
      <c r="AH116" s="1013"/>
      <c r="AI116" s="1013"/>
      <c r="AJ116" s="1014"/>
      <c r="AK116" s="1015" t="s">
        <v>462</v>
      </c>
      <c r="AL116" s="1013"/>
      <c r="AM116" s="1013"/>
      <c r="AN116" s="1013"/>
      <c r="AO116" s="1014"/>
      <c r="AP116" s="1016" t="s">
        <v>390</v>
      </c>
      <c r="AQ116" s="1017"/>
      <c r="AR116" s="1017"/>
      <c r="AS116" s="1017"/>
      <c r="AT116" s="1018"/>
      <c r="AU116" s="954"/>
      <c r="AV116" s="955"/>
      <c r="AW116" s="955"/>
      <c r="AX116" s="955"/>
      <c r="AY116" s="955"/>
      <c r="AZ116" s="1021" t="s">
        <v>463</v>
      </c>
      <c r="BA116" s="1022"/>
      <c r="BB116" s="1022"/>
      <c r="BC116" s="1022"/>
      <c r="BD116" s="1022"/>
      <c r="BE116" s="1022"/>
      <c r="BF116" s="1022"/>
      <c r="BG116" s="1022"/>
      <c r="BH116" s="1022"/>
      <c r="BI116" s="1022"/>
      <c r="BJ116" s="1022"/>
      <c r="BK116" s="1022"/>
      <c r="BL116" s="1022"/>
      <c r="BM116" s="1022"/>
      <c r="BN116" s="1022"/>
      <c r="BO116" s="1022"/>
      <c r="BP116" s="1023"/>
      <c r="BQ116" s="973" t="s">
        <v>448</v>
      </c>
      <c r="BR116" s="974"/>
      <c r="BS116" s="974"/>
      <c r="BT116" s="974"/>
      <c r="BU116" s="974"/>
      <c r="BV116" s="974" t="s">
        <v>445</v>
      </c>
      <c r="BW116" s="974"/>
      <c r="BX116" s="974"/>
      <c r="BY116" s="974"/>
      <c r="BZ116" s="974"/>
      <c r="CA116" s="974" t="s">
        <v>445</v>
      </c>
      <c r="CB116" s="974"/>
      <c r="CC116" s="974"/>
      <c r="CD116" s="974"/>
      <c r="CE116" s="974"/>
      <c r="CF116" s="968" t="s">
        <v>390</v>
      </c>
      <c r="CG116" s="969"/>
      <c r="CH116" s="969"/>
      <c r="CI116" s="969"/>
      <c r="CJ116" s="969"/>
      <c r="CK116" s="999"/>
      <c r="CL116" s="1000"/>
      <c r="CM116" s="970" t="s">
        <v>464</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v>129292</v>
      </c>
      <c r="DH116" s="1013"/>
      <c r="DI116" s="1013"/>
      <c r="DJ116" s="1013"/>
      <c r="DK116" s="1014"/>
      <c r="DL116" s="1015">
        <v>102770</v>
      </c>
      <c r="DM116" s="1013"/>
      <c r="DN116" s="1013"/>
      <c r="DO116" s="1013"/>
      <c r="DP116" s="1014"/>
      <c r="DQ116" s="1015">
        <v>81987</v>
      </c>
      <c r="DR116" s="1013"/>
      <c r="DS116" s="1013"/>
      <c r="DT116" s="1013"/>
      <c r="DU116" s="1014"/>
      <c r="DV116" s="1016">
        <v>0.4</v>
      </c>
      <c r="DW116" s="1017"/>
      <c r="DX116" s="1017"/>
      <c r="DY116" s="1017"/>
      <c r="DZ116" s="1018"/>
    </row>
    <row r="117" spans="1:130" s="245" customFormat="1" ht="26.25" customHeight="1" x14ac:dyDescent="0.15">
      <c r="A117" s="958" t="s">
        <v>182</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465</v>
      </c>
      <c r="Z117" s="940"/>
      <c r="AA117" s="1030">
        <v>4747357</v>
      </c>
      <c r="AB117" s="1031"/>
      <c r="AC117" s="1031"/>
      <c r="AD117" s="1031"/>
      <c r="AE117" s="1032"/>
      <c r="AF117" s="1033">
        <v>4671392</v>
      </c>
      <c r="AG117" s="1031"/>
      <c r="AH117" s="1031"/>
      <c r="AI117" s="1031"/>
      <c r="AJ117" s="1032"/>
      <c r="AK117" s="1033">
        <v>4587655</v>
      </c>
      <c r="AL117" s="1031"/>
      <c r="AM117" s="1031"/>
      <c r="AN117" s="1031"/>
      <c r="AO117" s="1032"/>
      <c r="AP117" s="1034"/>
      <c r="AQ117" s="1035"/>
      <c r="AR117" s="1035"/>
      <c r="AS117" s="1035"/>
      <c r="AT117" s="1036"/>
      <c r="AU117" s="954"/>
      <c r="AV117" s="955"/>
      <c r="AW117" s="955"/>
      <c r="AX117" s="955"/>
      <c r="AY117" s="955"/>
      <c r="AZ117" s="1021" t="s">
        <v>466</v>
      </c>
      <c r="BA117" s="1022"/>
      <c r="BB117" s="1022"/>
      <c r="BC117" s="1022"/>
      <c r="BD117" s="1022"/>
      <c r="BE117" s="1022"/>
      <c r="BF117" s="1022"/>
      <c r="BG117" s="1022"/>
      <c r="BH117" s="1022"/>
      <c r="BI117" s="1022"/>
      <c r="BJ117" s="1022"/>
      <c r="BK117" s="1022"/>
      <c r="BL117" s="1022"/>
      <c r="BM117" s="1022"/>
      <c r="BN117" s="1022"/>
      <c r="BO117" s="1022"/>
      <c r="BP117" s="1023"/>
      <c r="BQ117" s="973" t="s">
        <v>390</v>
      </c>
      <c r="BR117" s="974"/>
      <c r="BS117" s="974"/>
      <c r="BT117" s="974"/>
      <c r="BU117" s="974"/>
      <c r="BV117" s="974" t="s">
        <v>445</v>
      </c>
      <c r="BW117" s="974"/>
      <c r="BX117" s="974"/>
      <c r="BY117" s="974"/>
      <c r="BZ117" s="974"/>
      <c r="CA117" s="974" t="s">
        <v>467</v>
      </c>
      <c r="CB117" s="974"/>
      <c r="CC117" s="974"/>
      <c r="CD117" s="974"/>
      <c r="CE117" s="974"/>
      <c r="CF117" s="968" t="s">
        <v>454</v>
      </c>
      <c r="CG117" s="969"/>
      <c r="CH117" s="969"/>
      <c r="CI117" s="969"/>
      <c r="CJ117" s="969"/>
      <c r="CK117" s="999"/>
      <c r="CL117" s="1000"/>
      <c r="CM117" s="970" t="s">
        <v>468</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390</v>
      </c>
      <c r="DH117" s="1013"/>
      <c r="DI117" s="1013"/>
      <c r="DJ117" s="1013"/>
      <c r="DK117" s="1014"/>
      <c r="DL117" s="1015" t="s">
        <v>445</v>
      </c>
      <c r="DM117" s="1013"/>
      <c r="DN117" s="1013"/>
      <c r="DO117" s="1013"/>
      <c r="DP117" s="1014"/>
      <c r="DQ117" s="1015" t="s">
        <v>445</v>
      </c>
      <c r="DR117" s="1013"/>
      <c r="DS117" s="1013"/>
      <c r="DT117" s="1013"/>
      <c r="DU117" s="1014"/>
      <c r="DV117" s="1016" t="s">
        <v>390</v>
      </c>
      <c r="DW117" s="1017"/>
      <c r="DX117" s="1017"/>
      <c r="DY117" s="1017"/>
      <c r="DZ117" s="1018"/>
    </row>
    <row r="118" spans="1:130" s="245" customFormat="1" ht="26.25" customHeight="1" x14ac:dyDescent="0.15">
      <c r="A118" s="958" t="s">
        <v>434</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432</v>
      </c>
      <c r="AB118" s="939"/>
      <c r="AC118" s="939"/>
      <c r="AD118" s="939"/>
      <c r="AE118" s="940"/>
      <c r="AF118" s="938" t="s">
        <v>304</v>
      </c>
      <c r="AG118" s="939"/>
      <c r="AH118" s="939"/>
      <c r="AI118" s="939"/>
      <c r="AJ118" s="940"/>
      <c r="AK118" s="938" t="s">
        <v>303</v>
      </c>
      <c r="AL118" s="939"/>
      <c r="AM118" s="939"/>
      <c r="AN118" s="939"/>
      <c r="AO118" s="940"/>
      <c r="AP118" s="1025" t="s">
        <v>433</v>
      </c>
      <c r="AQ118" s="1026"/>
      <c r="AR118" s="1026"/>
      <c r="AS118" s="1026"/>
      <c r="AT118" s="1027"/>
      <c r="AU118" s="954"/>
      <c r="AV118" s="955"/>
      <c r="AW118" s="955"/>
      <c r="AX118" s="955"/>
      <c r="AY118" s="955"/>
      <c r="AZ118" s="1028" t="s">
        <v>469</v>
      </c>
      <c r="BA118" s="1019"/>
      <c r="BB118" s="1019"/>
      <c r="BC118" s="1019"/>
      <c r="BD118" s="1019"/>
      <c r="BE118" s="1019"/>
      <c r="BF118" s="1019"/>
      <c r="BG118" s="1019"/>
      <c r="BH118" s="1019"/>
      <c r="BI118" s="1019"/>
      <c r="BJ118" s="1019"/>
      <c r="BK118" s="1019"/>
      <c r="BL118" s="1019"/>
      <c r="BM118" s="1019"/>
      <c r="BN118" s="1019"/>
      <c r="BO118" s="1019"/>
      <c r="BP118" s="1020"/>
      <c r="BQ118" s="1051" t="s">
        <v>467</v>
      </c>
      <c r="BR118" s="1052"/>
      <c r="BS118" s="1052"/>
      <c r="BT118" s="1052"/>
      <c r="BU118" s="1052"/>
      <c r="BV118" s="1052" t="s">
        <v>448</v>
      </c>
      <c r="BW118" s="1052"/>
      <c r="BX118" s="1052"/>
      <c r="BY118" s="1052"/>
      <c r="BZ118" s="1052"/>
      <c r="CA118" s="1052" t="s">
        <v>445</v>
      </c>
      <c r="CB118" s="1052"/>
      <c r="CC118" s="1052"/>
      <c r="CD118" s="1052"/>
      <c r="CE118" s="1052"/>
      <c r="CF118" s="968" t="s">
        <v>445</v>
      </c>
      <c r="CG118" s="969"/>
      <c r="CH118" s="969"/>
      <c r="CI118" s="969"/>
      <c r="CJ118" s="969"/>
      <c r="CK118" s="999"/>
      <c r="CL118" s="1000"/>
      <c r="CM118" s="970" t="s">
        <v>470</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445</v>
      </c>
      <c r="DH118" s="1013"/>
      <c r="DI118" s="1013"/>
      <c r="DJ118" s="1013"/>
      <c r="DK118" s="1014"/>
      <c r="DL118" s="1015" t="s">
        <v>454</v>
      </c>
      <c r="DM118" s="1013"/>
      <c r="DN118" s="1013"/>
      <c r="DO118" s="1013"/>
      <c r="DP118" s="1014"/>
      <c r="DQ118" s="1015" t="s">
        <v>445</v>
      </c>
      <c r="DR118" s="1013"/>
      <c r="DS118" s="1013"/>
      <c r="DT118" s="1013"/>
      <c r="DU118" s="1014"/>
      <c r="DV118" s="1016" t="s">
        <v>445</v>
      </c>
      <c r="DW118" s="1017"/>
      <c r="DX118" s="1017"/>
      <c r="DY118" s="1017"/>
      <c r="DZ118" s="1018"/>
    </row>
    <row r="119" spans="1:130" s="245" customFormat="1" ht="26.25" customHeight="1" x14ac:dyDescent="0.15">
      <c r="A119" s="1113" t="s">
        <v>437</v>
      </c>
      <c r="B119" s="998"/>
      <c r="C119" s="977" t="s">
        <v>438</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467</v>
      </c>
      <c r="AB119" s="946"/>
      <c r="AC119" s="946"/>
      <c r="AD119" s="946"/>
      <c r="AE119" s="947"/>
      <c r="AF119" s="948" t="s">
        <v>442</v>
      </c>
      <c r="AG119" s="946"/>
      <c r="AH119" s="946"/>
      <c r="AI119" s="946"/>
      <c r="AJ119" s="947"/>
      <c r="AK119" s="948" t="s">
        <v>445</v>
      </c>
      <c r="AL119" s="946"/>
      <c r="AM119" s="946"/>
      <c r="AN119" s="946"/>
      <c r="AO119" s="947"/>
      <c r="AP119" s="949" t="s">
        <v>439</v>
      </c>
      <c r="AQ119" s="950"/>
      <c r="AR119" s="950"/>
      <c r="AS119" s="950"/>
      <c r="AT119" s="951"/>
      <c r="AU119" s="956"/>
      <c r="AV119" s="957"/>
      <c r="AW119" s="957"/>
      <c r="AX119" s="957"/>
      <c r="AY119" s="957"/>
      <c r="AZ119" s="276" t="s">
        <v>182</v>
      </c>
      <c r="BA119" s="276"/>
      <c r="BB119" s="276"/>
      <c r="BC119" s="276"/>
      <c r="BD119" s="276"/>
      <c r="BE119" s="276"/>
      <c r="BF119" s="276"/>
      <c r="BG119" s="276"/>
      <c r="BH119" s="276"/>
      <c r="BI119" s="276"/>
      <c r="BJ119" s="276"/>
      <c r="BK119" s="276"/>
      <c r="BL119" s="276"/>
      <c r="BM119" s="276"/>
      <c r="BN119" s="276"/>
      <c r="BO119" s="1029" t="s">
        <v>471</v>
      </c>
      <c r="BP119" s="1060"/>
      <c r="BQ119" s="1051">
        <v>53603079</v>
      </c>
      <c r="BR119" s="1052"/>
      <c r="BS119" s="1052"/>
      <c r="BT119" s="1052"/>
      <c r="BU119" s="1052"/>
      <c r="BV119" s="1052">
        <v>52491632</v>
      </c>
      <c r="BW119" s="1052"/>
      <c r="BX119" s="1052"/>
      <c r="BY119" s="1052"/>
      <c r="BZ119" s="1052"/>
      <c r="CA119" s="1052">
        <v>51208354</v>
      </c>
      <c r="CB119" s="1052"/>
      <c r="CC119" s="1052"/>
      <c r="CD119" s="1052"/>
      <c r="CE119" s="1052"/>
      <c r="CF119" s="1053"/>
      <c r="CG119" s="1054"/>
      <c r="CH119" s="1054"/>
      <c r="CI119" s="1054"/>
      <c r="CJ119" s="1055"/>
      <c r="CK119" s="1001"/>
      <c r="CL119" s="1002"/>
      <c r="CM119" s="1056" t="s">
        <v>472</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v>1817925</v>
      </c>
      <c r="DH119" s="1038"/>
      <c r="DI119" s="1038"/>
      <c r="DJ119" s="1038"/>
      <c r="DK119" s="1039"/>
      <c r="DL119" s="1037">
        <v>1648935</v>
      </c>
      <c r="DM119" s="1038"/>
      <c r="DN119" s="1038"/>
      <c r="DO119" s="1038"/>
      <c r="DP119" s="1039"/>
      <c r="DQ119" s="1037">
        <v>1484188</v>
      </c>
      <c r="DR119" s="1038"/>
      <c r="DS119" s="1038"/>
      <c r="DT119" s="1038"/>
      <c r="DU119" s="1039"/>
      <c r="DV119" s="1040">
        <v>7.1</v>
      </c>
      <c r="DW119" s="1041"/>
      <c r="DX119" s="1041"/>
      <c r="DY119" s="1041"/>
      <c r="DZ119" s="1042"/>
    </row>
    <row r="120" spans="1:130" s="245" customFormat="1" ht="26.25" customHeight="1" x14ac:dyDescent="0.15">
      <c r="A120" s="1114"/>
      <c r="B120" s="1000"/>
      <c r="C120" s="970" t="s">
        <v>444</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390</v>
      </c>
      <c r="AB120" s="1013"/>
      <c r="AC120" s="1013"/>
      <c r="AD120" s="1013"/>
      <c r="AE120" s="1014"/>
      <c r="AF120" s="1015" t="s">
        <v>445</v>
      </c>
      <c r="AG120" s="1013"/>
      <c r="AH120" s="1013"/>
      <c r="AI120" s="1013"/>
      <c r="AJ120" s="1014"/>
      <c r="AK120" s="1015" t="s">
        <v>445</v>
      </c>
      <c r="AL120" s="1013"/>
      <c r="AM120" s="1013"/>
      <c r="AN120" s="1013"/>
      <c r="AO120" s="1014"/>
      <c r="AP120" s="1016" t="s">
        <v>473</v>
      </c>
      <c r="AQ120" s="1017"/>
      <c r="AR120" s="1017"/>
      <c r="AS120" s="1017"/>
      <c r="AT120" s="1018"/>
      <c r="AU120" s="1043" t="s">
        <v>474</v>
      </c>
      <c r="AV120" s="1044"/>
      <c r="AW120" s="1044"/>
      <c r="AX120" s="1044"/>
      <c r="AY120" s="1045"/>
      <c r="AZ120" s="994" t="s">
        <v>475</v>
      </c>
      <c r="BA120" s="943"/>
      <c r="BB120" s="943"/>
      <c r="BC120" s="943"/>
      <c r="BD120" s="943"/>
      <c r="BE120" s="943"/>
      <c r="BF120" s="943"/>
      <c r="BG120" s="943"/>
      <c r="BH120" s="943"/>
      <c r="BI120" s="943"/>
      <c r="BJ120" s="943"/>
      <c r="BK120" s="943"/>
      <c r="BL120" s="943"/>
      <c r="BM120" s="943"/>
      <c r="BN120" s="943"/>
      <c r="BO120" s="943"/>
      <c r="BP120" s="944"/>
      <c r="BQ120" s="980">
        <v>10292289</v>
      </c>
      <c r="BR120" s="981"/>
      <c r="BS120" s="981"/>
      <c r="BT120" s="981"/>
      <c r="BU120" s="981"/>
      <c r="BV120" s="981">
        <v>9993438</v>
      </c>
      <c r="BW120" s="981"/>
      <c r="BX120" s="981"/>
      <c r="BY120" s="981"/>
      <c r="BZ120" s="981"/>
      <c r="CA120" s="981">
        <v>12585853</v>
      </c>
      <c r="CB120" s="981"/>
      <c r="CC120" s="981"/>
      <c r="CD120" s="981"/>
      <c r="CE120" s="981"/>
      <c r="CF120" s="995">
        <v>60.3</v>
      </c>
      <c r="CG120" s="996"/>
      <c r="CH120" s="996"/>
      <c r="CI120" s="996"/>
      <c r="CJ120" s="996"/>
      <c r="CK120" s="1061" t="s">
        <v>476</v>
      </c>
      <c r="CL120" s="1062"/>
      <c r="CM120" s="1062"/>
      <c r="CN120" s="1062"/>
      <c r="CO120" s="1063"/>
      <c r="CP120" s="1069" t="s">
        <v>408</v>
      </c>
      <c r="CQ120" s="1070"/>
      <c r="CR120" s="1070"/>
      <c r="CS120" s="1070"/>
      <c r="CT120" s="1070"/>
      <c r="CU120" s="1070"/>
      <c r="CV120" s="1070"/>
      <c r="CW120" s="1070"/>
      <c r="CX120" s="1070"/>
      <c r="CY120" s="1070"/>
      <c r="CZ120" s="1070"/>
      <c r="DA120" s="1070"/>
      <c r="DB120" s="1070"/>
      <c r="DC120" s="1070"/>
      <c r="DD120" s="1070"/>
      <c r="DE120" s="1070"/>
      <c r="DF120" s="1071"/>
      <c r="DG120" s="980">
        <v>5891502</v>
      </c>
      <c r="DH120" s="981"/>
      <c r="DI120" s="981"/>
      <c r="DJ120" s="981"/>
      <c r="DK120" s="981"/>
      <c r="DL120" s="981">
        <v>5987548</v>
      </c>
      <c r="DM120" s="981"/>
      <c r="DN120" s="981"/>
      <c r="DO120" s="981"/>
      <c r="DP120" s="981"/>
      <c r="DQ120" s="981">
        <v>5901907</v>
      </c>
      <c r="DR120" s="981"/>
      <c r="DS120" s="981"/>
      <c r="DT120" s="981"/>
      <c r="DU120" s="981"/>
      <c r="DV120" s="982">
        <v>28.3</v>
      </c>
      <c r="DW120" s="982"/>
      <c r="DX120" s="982"/>
      <c r="DY120" s="982"/>
      <c r="DZ120" s="983"/>
    </row>
    <row r="121" spans="1:130" s="245" customFormat="1" ht="26.25" customHeight="1" x14ac:dyDescent="0.15">
      <c r="A121" s="1114"/>
      <c r="B121" s="1000"/>
      <c r="C121" s="1021" t="s">
        <v>477</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v>12670</v>
      </c>
      <c r="AB121" s="1013"/>
      <c r="AC121" s="1013"/>
      <c r="AD121" s="1013"/>
      <c r="AE121" s="1014"/>
      <c r="AF121" s="1015">
        <v>2951</v>
      </c>
      <c r="AG121" s="1013"/>
      <c r="AH121" s="1013"/>
      <c r="AI121" s="1013"/>
      <c r="AJ121" s="1014"/>
      <c r="AK121" s="1015" t="s">
        <v>439</v>
      </c>
      <c r="AL121" s="1013"/>
      <c r="AM121" s="1013"/>
      <c r="AN121" s="1013"/>
      <c r="AO121" s="1014"/>
      <c r="AP121" s="1016" t="s">
        <v>445</v>
      </c>
      <c r="AQ121" s="1017"/>
      <c r="AR121" s="1017"/>
      <c r="AS121" s="1017"/>
      <c r="AT121" s="1018"/>
      <c r="AU121" s="1046"/>
      <c r="AV121" s="1047"/>
      <c r="AW121" s="1047"/>
      <c r="AX121" s="1047"/>
      <c r="AY121" s="1048"/>
      <c r="AZ121" s="1003" t="s">
        <v>478</v>
      </c>
      <c r="BA121" s="1004"/>
      <c r="BB121" s="1004"/>
      <c r="BC121" s="1004"/>
      <c r="BD121" s="1004"/>
      <c r="BE121" s="1004"/>
      <c r="BF121" s="1004"/>
      <c r="BG121" s="1004"/>
      <c r="BH121" s="1004"/>
      <c r="BI121" s="1004"/>
      <c r="BJ121" s="1004"/>
      <c r="BK121" s="1004"/>
      <c r="BL121" s="1004"/>
      <c r="BM121" s="1004"/>
      <c r="BN121" s="1004"/>
      <c r="BO121" s="1004"/>
      <c r="BP121" s="1005"/>
      <c r="BQ121" s="973">
        <v>2720499</v>
      </c>
      <c r="BR121" s="974"/>
      <c r="BS121" s="974"/>
      <c r="BT121" s="974"/>
      <c r="BU121" s="974"/>
      <c r="BV121" s="974">
        <v>2388693</v>
      </c>
      <c r="BW121" s="974"/>
      <c r="BX121" s="974"/>
      <c r="BY121" s="974"/>
      <c r="BZ121" s="974"/>
      <c r="CA121" s="974">
        <v>2196330</v>
      </c>
      <c r="CB121" s="974"/>
      <c r="CC121" s="974"/>
      <c r="CD121" s="974"/>
      <c r="CE121" s="974"/>
      <c r="CF121" s="968">
        <v>10.5</v>
      </c>
      <c r="CG121" s="969"/>
      <c r="CH121" s="969"/>
      <c r="CI121" s="969"/>
      <c r="CJ121" s="969"/>
      <c r="CK121" s="1064"/>
      <c r="CL121" s="1065"/>
      <c r="CM121" s="1065"/>
      <c r="CN121" s="1065"/>
      <c r="CO121" s="1066"/>
      <c r="CP121" s="1074" t="s">
        <v>479</v>
      </c>
      <c r="CQ121" s="1075"/>
      <c r="CR121" s="1075"/>
      <c r="CS121" s="1075"/>
      <c r="CT121" s="1075"/>
      <c r="CU121" s="1075"/>
      <c r="CV121" s="1075"/>
      <c r="CW121" s="1075"/>
      <c r="CX121" s="1075"/>
      <c r="CY121" s="1075"/>
      <c r="CZ121" s="1075"/>
      <c r="DA121" s="1075"/>
      <c r="DB121" s="1075"/>
      <c r="DC121" s="1075"/>
      <c r="DD121" s="1075"/>
      <c r="DE121" s="1075"/>
      <c r="DF121" s="1076"/>
      <c r="DG121" s="973">
        <v>3385166</v>
      </c>
      <c r="DH121" s="974"/>
      <c r="DI121" s="974"/>
      <c r="DJ121" s="974"/>
      <c r="DK121" s="974"/>
      <c r="DL121" s="974">
        <v>3162729</v>
      </c>
      <c r="DM121" s="974"/>
      <c r="DN121" s="974"/>
      <c r="DO121" s="974"/>
      <c r="DP121" s="974"/>
      <c r="DQ121" s="974">
        <v>2929863</v>
      </c>
      <c r="DR121" s="974"/>
      <c r="DS121" s="974"/>
      <c r="DT121" s="974"/>
      <c r="DU121" s="974"/>
      <c r="DV121" s="975">
        <v>14</v>
      </c>
      <c r="DW121" s="975"/>
      <c r="DX121" s="975"/>
      <c r="DY121" s="975"/>
      <c r="DZ121" s="976"/>
    </row>
    <row r="122" spans="1:130" s="245" customFormat="1" ht="26.25" customHeight="1" x14ac:dyDescent="0.15">
      <c r="A122" s="1114"/>
      <c r="B122" s="1000"/>
      <c r="C122" s="970" t="s">
        <v>457</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v>3190</v>
      </c>
      <c r="AB122" s="1013"/>
      <c r="AC122" s="1013"/>
      <c r="AD122" s="1013"/>
      <c r="AE122" s="1014"/>
      <c r="AF122" s="1015">
        <v>3193</v>
      </c>
      <c r="AG122" s="1013"/>
      <c r="AH122" s="1013"/>
      <c r="AI122" s="1013"/>
      <c r="AJ122" s="1014"/>
      <c r="AK122" s="1015">
        <v>3195</v>
      </c>
      <c r="AL122" s="1013"/>
      <c r="AM122" s="1013"/>
      <c r="AN122" s="1013"/>
      <c r="AO122" s="1014"/>
      <c r="AP122" s="1016">
        <v>0</v>
      </c>
      <c r="AQ122" s="1017"/>
      <c r="AR122" s="1017"/>
      <c r="AS122" s="1017"/>
      <c r="AT122" s="1018"/>
      <c r="AU122" s="1046"/>
      <c r="AV122" s="1047"/>
      <c r="AW122" s="1047"/>
      <c r="AX122" s="1047"/>
      <c r="AY122" s="1048"/>
      <c r="AZ122" s="1028" t="s">
        <v>480</v>
      </c>
      <c r="BA122" s="1019"/>
      <c r="BB122" s="1019"/>
      <c r="BC122" s="1019"/>
      <c r="BD122" s="1019"/>
      <c r="BE122" s="1019"/>
      <c r="BF122" s="1019"/>
      <c r="BG122" s="1019"/>
      <c r="BH122" s="1019"/>
      <c r="BI122" s="1019"/>
      <c r="BJ122" s="1019"/>
      <c r="BK122" s="1019"/>
      <c r="BL122" s="1019"/>
      <c r="BM122" s="1019"/>
      <c r="BN122" s="1019"/>
      <c r="BO122" s="1019"/>
      <c r="BP122" s="1020"/>
      <c r="BQ122" s="1051">
        <v>28709176</v>
      </c>
      <c r="BR122" s="1052"/>
      <c r="BS122" s="1052"/>
      <c r="BT122" s="1052"/>
      <c r="BU122" s="1052"/>
      <c r="BV122" s="1052">
        <v>28425063</v>
      </c>
      <c r="BW122" s="1052"/>
      <c r="BX122" s="1052"/>
      <c r="BY122" s="1052"/>
      <c r="BZ122" s="1052"/>
      <c r="CA122" s="1052">
        <v>28499955</v>
      </c>
      <c r="CB122" s="1052"/>
      <c r="CC122" s="1052"/>
      <c r="CD122" s="1052"/>
      <c r="CE122" s="1052"/>
      <c r="CF122" s="1072">
        <v>136.5</v>
      </c>
      <c r="CG122" s="1073"/>
      <c r="CH122" s="1073"/>
      <c r="CI122" s="1073"/>
      <c r="CJ122" s="1073"/>
      <c r="CK122" s="1064"/>
      <c r="CL122" s="1065"/>
      <c r="CM122" s="1065"/>
      <c r="CN122" s="1065"/>
      <c r="CO122" s="1066"/>
      <c r="CP122" s="1074" t="s">
        <v>481</v>
      </c>
      <c r="CQ122" s="1075"/>
      <c r="CR122" s="1075"/>
      <c r="CS122" s="1075"/>
      <c r="CT122" s="1075"/>
      <c r="CU122" s="1075"/>
      <c r="CV122" s="1075"/>
      <c r="CW122" s="1075"/>
      <c r="CX122" s="1075"/>
      <c r="CY122" s="1075"/>
      <c r="CZ122" s="1075"/>
      <c r="DA122" s="1075"/>
      <c r="DB122" s="1075"/>
      <c r="DC122" s="1075"/>
      <c r="DD122" s="1075"/>
      <c r="DE122" s="1075"/>
      <c r="DF122" s="1076"/>
      <c r="DG122" s="973">
        <v>305311</v>
      </c>
      <c r="DH122" s="974"/>
      <c r="DI122" s="974"/>
      <c r="DJ122" s="974"/>
      <c r="DK122" s="974"/>
      <c r="DL122" s="974">
        <v>364095</v>
      </c>
      <c r="DM122" s="974"/>
      <c r="DN122" s="974"/>
      <c r="DO122" s="974"/>
      <c r="DP122" s="974"/>
      <c r="DQ122" s="974">
        <v>432637</v>
      </c>
      <c r="DR122" s="974"/>
      <c r="DS122" s="974"/>
      <c r="DT122" s="974"/>
      <c r="DU122" s="974"/>
      <c r="DV122" s="975">
        <v>2.1</v>
      </c>
      <c r="DW122" s="975"/>
      <c r="DX122" s="975"/>
      <c r="DY122" s="975"/>
      <c r="DZ122" s="976"/>
    </row>
    <row r="123" spans="1:130" s="245" customFormat="1" ht="26.25" customHeight="1" x14ac:dyDescent="0.15">
      <c r="A123" s="1114"/>
      <c r="B123" s="1000"/>
      <c r="C123" s="970" t="s">
        <v>464</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448</v>
      </c>
      <c r="AB123" s="1013"/>
      <c r="AC123" s="1013"/>
      <c r="AD123" s="1013"/>
      <c r="AE123" s="1014"/>
      <c r="AF123" s="1015" t="s">
        <v>439</v>
      </c>
      <c r="AG123" s="1013"/>
      <c r="AH123" s="1013"/>
      <c r="AI123" s="1013"/>
      <c r="AJ123" s="1014"/>
      <c r="AK123" s="1015" t="s">
        <v>467</v>
      </c>
      <c r="AL123" s="1013"/>
      <c r="AM123" s="1013"/>
      <c r="AN123" s="1013"/>
      <c r="AO123" s="1014"/>
      <c r="AP123" s="1016" t="s">
        <v>445</v>
      </c>
      <c r="AQ123" s="1017"/>
      <c r="AR123" s="1017"/>
      <c r="AS123" s="1017"/>
      <c r="AT123" s="1018"/>
      <c r="AU123" s="1049"/>
      <c r="AV123" s="1050"/>
      <c r="AW123" s="1050"/>
      <c r="AX123" s="1050"/>
      <c r="AY123" s="1050"/>
      <c r="AZ123" s="276" t="s">
        <v>182</v>
      </c>
      <c r="BA123" s="276"/>
      <c r="BB123" s="276"/>
      <c r="BC123" s="276"/>
      <c r="BD123" s="276"/>
      <c r="BE123" s="276"/>
      <c r="BF123" s="276"/>
      <c r="BG123" s="276"/>
      <c r="BH123" s="276"/>
      <c r="BI123" s="276"/>
      <c r="BJ123" s="276"/>
      <c r="BK123" s="276"/>
      <c r="BL123" s="276"/>
      <c r="BM123" s="276"/>
      <c r="BN123" s="276"/>
      <c r="BO123" s="1029" t="s">
        <v>482</v>
      </c>
      <c r="BP123" s="1060"/>
      <c r="BQ123" s="1120">
        <v>41721964</v>
      </c>
      <c r="BR123" s="1086"/>
      <c r="BS123" s="1086"/>
      <c r="BT123" s="1086"/>
      <c r="BU123" s="1086"/>
      <c r="BV123" s="1086">
        <v>40807194</v>
      </c>
      <c r="BW123" s="1086"/>
      <c r="BX123" s="1086"/>
      <c r="BY123" s="1086"/>
      <c r="BZ123" s="1086"/>
      <c r="CA123" s="1086">
        <v>43282138</v>
      </c>
      <c r="CB123" s="1086"/>
      <c r="CC123" s="1086"/>
      <c r="CD123" s="1086"/>
      <c r="CE123" s="1086"/>
      <c r="CF123" s="1053"/>
      <c r="CG123" s="1054"/>
      <c r="CH123" s="1054"/>
      <c r="CI123" s="1054"/>
      <c r="CJ123" s="1055"/>
      <c r="CK123" s="1064"/>
      <c r="CL123" s="1065"/>
      <c r="CM123" s="1065"/>
      <c r="CN123" s="1065"/>
      <c r="CO123" s="1066"/>
      <c r="CP123" s="1074" t="s">
        <v>483</v>
      </c>
      <c r="CQ123" s="1075"/>
      <c r="CR123" s="1075"/>
      <c r="CS123" s="1075"/>
      <c r="CT123" s="1075"/>
      <c r="CU123" s="1075"/>
      <c r="CV123" s="1075"/>
      <c r="CW123" s="1075"/>
      <c r="CX123" s="1075"/>
      <c r="CY123" s="1075"/>
      <c r="CZ123" s="1075"/>
      <c r="DA123" s="1075"/>
      <c r="DB123" s="1075"/>
      <c r="DC123" s="1075"/>
      <c r="DD123" s="1075"/>
      <c r="DE123" s="1075"/>
      <c r="DF123" s="1076"/>
      <c r="DG123" s="1012">
        <v>3600</v>
      </c>
      <c r="DH123" s="1013"/>
      <c r="DI123" s="1013"/>
      <c r="DJ123" s="1013"/>
      <c r="DK123" s="1014"/>
      <c r="DL123" s="1015">
        <v>15300</v>
      </c>
      <c r="DM123" s="1013"/>
      <c r="DN123" s="1013"/>
      <c r="DO123" s="1013"/>
      <c r="DP123" s="1014"/>
      <c r="DQ123" s="1015">
        <v>15300</v>
      </c>
      <c r="DR123" s="1013"/>
      <c r="DS123" s="1013"/>
      <c r="DT123" s="1013"/>
      <c r="DU123" s="1014"/>
      <c r="DV123" s="1016">
        <v>0.1</v>
      </c>
      <c r="DW123" s="1017"/>
      <c r="DX123" s="1017"/>
      <c r="DY123" s="1017"/>
      <c r="DZ123" s="1018"/>
    </row>
    <row r="124" spans="1:130" s="245" customFormat="1" ht="26.25" customHeight="1" thickBot="1" x14ac:dyDescent="0.2">
      <c r="A124" s="1114"/>
      <c r="B124" s="1000"/>
      <c r="C124" s="970" t="s">
        <v>468</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439</v>
      </c>
      <c r="AB124" s="1013"/>
      <c r="AC124" s="1013"/>
      <c r="AD124" s="1013"/>
      <c r="AE124" s="1014"/>
      <c r="AF124" s="1015" t="s">
        <v>462</v>
      </c>
      <c r="AG124" s="1013"/>
      <c r="AH124" s="1013"/>
      <c r="AI124" s="1013"/>
      <c r="AJ124" s="1014"/>
      <c r="AK124" s="1015" t="s">
        <v>439</v>
      </c>
      <c r="AL124" s="1013"/>
      <c r="AM124" s="1013"/>
      <c r="AN124" s="1013"/>
      <c r="AO124" s="1014"/>
      <c r="AP124" s="1016" t="s">
        <v>462</v>
      </c>
      <c r="AQ124" s="1017"/>
      <c r="AR124" s="1017"/>
      <c r="AS124" s="1017"/>
      <c r="AT124" s="1018"/>
      <c r="AU124" s="1116" t="s">
        <v>484</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v>61.7</v>
      </c>
      <c r="BR124" s="1082"/>
      <c r="BS124" s="1082"/>
      <c r="BT124" s="1082"/>
      <c r="BU124" s="1082"/>
      <c r="BV124" s="1082">
        <v>61.2</v>
      </c>
      <c r="BW124" s="1082"/>
      <c r="BX124" s="1082"/>
      <c r="BY124" s="1082"/>
      <c r="BZ124" s="1082"/>
      <c r="CA124" s="1082">
        <v>37.9</v>
      </c>
      <c r="CB124" s="1082"/>
      <c r="CC124" s="1082"/>
      <c r="CD124" s="1082"/>
      <c r="CE124" s="1082"/>
      <c r="CF124" s="1083"/>
      <c r="CG124" s="1084"/>
      <c r="CH124" s="1084"/>
      <c r="CI124" s="1084"/>
      <c r="CJ124" s="1085"/>
      <c r="CK124" s="1067"/>
      <c r="CL124" s="1067"/>
      <c r="CM124" s="1067"/>
      <c r="CN124" s="1067"/>
      <c r="CO124" s="1068"/>
      <c r="CP124" s="1074" t="s">
        <v>485</v>
      </c>
      <c r="CQ124" s="1075"/>
      <c r="CR124" s="1075"/>
      <c r="CS124" s="1075"/>
      <c r="CT124" s="1075"/>
      <c r="CU124" s="1075"/>
      <c r="CV124" s="1075"/>
      <c r="CW124" s="1075"/>
      <c r="CX124" s="1075"/>
      <c r="CY124" s="1075"/>
      <c r="CZ124" s="1075"/>
      <c r="DA124" s="1075"/>
      <c r="DB124" s="1075"/>
      <c r="DC124" s="1075"/>
      <c r="DD124" s="1075"/>
      <c r="DE124" s="1075"/>
      <c r="DF124" s="1076"/>
      <c r="DG124" s="1059" t="s">
        <v>467</v>
      </c>
      <c r="DH124" s="1038"/>
      <c r="DI124" s="1038"/>
      <c r="DJ124" s="1038"/>
      <c r="DK124" s="1039"/>
      <c r="DL124" s="1037" t="s">
        <v>445</v>
      </c>
      <c r="DM124" s="1038"/>
      <c r="DN124" s="1038"/>
      <c r="DO124" s="1038"/>
      <c r="DP124" s="1039"/>
      <c r="DQ124" s="1037" t="s">
        <v>445</v>
      </c>
      <c r="DR124" s="1038"/>
      <c r="DS124" s="1038"/>
      <c r="DT124" s="1038"/>
      <c r="DU124" s="1039"/>
      <c r="DV124" s="1040" t="s">
        <v>467</v>
      </c>
      <c r="DW124" s="1041"/>
      <c r="DX124" s="1041"/>
      <c r="DY124" s="1041"/>
      <c r="DZ124" s="1042"/>
    </row>
    <row r="125" spans="1:130" s="245" customFormat="1" ht="26.25" customHeight="1" x14ac:dyDescent="0.15">
      <c r="A125" s="1114"/>
      <c r="B125" s="1000"/>
      <c r="C125" s="970" t="s">
        <v>470</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445</v>
      </c>
      <c r="AB125" s="1013"/>
      <c r="AC125" s="1013"/>
      <c r="AD125" s="1013"/>
      <c r="AE125" s="1014"/>
      <c r="AF125" s="1015" t="s">
        <v>445</v>
      </c>
      <c r="AG125" s="1013"/>
      <c r="AH125" s="1013"/>
      <c r="AI125" s="1013"/>
      <c r="AJ125" s="1014"/>
      <c r="AK125" s="1015" t="s">
        <v>486</v>
      </c>
      <c r="AL125" s="1013"/>
      <c r="AM125" s="1013"/>
      <c r="AN125" s="1013"/>
      <c r="AO125" s="1014"/>
      <c r="AP125" s="1016" t="s">
        <v>448</v>
      </c>
      <c r="AQ125" s="1017"/>
      <c r="AR125" s="1017"/>
      <c r="AS125" s="1017"/>
      <c r="AT125" s="1018"/>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077" t="s">
        <v>487</v>
      </c>
      <c r="CL125" s="1062"/>
      <c r="CM125" s="1062"/>
      <c r="CN125" s="1062"/>
      <c r="CO125" s="1063"/>
      <c r="CP125" s="994" t="s">
        <v>488</v>
      </c>
      <c r="CQ125" s="943"/>
      <c r="CR125" s="943"/>
      <c r="CS125" s="943"/>
      <c r="CT125" s="943"/>
      <c r="CU125" s="943"/>
      <c r="CV125" s="943"/>
      <c r="CW125" s="943"/>
      <c r="CX125" s="943"/>
      <c r="CY125" s="943"/>
      <c r="CZ125" s="943"/>
      <c r="DA125" s="943"/>
      <c r="DB125" s="943"/>
      <c r="DC125" s="943"/>
      <c r="DD125" s="943"/>
      <c r="DE125" s="943"/>
      <c r="DF125" s="944"/>
      <c r="DG125" s="980" t="s">
        <v>439</v>
      </c>
      <c r="DH125" s="981"/>
      <c r="DI125" s="981"/>
      <c r="DJ125" s="981"/>
      <c r="DK125" s="981"/>
      <c r="DL125" s="981" t="s">
        <v>473</v>
      </c>
      <c r="DM125" s="981"/>
      <c r="DN125" s="981"/>
      <c r="DO125" s="981"/>
      <c r="DP125" s="981"/>
      <c r="DQ125" s="981" t="s">
        <v>445</v>
      </c>
      <c r="DR125" s="981"/>
      <c r="DS125" s="981"/>
      <c r="DT125" s="981"/>
      <c r="DU125" s="981"/>
      <c r="DV125" s="982" t="s">
        <v>445</v>
      </c>
      <c r="DW125" s="982"/>
      <c r="DX125" s="982"/>
      <c r="DY125" s="982"/>
      <c r="DZ125" s="983"/>
    </row>
    <row r="126" spans="1:130" s="245" customFormat="1" ht="26.25" customHeight="1" thickBot="1" x14ac:dyDescent="0.2">
      <c r="A126" s="1114"/>
      <c r="B126" s="1000"/>
      <c r="C126" s="970" t="s">
        <v>472</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v>167340</v>
      </c>
      <c r="AB126" s="1013"/>
      <c r="AC126" s="1013"/>
      <c r="AD126" s="1013"/>
      <c r="AE126" s="1014"/>
      <c r="AF126" s="1015">
        <v>166075</v>
      </c>
      <c r="AG126" s="1013"/>
      <c r="AH126" s="1013"/>
      <c r="AI126" s="1013"/>
      <c r="AJ126" s="1014"/>
      <c r="AK126" s="1015">
        <v>164747</v>
      </c>
      <c r="AL126" s="1013"/>
      <c r="AM126" s="1013"/>
      <c r="AN126" s="1013"/>
      <c r="AO126" s="1014"/>
      <c r="AP126" s="1016">
        <v>0.8</v>
      </c>
      <c r="AQ126" s="1017"/>
      <c r="AR126" s="1017"/>
      <c r="AS126" s="1017"/>
      <c r="AT126" s="1018"/>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078"/>
      <c r="CL126" s="1065"/>
      <c r="CM126" s="1065"/>
      <c r="CN126" s="1065"/>
      <c r="CO126" s="1066"/>
      <c r="CP126" s="1003" t="s">
        <v>489</v>
      </c>
      <c r="CQ126" s="1004"/>
      <c r="CR126" s="1004"/>
      <c r="CS126" s="1004"/>
      <c r="CT126" s="1004"/>
      <c r="CU126" s="1004"/>
      <c r="CV126" s="1004"/>
      <c r="CW126" s="1004"/>
      <c r="CX126" s="1004"/>
      <c r="CY126" s="1004"/>
      <c r="CZ126" s="1004"/>
      <c r="DA126" s="1004"/>
      <c r="DB126" s="1004"/>
      <c r="DC126" s="1004"/>
      <c r="DD126" s="1004"/>
      <c r="DE126" s="1004"/>
      <c r="DF126" s="1005"/>
      <c r="DG126" s="973" t="s">
        <v>445</v>
      </c>
      <c r="DH126" s="974"/>
      <c r="DI126" s="974"/>
      <c r="DJ126" s="974"/>
      <c r="DK126" s="974"/>
      <c r="DL126" s="974" t="s">
        <v>390</v>
      </c>
      <c r="DM126" s="974"/>
      <c r="DN126" s="974"/>
      <c r="DO126" s="974"/>
      <c r="DP126" s="974"/>
      <c r="DQ126" s="974" t="s">
        <v>445</v>
      </c>
      <c r="DR126" s="974"/>
      <c r="DS126" s="974"/>
      <c r="DT126" s="974"/>
      <c r="DU126" s="974"/>
      <c r="DV126" s="975" t="s">
        <v>473</v>
      </c>
      <c r="DW126" s="975"/>
      <c r="DX126" s="975"/>
      <c r="DY126" s="975"/>
      <c r="DZ126" s="976"/>
    </row>
    <row r="127" spans="1:130" s="245" customFormat="1" ht="26.25" customHeight="1" x14ac:dyDescent="0.15">
      <c r="A127" s="1115"/>
      <c r="B127" s="1002"/>
      <c r="C127" s="1056" t="s">
        <v>490</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v>36006</v>
      </c>
      <c r="AB127" s="1013"/>
      <c r="AC127" s="1013"/>
      <c r="AD127" s="1013"/>
      <c r="AE127" s="1014"/>
      <c r="AF127" s="1015">
        <v>33838</v>
      </c>
      <c r="AG127" s="1013"/>
      <c r="AH127" s="1013"/>
      <c r="AI127" s="1013"/>
      <c r="AJ127" s="1014"/>
      <c r="AK127" s="1015">
        <v>27159</v>
      </c>
      <c r="AL127" s="1013"/>
      <c r="AM127" s="1013"/>
      <c r="AN127" s="1013"/>
      <c r="AO127" s="1014"/>
      <c r="AP127" s="1016">
        <v>0.1</v>
      </c>
      <c r="AQ127" s="1017"/>
      <c r="AR127" s="1017"/>
      <c r="AS127" s="1017"/>
      <c r="AT127" s="1018"/>
      <c r="AU127" s="281"/>
      <c r="AV127" s="281"/>
      <c r="AW127" s="281"/>
      <c r="AX127" s="1087" t="s">
        <v>491</v>
      </c>
      <c r="AY127" s="1088"/>
      <c r="AZ127" s="1088"/>
      <c r="BA127" s="1088"/>
      <c r="BB127" s="1088"/>
      <c r="BC127" s="1088"/>
      <c r="BD127" s="1088"/>
      <c r="BE127" s="1089"/>
      <c r="BF127" s="1090" t="s">
        <v>492</v>
      </c>
      <c r="BG127" s="1088"/>
      <c r="BH127" s="1088"/>
      <c r="BI127" s="1088"/>
      <c r="BJ127" s="1088"/>
      <c r="BK127" s="1088"/>
      <c r="BL127" s="1089"/>
      <c r="BM127" s="1090" t="s">
        <v>493</v>
      </c>
      <c r="BN127" s="1088"/>
      <c r="BO127" s="1088"/>
      <c r="BP127" s="1088"/>
      <c r="BQ127" s="1088"/>
      <c r="BR127" s="1088"/>
      <c r="BS127" s="1089"/>
      <c r="BT127" s="1090" t="s">
        <v>494</v>
      </c>
      <c r="BU127" s="1088"/>
      <c r="BV127" s="1088"/>
      <c r="BW127" s="1088"/>
      <c r="BX127" s="1088"/>
      <c r="BY127" s="1088"/>
      <c r="BZ127" s="1112"/>
      <c r="CA127" s="281"/>
      <c r="CB127" s="281"/>
      <c r="CC127" s="281"/>
      <c r="CD127" s="282"/>
      <c r="CE127" s="282"/>
      <c r="CF127" s="282"/>
      <c r="CG127" s="279"/>
      <c r="CH127" s="279"/>
      <c r="CI127" s="279"/>
      <c r="CJ127" s="280"/>
      <c r="CK127" s="1078"/>
      <c r="CL127" s="1065"/>
      <c r="CM127" s="1065"/>
      <c r="CN127" s="1065"/>
      <c r="CO127" s="1066"/>
      <c r="CP127" s="1003" t="s">
        <v>495</v>
      </c>
      <c r="CQ127" s="1004"/>
      <c r="CR127" s="1004"/>
      <c r="CS127" s="1004"/>
      <c r="CT127" s="1004"/>
      <c r="CU127" s="1004"/>
      <c r="CV127" s="1004"/>
      <c r="CW127" s="1004"/>
      <c r="CX127" s="1004"/>
      <c r="CY127" s="1004"/>
      <c r="CZ127" s="1004"/>
      <c r="DA127" s="1004"/>
      <c r="DB127" s="1004"/>
      <c r="DC127" s="1004"/>
      <c r="DD127" s="1004"/>
      <c r="DE127" s="1004"/>
      <c r="DF127" s="1005"/>
      <c r="DG127" s="973" t="s">
        <v>445</v>
      </c>
      <c r="DH127" s="974"/>
      <c r="DI127" s="974"/>
      <c r="DJ127" s="974"/>
      <c r="DK127" s="974"/>
      <c r="DL127" s="974" t="s">
        <v>445</v>
      </c>
      <c r="DM127" s="974"/>
      <c r="DN127" s="974"/>
      <c r="DO127" s="974"/>
      <c r="DP127" s="974"/>
      <c r="DQ127" s="974" t="s">
        <v>473</v>
      </c>
      <c r="DR127" s="974"/>
      <c r="DS127" s="974"/>
      <c r="DT127" s="974"/>
      <c r="DU127" s="974"/>
      <c r="DV127" s="975" t="s">
        <v>439</v>
      </c>
      <c r="DW127" s="975"/>
      <c r="DX127" s="975"/>
      <c r="DY127" s="975"/>
      <c r="DZ127" s="976"/>
    </row>
    <row r="128" spans="1:130" s="245" customFormat="1" ht="26.25" customHeight="1" thickBot="1" x14ac:dyDescent="0.2">
      <c r="A128" s="1098" t="s">
        <v>496</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497</v>
      </c>
      <c r="X128" s="1100"/>
      <c r="Y128" s="1100"/>
      <c r="Z128" s="1101"/>
      <c r="AA128" s="1102">
        <v>583663</v>
      </c>
      <c r="AB128" s="1103"/>
      <c r="AC128" s="1103"/>
      <c r="AD128" s="1103"/>
      <c r="AE128" s="1104"/>
      <c r="AF128" s="1105">
        <v>490805</v>
      </c>
      <c r="AG128" s="1103"/>
      <c r="AH128" s="1103"/>
      <c r="AI128" s="1103"/>
      <c r="AJ128" s="1104"/>
      <c r="AK128" s="1105">
        <v>495638</v>
      </c>
      <c r="AL128" s="1103"/>
      <c r="AM128" s="1103"/>
      <c r="AN128" s="1103"/>
      <c r="AO128" s="1104"/>
      <c r="AP128" s="1106"/>
      <c r="AQ128" s="1107"/>
      <c r="AR128" s="1107"/>
      <c r="AS128" s="1107"/>
      <c r="AT128" s="1108"/>
      <c r="AU128" s="281"/>
      <c r="AV128" s="281"/>
      <c r="AW128" s="281"/>
      <c r="AX128" s="942" t="s">
        <v>498</v>
      </c>
      <c r="AY128" s="943"/>
      <c r="AZ128" s="943"/>
      <c r="BA128" s="943"/>
      <c r="BB128" s="943"/>
      <c r="BC128" s="943"/>
      <c r="BD128" s="943"/>
      <c r="BE128" s="944"/>
      <c r="BF128" s="1109" t="s">
        <v>445</v>
      </c>
      <c r="BG128" s="1110"/>
      <c r="BH128" s="1110"/>
      <c r="BI128" s="1110"/>
      <c r="BJ128" s="1110"/>
      <c r="BK128" s="1110"/>
      <c r="BL128" s="1111"/>
      <c r="BM128" s="1109">
        <v>12.2</v>
      </c>
      <c r="BN128" s="1110"/>
      <c r="BO128" s="1110"/>
      <c r="BP128" s="1110"/>
      <c r="BQ128" s="1110"/>
      <c r="BR128" s="1110"/>
      <c r="BS128" s="1111"/>
      <c r="BT128" s="1109">
        <v>20</v>
      </c>
      <c r="BU128" s="1110"/>
      <c r="BV128" s="1110"/>
      <c r="BW128" s="1110"/>
      <c r="BX128" s="1110"/>
      <c r="BY128" s="1110"/>
      <c r="BZ128" s="1133"/>
      <c r="CA128" s="282"/>
      <c r="CB128" s="282"/>
      <c r="CC128" s="282"/>
      <c r="CD128" s="282"/>
      <c r="CE128" s="282"/>
      <c r="CF128" s="282"/>
      <c r="CG128" s="279"/>
      <c r="CH128" s="279"/>
      <c r="CI128" s="279"/>
      <c r="CJ128" s="280"/>
      <c r="CK128" s="1079"/>
      <c r="CL128" s="1080"/>
      <c r="CM128" s="1080"/>
      <c r="CN128" s="1080"/>
      <c r="CO128" s="1081"/>
      <c r="CP128" s="1091" t="s">
        <v>499</v>
      </c>
      <c r="CQ128" s="1092"/>
      <c r="CR128" s="1092"/>
      <c r="CS128" s="1092"/>
      <c r="CT128" s="1092"/>
      <c r="CU128" s="1092"/>
      <c r="CV128" s="1092"/>
      <c r="CW128" s="1092"/>
      <c r="CX128" s="1092"/>
      <c r="CY128" s="1092"/>
      <c r="CZ128" s="1092"/>
      <c r="DA128" s="1092"/>
      <c r="DB128" s="1092"/>
      <c r="DC128" s="1092"/>
      <c r="DD128" s="1092"/>
      <c r="DE128" s="1092"/>
      <c r="DF128" s="1093"/>
      <c r="DG128" s="1094">
        <v>15740</v>
      </c>
      <c r="DH128" s="1095"/>
      <c r="DI128" s="1095"/>
      <c r="DJ128" s="1095"/>
      <c r="DK128" s="1095"/>
      <c r="DL128" s="1095">
        <v>13239</v>
      </c>
      <c r="DM128" s="1095"/>
      <c r="DN128" s="1095"/>
      <c r="DO128" s="1095"/>
      <c r="DP128" s="1095"/>
      <c r="DQ128" s="1095">
        <v>11712</v>
      </c>
      <c r="DR128" s="1095"/>
      <c r="DS128" s="1095"/>
      <c r="DT128" s="1095"/>
      <c r="DU128" s="1095"/>
      <c r="DV128" s="1096">
        <v>0.1</v>
      </c>
      <c r="DW128" s="1096"/>
      <c r="DX128" s="1096"/>
      <c r="DY128" s="1096"/>
      <c r="DZ128" s="1097"/>
    </row>
    <row r="129" spans="1:131" s="245" customFormat="1" ht="26.25" customHeight="1" x14ac:dyDescent="0.15">
      <c r="A129" s="984" t="s">
        <v>105</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500</v>
      </c>
      <c r="X129" s="1128"/>
      <c r="Y129" s="1128"/>
      <c r="Z129" s="1129"/>
      <c r="AA129" s="1012">
        <v>21733203</v>
      </c>
      <c r="AB129" s="1013"/>
      <c r="AC129" s="1013"/>
      <c r="AD129" s="1013"/>
      <c r="AE129" s="1014"/>
      <c r="AF129" s="1015">
        <v>21545956</v>
      </c>
      <c r="AG129" s="1013"/>
      <c r="AH129" s="1013"/>
      <c r="AI129" s="1013"/>
      <c r="AJ129" s="1014"/>
      <c r="AK129" s="1015">
        <v>23309465</v>
      </c>
      <c r="AL129" s="1013"/>
      <c r="AM129" s="1013"/>
      <c r="AN129" s="1013"/>
      <c r="AO129" s="1014"/>
      <c r="AP129" s="1130"/>
      <c r="AQ129" s="1131"/>
      <c r="AR129" s="1131"/>
      <c r="AS129" s="1131"/>
      <c r="AT129" s="1132"/>
      <c r="AU129" s="283"/>
      <c r="AV129" s="283"/>
      <c r="AW129" s="283"/>
      <c r="AX129" s="1121" t="s">
        <v>501</v>
      </c>
      <c r="AY129" s="1004"/>
      <c r="AZ129" s="1004"/>
      <c r="BA129" s="1004"/>
      <c r="BB129" s="1004"/>
      <c r="BC129" s="1004"/>
      <c r="BD129" s="1004"/>
      <c r="BE129" s="1005"/>
      <c r="BF129" s="1122" t="s">
        <v>448</v>
      </c>
      <c r="BG129" s="1123"/>
      <c r="BH129" s="1123"/>
      <c r="BI129" s="1123"/>
      <c r="BJ129" s="1123"/>
      <c r="BK129" s="1123"/>
      <c r="BL129" s="1124"/>
      <c r="BM129" s="1122">
        <v>17.2</v>
      </c>
      <c r="BN129" s="1123"/>
      <c r="BO129" s="1123"/>
      <c r="BP129" s="1123"/>
      <c r="BQ129" s="1123"/>
      <c r="BR129" s="1123"/>
      <c r="BS129" s="1124"/>
      <c r="BT129" s="1122">
        <v>30</v>
      </c>
      <c r="BU129" s="1125"/>
      <c r="BV129" s="1125"/>
      <c r="BW129" s="1125"/>
      <c r="BX129" s="1125"/>
      <c r="BY129" s="1125"/>
      <c r="BZ129" s="1126"/>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984" t="s">
        <v>502</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503</v>
      </c>
      <c r="X130" s="1128"/>
      <c r="Y130" s="1128"/>
      <c r="Z130" s="1129"/>
      <c r="AA130" s="1012">
        <v>2490581</v>
      </c>
      <c r="AB130" s="1013"/>
      <c r="AC130" s="1013"/>
      <c r="AD130" s="1013"/>
      <c r="AE130" s="1014"/>
      <c r="AF130" s="1015">
        <v>2458395</v>
      </c>
      <c r="AG130" s="1013"/>
      <c r="AH130" s="1013"/>
      <c r="AI130" s="1013"/>
      <c r="AJ130" s="1014"/>
      <c r="AK130" s="1015">
        <v>2434766</v>
      </c>
      <c r="AL130" s="1013"/>
      <c r="AM130" s="1013"/>
      <c r="AN130" s="1013"/>
      <c r="AO130" s="1014"/>
      <c r="AP130" s="1130"/>
      <c r="AQ130" s="1131"/>
      <c r="AR130" s="1131"/>
      <c r="AS130" s="1131"/>
      <c r="AT130" s="1132"/>
      <c r="AU130" s="283"/>
      <c r="AV130" s="283"/>
      <c r="AW130" s="283"/>
      <c r="AX130" s="1121" t="s">
        <v>504</v>
      </c>
      <c r="AY130" s="1004"/>
      <c r="AZ130" s="1004"/>
      <c r="BA130" s="1004"/>
      <c r="BB130" s="1004"/>
      <c r="BC130" s="1004"/>
      <c r="BD130" s="1004"/>
      <c r="BE130" s="1005"/>
      <c r="BF130" s="1158">
        <v>8.5</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505</v>
      </c>
      <c r="X131" s="1166"/>
      <c r="Y131" s="1166"/>
      <c r="Z131" s="1167"/>
      <c r="AA131" s="1059">
        <v>19242622</v>
      </c>
      <c r="AB131" s="1038"/>
      <c r="AC131" s="1038"/>
      <c r="AD131" s="1038"/>
      <c r="AE131" s="1039"/>
      <c r="AF131" s="1037">
        <v>19087561</v>
      </c>
      <c r="AG131" s="1038"/>
      <c r="AH131" s="1038"/>
      <c r="AI131" s="1038"/>
      <c r="AJ131" s="1039"/>
      <c r="AK131" s="1037">
        <v>20874699</v>
      </c>
      <c r="AL131" s="1038"/>
      <c r="AM131" s="1038"/>
      <c r="AN131" s="1038"/>
      <c r="AO131" s="1039"/>
      <c r="AP131" s="1168"/>
      <c r="AQ131" s="1169"/>
      <c r="AR131" s="1169"/>
      <c r="AS131" s="1169"/>
      <c r="AT131" s="1170"/>
      <c r="AU131" s="283"/>
      <c r="AV131" s="283"/>
      <c r="AW131" s="283"/>
      <c r="AX131" s="1140" t="s">
        <v>506</v>
      </c>
      <c r="AY131" s="1092"/>
      <c r="AZ131" s="1092"/>
      <c r="BA131" s="1092"/>
      <c r="BB131" s="1092"/>
      <c r="BC131" s="1092"/>
      <c r="BD131" s="1092"/>
      <c r="BE131" s="1093"/>
      <c r="BF131" s="1141">
        <v>37.9</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47" t="s">
        <v>507</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508</v>
      </c>
      <c r="W132" s="1151"/>
      <c r="X132" s="1151"/>
      <c r="Y132" s="1151"/>
      <c r="Z132" s="1152"/>
      <c r="AA132" s="1153">
        <v>8.6948285950000006</v>
      </c>
      <c r="AB132" s="1154"/>
      <c r="AC132" s="1154"/>
      <c r="AD132" s="1154"/>
      <c r="AE132" s="1155"/>
      <c r="AF132" s="1156">
        <v>9.0225880610000004</v>
      </c>
      <c r="AG132" s="1154"/>
      <c r="AH132" s="1154"/>
      <c r="AI132" s="1154"/>
      <c r="AJ132" s="1155"/>
      <c r="AK132" s="1156">
        <v>7.9390414199999997</v>
      </c>
      <c r="AL132" s="1154"/>
      <c r="AM132" s="1154"/>
      <c r="AN132" s="1154"/>
      <c r="AO132" s="1155"/>
      <c r="AP132" s="1053"/>
      <c r="AQ132" s="1054"/>
      <c r="AR132" s="1054"/>
      <c r="AS132" s="1054"/>
      <c r="AT132" s="1157"/>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509</v>
      </c>
      <c r="W133" s="1134"/>
      <c r="X133" s="1134"/>
      <c r="Y133" s="1134"/>
      <c r="Z133" s="1135"/>
      <c r="AA133" s="1136">
        <v>9.5</v>
      </c>
      <c r="AB133" s="1137"/>
      <c r="AC133" s="1137"/>
      <c r="AD133" s="1137"/>
      <c r="AE133" s="1138"/>
      <c r="AF133" s="1136">
        <v>9.1</v>
      </c>
      <c r="AG133" s="1137"/>
      <c r="AH133" s="1137"/>
      <c r="AI133" s="1137"/>
      <c r="AJ133" s="1138"/>
      <c r="AK133" s="1136">
        <v>8.5</v>
      </c>
      <c r="AL133" s="1137"/>
      <c r="AM133" s="1137"/>
      <c r="AN133" s="1137"/>
      <c r="AO133" s="1138"/>
      <c r="AP133" s="1083"/>
      <c r="AQ133" s="1084"/>
      <c r="AR133" s="1084"/>
      <c r="AS133" s="1084"/>
      <c r="AT133" s="1139"/>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H4p7zi2B7O8EYLTs2HaEdAJRjN6xvOgYzspg/NziNJsCu4UtZ7I8xnpnM6NtFF+yxESuGHnl/346aUnRE03clw==" saltValue="AHDkqJUguTWJd8c7u6OF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7" zoomScaleNormal="85" zoomScaleSheetLayoutView="100" workbookViewId="0">
      <selection activeCell="AK73" sqref="AK73"/>
    </sheetView>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510</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rRZDEZLm6zwrXHNlG0mbItUSd2UtHKXrO/G4xhEB1gzJcS+DY/qEG9+Ibz6xNvVryUJzdsocfc2Ae3I7/7RPrQ==" saltValue="3wW9dhLQdXJH20b+tQjL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55"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LrK/eP8NfIWNZo04cBp3Nq0i2ikrBJuPfG8zhu4OjQI0q2MjPSCJHQCT5pUMBZoIm3l+xYnOe0lUWuUsYgJwg==" saltValue="ukqEn//1mbznIwGZ9ufr5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G7" workbookViewId="0">
      <selection activeCell="AR17" sqref="AR17:XFD17"/>
    </sheetView>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511</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512</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74" t="s">
        <v>513</v>
      </c>
      <c r="AP7" s="302"/>
      <c r="AQ7" s="303" t="s">
        <v>514</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75"/>
      <c r="AP8" s="308" t="s">
        <v>515</v>
      </c>
      <c r="AQ8" s="309" t="s">
        <v>516</v>
      </c>
      <c r="AR8" s="310" t="s">
        <v>517</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76" t="s">
        <v>518</v>
      </c>
      <c r="AL9" s="1177"/>
      <c r="AM9" s="1177"/>
      <c r="AN9" s="1178"/>
      <c r="AO9" s="311">
        <v>6569309</v>
      </c>
      <c r="AP9" s="311">
        <v>67342</v>
      </c>
      <c r="AQ9" s="312">
        <v>57754</v>
      </c>
      <c r="AR9" s="313">
        <v>16.600000000000001</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76" t="s">
        <v>519</v>
      </c>
      <c r="AL10" s="1177"/>
      <c r="AM10" s="1177"/>
      <c r="AN10" s="1178"/>
      <c r="AO10" s="314">
        <v>216036</v>
      </c>
      <c r="AP10" s="314">
        <v>2215</v>
      </c>
      <c r="AQ10" s="315">
        <v>3830</v>
      </c>
      <c r="AR10" s="316">
        <v>-42.2</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76" t="s">
        <v>520</v>
      </c>
      <c r="AL11" s="1177"/>
      <c r="AM11" s="1177"/>
      <c r="AN11" s="1178"/>
      <c r="AO11" s="314">
        <v>2926</v>
      </c>
      <c r="AP11" s="314">
        <v>30</v>
      </c>
      <c r="AQ11" s="315">
        <v>6814</v>
      </c>
      <c r="AR11" s="316">
        <v>-99.6</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76" t="s">
        <v>521</v>
      </c>
      <c r="AL12" s="1177"/>
      <c r="AM12" s="1177"/>
      <c r="AN12" s="1178"/>
      <c r="AO12" s="314">
        <v>121532</v>
      </c>
      <c r="AP12" s="314">
        <v>1246</v>
      </c>
      <c r="AQ12" s="315">
        <v>1059</v>
      </c>
      <c r="AR12" s="316">
        <v>17.7</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76" t="s">
        <v>522</v>
      </c>
      <c r="AL13" s="1177"/>
      <c r="AM13" s="1177"/>
      <c r="AN13" s="1178"/>
      <c r="AO13" s="314" t="s">
        <v>523</v>
      </c>
      <c r="AP13" s="314" t="s">
        <v>523</v>
      </c>
      <c r="AQ13" s="315">
        <v>4</v>
      </c>
      <c r="AR13" s="316" t="s">
        <v>523</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76" t="s">
        <v>524</v>
      </c>
      <c r="AL14" s="1177"/>
      <c r="AM14" s="1177"/>
      <c r="AN14" s="1178"/>
      <c r="AO14" s="314">
        <v>104394</v>
      </c>
      <c r="AP14" s="314">
        <v>1070</v>
      </c>
      <c r="AQ14" s="315">
        <v>2651</v>
      </c>
      <c r="AR14" s="316">
        <v>-59.6</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76" t="s">
        <v>525</v>
      </c>
      <c r="AL15" s="1177"/>
      <c r="AM15" s="1177"/>
      <c r="AN15" s="1178"/>
      <c r="AO15" s="314">
        <v>116602</v>
      </c>
      <c r="AP15" s="314">
        <v>1195</v>
      </c>
      <c r="AQ15" s="315">
        <v>1352</v>
      </c>
      <c r="AR15" s="316">
        <v>-11.6</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79" t="s">
        <v>526</v>
      </c>
      <c r="AL16" s="1180"/>
      <c r="AM16" s="1180"/>
      <c r="AN16" s="1181"/>
      <c r="AO16" s="314">
        <v>-440772</v>
      </c>
      <c r="AP16" s="314">
        <v>-4518</v>
      </c>
      <c r="AQ16" s="315">
        <v>-4074</v>
      </c>
      <c r="AR16" s="316">
        <v>10.9</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79" t="s">
        <v>182</v>
      </c>
      <c r="AL17" s="1180"/>
      <c r="AM17" s="1180"/>
      <c r="AN17" s="1181"/>
      <c r="AO17" s="314">
        <v>6690027</v>
      </c>
      <c r="AP17" s="314">
        <v>68579</v>
      </c>
      <c r="AQ17" s="315">
        <v>69392</v>
      </c>
      <c r="AR17" s="316">
        <v>-1.2</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527</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528</v>
      </c>
      <c r="AP20" s="322" t="s">
        <v>529</v>
      </c>
      <c r="AQ20" s="323" t="s">
        <v>530</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71" t="s">
        <v>531</v>
      </c>
      <c r="AL21" s="1172"/>
      <c r="AM21" s="1172"/>
      <c r="AN21" s="1173"/>
      <c r="AO21" s="326">
        <v>7.07</v>
      </c>
      <c r="AP21" s="327">
        <v>6.31</v>
      </c>
      <c r="AQ21" s="328">
        <v>0.76</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71" t="s">
        <v>532</v>
      </c>
      <c r="AL22" s="1172"/>
      <c r="AM22" s="1172"/>
      <c r="AN22" s="1173"/>
      <c r="AO22" s="331">
        <v>97.5</v>
      </c>
      <c r="AP22" s="332">
        <v>98.4</v>
      </c>
      <c r="AQ22" s="333">
        <v>-0.9</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533</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534</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535</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74" t="s">
        <v>513</v>
      </c>
      <c r="AP30" s="302"/>
      <c r="AQ30" s="303" t="s">
        <v>514</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75"/>
      <c r="AP31" s="308" t="s">
        <v>515</v>
      </c>
      <c r="AQ31" s="309" t="s">
        <v>516</v>
      </c>
      <c r="AR31" s="310" t="s">
        <v>517</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87" t="s">
        <v>536</v>
      </c>
      <c r="AL32" s="1188"/>
      <c r="AM32" s="1188"/>
      <c r="AN32" s="1189"/>
      <c r="AO32" s="341">
        <v>3413664</v>
      </c>
      <c r="AP32" s="341">
        <v>34993</v>
      </c>
      <c r="AQ32" s="342">
        <v>34189</v>
      </c>
      <c r="AR32" s="343">
        <v>2.4</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87" t="s">
        <v>537</v>
      </c>
      <c r="AL33" s="1188"/>
      <c r="AM33" s="1188"/>
      <c r="AN33" s="1189"/>
      <c r="AO33" s="341" t="s">
        <v>523</v>
      </c>
      <c r="AP33" s="341" t="s">
        <v>523</v>
      </c>
      <c r="AQ33" s="342" t="s">
        <v>523</v>
      </c>
      <c r="AR33" s="343" t="s">
        <v>523</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87" t="s">
        <v>538</v>
      </c>
      <c r="AL34" s="1188"/>
      <c r="AM34" s="1188"/>
      <c r="AN34" s="1189"/>
      <c r="AO34" s="341" t="s">
        <v>523</v>
      </c>
      <c r="AP34" s="341" t="s">
        <v>523</v>
      </c>
      <c r="AQ34" s="342">
        <v>16</v>
      </c>
      <c r="AR34" s="343" t="s">
        <v>523</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87" t="s">
        <v>539</v>
      </c>
      <c r="AL35" s="1188"/>
      <c r="AM35" s="1188"/>
      <c r="AN35" s="1189"/>
      <c r="AO35" s="341">
        <v>930649</v>
      </c>
      <c r="AP35" s="341">
        <v>9540</v>
      </c>
      <c r="AQ35" s="342">
        <v>9412</v>
      </c>
      <c r="AR35" s="343">
        <v>1.4</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87" t="s">
        <v>540</v>
      </c>
      <c r="AL36" s="1188"/>
      <c r="AM36" s="1188"/>
      <c r="AN36" s="1189"/>
      <c r="AO36" s="341">
        <v>48241</v>
      </c>
      <c r="AP36" s="341">
        <v>495</v>
      </c>
      <c r="AQ36" s="342">
        <v>2024</v>
      </c>
      <c r="AR36" s="343">
        <v>-75.5</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87" t="s">
        <v>541</v>
      </c>
      <c r="AL37" s="1188"/>
      <c r="AM37" s="1188"/>
      <c r="AN37" s="1189"/>
      <c r="AO37" s="341">
        <v>195101</v>
      </c>
      <c r="AP37" s="341">
        <v>2000</v>
      </c>
      <c r="AQ37" s="342">
        <v>1165</v>
      </c>
      <c r="AR37" s="343">
        <v>71.7</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90" t="s">
        <v>542</v>
      </c>
      <c r="AL38" s="1191"/>
      <c r="AM38" s="1191"/>
      <c r="AN38" s="1192"/>
      <c r="AO38" s="344" t="s">
        <v>523</v>
      </c>
      <c r="AP38" s="344" t="s">
        <v>523</v>
      </c>
      <c r="AQ38" s="345">
        <v>2</v>
      </c>
      <c r="AR38" s="333" t="s">
        <v>523</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90" t="s">
        <v>543</v>
      </c>
      <c r="AL39" s="1191"/>
      <c r="AM39" s="1191"/>
      <c r="AN39" s="1192"/>
      <c r="AO39" s="341">
        <v>-495638</v>
      </c>
      <c r="AP39" s="341">
        <v>-5081</v>
      </c>
      <c r="AQ39" s="342">
        <v>-6367</v>
      </c>
      <c r="AR39" s="343">
        <v>-20.2</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87" t="s">
        <v>544</v>
      </c>
      <c r="AL40" s="1188"/>
      <c r="AM40" s="1188"/>
      <c r="AN40" s="1189"/>
      <c r="AO40" s="341">
        <v>-2434766</v>
      </c>
      <c r="AP40" s="341">
        <v>-24959</v>
      </c>
      <c r="AQ40" s="342">
        <v>-28963</v>
      </c>
      <c r="AR40" s="343">
        <v>-13.8</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93" t="s">
        <v>295</v>
      </c>
      <c r="AL41" s="1194"/>
      <c r="AM41" s="1194"/>
      <c r="AN41" s="1195"/>
      <c r="AO41" s="341">
        <v>1657251</v>
      </c>
      <c r="AP41" s="341">
        <v>16988</v>
      </c>
      <c r="AQ41" s="342">
        <v>11478</v>
      </c>
      <c r="AR41" s="343">
        <v>48</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545</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546</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547</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82" t="s">
        <v>513</v>
      </c>
      <c r="AN49" s="1184" t="s">
        <v>548</v>
      </c>
      <c r="AO49" s="1185"/>
      <c r="AP49" s="1185"/>
      <c r="AQ49" s="1185"/>
      <c r="AR49" s="1186"/>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83"/>
      <c r="AN50" s="357" t="s">
        <v>549</v>
      </c>
      <c r="AO50" s="358" t="s">
        <v>550</v>
      </c>
      <c r="AP50" s="359" t="s">
        <v>551</v>
      </c>
      <c r="AQ50" s="360" t="s">
        <v>552</v>
      </c>
      <c r="AR50" s="361" t="s">
        <v>553</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554</v>
      </c>
      <c r="AL51" s="354"/>
      <c r="AM51" s="362">
        <v>4272999</v>
      </c>
      <c r="AN51" s="363">
        <v>44546</v>
      </c>
      <c r="AO51" s="364">
        <v>8.6</v>
      </c>
      <c r="AP51" s="365">
        <v>47278</v>
      </c>
      <c r="AQ51" s="366">
        <v>-28.6</v>
      </c>
      <c r="AR51" s="367">
        <v>37.200000000000003</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555</v>
      </c>
      <c r="AM52" s="370">
        <v>2460540</v>
      </c>
      <c r="AN52" s="371">
        <v>25651</v>
      </c>
      <c r="AO52" s="372">
        <v>1.9</v>
      </c>
      <c r="AP52" s="373">
        <v>24096</v>
      </c>
      <c r="AQ52" s="374">
        <v>-24.3</v>
      </c>
      <c r="AR52" s="375">
        <v>26.2</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556</v>
      </c>
      <c r="AL53" s="354"/>
      <c r="AM53" s="362">
        <v>3920125</v>
      </c>
      <c r="AN53" s="363">
        <v>40653</v>
      </c>
      <c r="AO53" s="364">
        <v>-8.6999999999999993</v>
      </c>
      <c r="AP53" s="365">
        <v>44504</v>
      </c>
      <c r="AQ53" s="366">
        <v>-5.9</v>
      </c>
      <c r="AR53" s="367">
        <v>-2.8</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555</v>
      </c>
      <c r="AM54" s="370">
        <v>2548253</v>
      </c>
      <c r="AN54" s="371">
        <v>26426</v>
      </c>
      <c r="AO54" s="372">
        <v>3</v>
      </c>
      <c r="AP54" s="373">
        <v>25876</v>
      </c>
      <c r="AQ54" s="374">
        <v>7.4</v>
      </c>
      <c r="AR54" s="375">
        <v>-4.4000000000000004</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557</v>
      </c>
      <c r="AL55" s="354"/>
      <c r="AM55" s="362">
        <v>4192078</v>
      </c>
      <c r="AN55" s="363">
        <v>43288</v>
      </c>
      <c r="AO55" s="364">
        <v>6.5</v>
      </c>
      <c r="AP55" s="365">
        <v>47820</v>
      </c>
      <c r="AQ55" s="366">
        <v>7.5</v>
      </c>
      <c r="AR55" s="367">
        <v>-1</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555</v>
      </c>
      <c r="AM56" s="370">
        <v>2879602</v>
      </c>
      <c r="AN56" s="371">
        <v>29735</v>
      </c>
      <c r="AO56" s="372">
        <v>12.5</v>
      </c>
      <c r="AP56" s="373">
        <v>25855</v>
      </c>
      <c r="AQ56" s="374">
        <v>-0.1</v>
      </c>
      <c r="AR56" s="375">
        <v>12.6</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558</v>
      </c>
      <c r="AL57" s="354"/>
      <c r="AM57" s="362">
        <v>5484264</v>
      </c>
      <c r="AN57" s="363">
        <v>56503</v>
      </c>
      <c r="AO57" s="364">
        <v>30.5</v>
      </c>
      <c r="AP57" s="365">
        <v>41934</v>
      </c>
      <c r="AQ57" s="366">
        <v>-12.3</v>
      </c>
      <c r="AR57" s="367">
        <v>42.8</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555</v>
      </c>
      <c r="AM58" s="370">
        <v>3162251</v>
      </c>
      <c r="AN58" s="371">
        <v>32580</v>
      </c>
      <c r="AO58" s="372">
        <v>9.6</v>
      </c>
      <c r="AP58" s="373">
        <v>23352</v>
      </c>
      <c r="AQ58" s="374">
        <v>-9.6999999999999993</v>
      </c>
      <c r="AR58" s="375">
        <v>19.3</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559</v>
      </c>
      <c r="AL59" s="354"/>
      <c r="AM59" s="362">
        <v>4639130</v>
      </c>
      <c r="AN59" s="363">
        <v>47555</v>
      </c>
      <c r="AO59" s="364">
        <v>-15.8</v>
      </c>
      <c r="AP59" s="365">
        <v>45588</v>
      </c>
      <c r="AQ59" s="366">
        <v>8.6999999999999993</v>
      </c>
      <c r="AR59" s="367">
        <v>-24.5</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555</v>
      </c>
      <c r="AM60" s="370">
        <v>2627993</v>
      </c>
      <c r="AN60" s="371">
        <v>26939</v>
      </c>
      <c r="AO60" s="372">
        <v>-17.3</v>
      </c>
      <c r="AP60" s="373">
        <v>24150</v>
      </c>
      <c r="AQ60" s="374">
        <v>3.4</v>
      </c>
      <c r="AR60" s="375">
        <v>-20.7</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560</v>
      </c>
      <c r="AL61" s="376"/>
      <c r="AM61" s="377">
        <v>4501719</v>
      </c>
      <c r="AN61" s="378">
        <v>46509</v>
      </c>
      <c r="AO61" s="379">
        <v>4.2</v>
      </c>
      <c r="AP61" s="380">
        <v>45425</v>
      </c>
      <c r="AQ61" s="381">
        <v>-6.1</v>
      </c>
      <c r="AR61" s="367">
        <v>10.3</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555</v>
      </c>
      <c r="AM62" s="370">
        <v>2735728</v>
      </c>
      <c r="AN62" s="371">
        <v>28266</v>
      </c>
      <c r="AO62" s="372">
        <v>1.9</v>
      </c>
      <c r="AP62" s="373">
        <v>24666</v>
      </c>
      <c r="AQ62" s="374">
        <v>-4.7</v>
      </c>
      <c r="AR62" s="375">
        <v>6.6</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jIXewCmVrLqdc1H7B84BoiI4DwKN5+XdOfi6tO3JX1W89F0Mt0B3GswgYRU0xTw7HEpij1xWDAC9eYOzXpS+yg==" saltValue="wTM3Z1uwJkJEC7AQdUB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9" zoomScaleNormal="100" zoomScaleSheetLayoutView="55" workbookViewId="0">
      <selection activeCell="BH95" sqref="BH95"/>
    </sheetView>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562</v>
      </c>
    </row>
    <row r="120" spans="125:125" ht="13.5" hidden="1" customHeight="1" x14ac:dyDescent="0.15"/>
    <row r="121" spans="125:125" ht="13.5" hidden="1" customHeight="1" x14ac:dyDescent="0.15">
      <c r="DU121" s="289"/>
    </row>
  </sheetData>
  <sheetProtection algorithmName="SHA-512" hashValue="p1pLuPIh3RxHWPytf92rUoMnhZtJSX+2l0LKESJBJJJU/MbQ6qQZmEwd1uJGfgkAlL5gp6dHV8gVRP6lvJXzzg==" saltValue="LY4ID3WjADLuMAfrFfOZ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1"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563</v>
      </c>
    </row>
  </sheetData>
  <sheetProtection algorithmName="SHA-512" hashValue="Xpil8SQcKBRswm/QwrXLY9J7UXZToHXwMxOd2JvAnHnAOyY9WbYICVMvOP0NVQzIgNcsIeJy/Oj4aXKIaLgNhw==" saltValue="MrjTYvrlEggOBnvuRp4a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5"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6" t="s">
        <v>3</v>
      </c>
      <c r="D47" s="1196"/>
      <c r="E47" s="1197"/>
      <c r="F47" s="11">
        <v>14.06</v>
      </c>
      <c r="G47" s="12">
        <v>15.56</v>
      </c>
      <c r="H47" s="12">
        <v>16.52</v>
      </c>
      <c r="I47" s="12">
        <v>16.66</v>
      </c>
      <c r="J47" s="13">
        <v>16.98</v>
      </c>
    </row>
    <row r="48" spans="2:10" ht="57.75" customHeight="1" x14ac:dyDescent="0.15">
      <c r="B48" s="14"/>
      <c r="C48" s="1198" t="s">
        <v>4</v>
      </c>
      <c r="D48" s="1198"/>
      <c r="E48" s="1199"/>
      <c r="F48" s="15">
        <v>3.62</v>
      </c>
      <c r="G48" s="16">
        <v>2.2400000000000002</v>
      </c>
      <c r="H48" s="16">
        <v>0.31</v>
      </c>
      <c r="I48" s="16">
        <v>2.2200000000000002</v>
      </c>
      <c r="J48" s="17">
        <v>2.97</v>
      </c>
    </row>
    <row r="49" spans="2:10" ht="57.75" customHeight="1" thickBot="1" x14ac:dyDescent="0.2">
      <c r="B49" s="18"/>
      <c r="C49" s="1200" t="s">
        <v>5</v>
      </c>
      <c r="D49" s="1200"/>
      <c r="E49" s="1201"/>
      <c r="F49" s="19">
        <v>1.47</v>
      </c>
      <c r="G49" s="20" t="s">
        <v>569</v>
      </c>
      <c r="H49" s="20" t="s">
        <v>570</v>
      </c>
      <c r="I49" s="20">
        <v>1.9</v>
      </c>
      <c r="J49" s="21">
        <v>0.92</v>
      </c>
    </row>
    <row r="50" spans="2:10" ht="13.5" customHeight="1" x14ac:dyDescent="0.15"/>
  </sheetData>
  <sheetProtection algorithmName="SHA-512" hashValue="/X89EFWBYX0thLiWqtOK/qIlxvQSgont/jmEzvTZZEaX+j+jvzw/fjrHZNyH903DxHUydrKA7uUe5cafTReGfw==" saltValue="vJHyJ2IN+NoWnludnLgm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本間　公博</cp:lastModifiedBy>
  <cp:lastPrinted>2021-11-08T23:46:57Z</cp:lastPrinted>
  <dcterms:created xsi:type="dcterms:W3CDTF">2021-02-05T00:34:09Z</dcterms:created>
  <dcterms:modified xsi:type="dcterms:W3CDTF">2021-11-08T23:48:45Z</dcterms:modified>
  <cp:category/>
</cp:coreProperties>
</file>