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activeTab="2" windowHeight="11370" windowWidth="19200" xWindow="0" yWindow="0"/>
  </bookViews>
  <sheets>
    <sheet r:id="rId1" name="入力フォーム" sheetId="7"/>
    <sheet r:id="rId2" name="Sheet1" sheetId="9"/>
    <sheet r:id="rId3" name="(単)完成届" sheetId="3"/>
    <sheet r:id="rId4" name="(単)請求書" sheetId="4"/>
    <sheet r:id="rId5" name="(単)委任状" sheetId="5"/>
  </sheets>
  <definedNames>
    <definedName localSheetId="4" name="_xlnm.Print_Area">'(単)委任状'!$A$1:$I$20</definedName>
    <definedName localSheetId="2" name="_xlnm.Print_Area">'(単)完成届'!$A$1:$BI$40</definedName>
    <definedName localSheetId="3" name="_xlnm.Print_Area">'(単)請求書'!$A$1:$AH$36</definedName>
    <definedName name="ポール建柱式更新">#REF!</definedName>
    <definedName name="ポール建柱式新設">#REF!</definedName>
    <definedName name="ポール補修">#REF!</definedName>
    <definedName name="移設">#REF!</definedName>
    <definedName name="会社名">#REF!</definedName>
    <definedName name="共架式更新">#REF!</definedName>
    <definedName name="共架式新設">#REF!</definedName>
    <definedName name="撤去">#REF!</definedName>
    <definedName name="内訳">#REF!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10" i="3" l="1"/>
  <c r="A14" i="3" l="1"/>
  <c r="AU8" i="3"/>
  <c r="C19" i="7"/>
  <c r="C21" i="7" s="1"/>
  <c r="C18" i="7"/>
  <c r="E19" i="7" l="1"/>
  <c r="E21" i="7" s="1"/>
  <c r="D19" i="7"/>
  <c r="D21" i="7" s="1"/>
  <c r="C20" i="7" l="1"/>
  <c r="W24" i="3" l="1"/>
  <c r="AC14" i="3" l="1"/>
  <c r="W26" i="3"/>
  <c r="W25" i="3"/>
  <c r="Z9" i="4"/>
  <c r="X8" i="4"/>
  <c r="X7" i="4"/>
  <c r="G9" i="5" l="1"/>
  <c r="G8" i="5"/>
  <c r="G7" i="5"/>
  <c r="C24" i="4"/>
  <c r="C23" i="4"/>
  <c r="O22" i="4"/>
  <c r="C22" i="4"/>
  <c r="G22" i="4" s="1"/>
  <c r="X9" i="4"/>
  <c r="AN26" i="3"/>
  <c r="AJ26" i="3"/>
  <c r="AN25" i="3"/>
  <c r="AJ25" i="3"/>
  <c r="AN24" i="3"/>
  <c r="AJ24" i="3"/>
  <c r="F21" i="7"/>
  <c r="AU12" i="3"/>
  <c r="AU11" i="3"/>
  <c r="AU9" i="3"/>
  <c r="E18" i="7"/>
  <c r="D18" i="7"/>
  <c r="N22" i="4" l="1"/>
  <c r="M24" i="4"/>
  <c r="G24" i="4"/>
  <c r="O24" i="4"/>
  <c r="G23" i="4"/>
  <c r="AW26" i="3"/>
  <c r="AW25" i="3"/>
  <c r="L25" i="3"/>
  <c r="F18" i="7"/>
  <c r="L24" i="3" s="1"/>
  <c r="AW24" i="3"/>
  <c r="O23" i="4"/>
  <c r="L30" i="3" l="1"/>
  <c r="Q23" i="4"/>
  <c r="Q24" i="4" l="1"/>
  <c r="Q22" i="4"/>
  <c r="M23" i="4"/>
  <c r="AJ30" i="3"/>
  <c r="AU30" i="3"/>
  <c r="AW30" i="3"/>
</calcChain>
</file>

<file path=xl/sharedStrings.xml><?xml version="1.0" encoding="utf-8"?>
<sst xmlns="http://schemas.openxmlformats.org/spreadsheetml/2006/main" count="163" uniqueCount="135">
  <si>
    <t>記</t>
    <rPh sb="0" eb="1">
      <t>キ</t>
    </rPh>
    <phoneticPr fontId="2"/>
  </si>
  <si>
    <t>円</t>
    <rPh sb="0" eb="1">
      <t>エン</t>
    </rPh>
    <phoneticPr fontId="2"/>
  </si>
  <si>
    <t>印</t>
    <rPh sb="0" eb="1">
      <t>イン</t>
    </rPh>
    <phoneticPr fontId="2"/>
  </si>
  <si>
    <t>会長</t>
    <rPh sb="0" eb="2">
      <t>カイチョウ</t>
    </rPh>
    <phoneticPr fontId="2"/>
  </si>
  <si>
    <t>計</t>
    <rPh sb="0" eb="1">
      <t>ケイ</t>
    </rPh>
    <phoneticPr fontId="2"/>
  </si>
  <si>
    <t>数量</t>
    <rPh sb="0" eb="2">
      <t>スウリョウ</t>
    </rPh>
    <phoneticPr fontId="2"/>
  </si>
  <si>
    <t>電気供給事業者</t>
    <rPh sb="0" eb="2">
      <t>デンキ</t>
    </rPh>
    <rPh sb="2" eb="4">
      <t>キョウキュウ</t>
    </rPh>
    <rPh sb="4" eb="7">
      <t>ジギョウシャ</t>
    </rPh>
    <phoneticPr fontId="2"/>
  </si>
  <si>
    <t>令和　　年　　月　　日</t>
    <rPh sb="0" eb="2">
      <t>レイワ</t>
    </rPh>
    <rPh sb="4" eb="5">
      <t>ネン</t>
    </rPh>
    <rPh sb="7" eb="8">
      <t>ガツ</t>
    </rPh>
    <rPh sb="10" eb="11">
      <t>ニチ</t>
    </rPh>
    <phoneticPr fontId="2"/>
  </si>
  <si>
    <t>　上記工事は、電気設備技術基準並びに当社の内線規定に適合したことを証明する。</t>
    <rPh sb="1" eb="3">
      <t>ジョウキ</t>
    </rPh>
    <rPh sb="3" eb="5">
      <t>コウジ</t>
    </rPh>
    <rPh sb="7" eb="9">
      <t>デンキ</t>
    </rPh>
    <rPh sb="9" eb="11">
      <t>セツビ</t>
    </rPh>
    <rPh sb="11" eb="13">
      <t>ギジュツ</t>
    </rPh>
    <rPh sb="13" eb="15">
      <t>キジュン</t>
    </rPh>
    <rPh sb="15" eb="16">
      <t>ナラ</t>
    </rPh>
    <rPh sb="18" eb="20">
      <t>トウシャ</t>
    </rPh>
    <rPh sb="21" eb="23">
      <t>ナイセン</t>
    </rPh>
    <rPh sb="23" eb="25">
      <t>キテイ</t>
    </rPh>
    <rPh sb="26" eb="28">
      <t>テキゴウ</t>
    </rPh>
    <rPh sb="33" eb="35">
      <t>ショウメイ</t>
    </rPh>
    <phoneticPr fontId="2"/>
  </si>
  <si>
    <t>工事証明書</t>
    <rPh sb="0" eb="2">
      <t>コウジ</t>
    </rPh>
    <rPh sb="2" eb="5">
      <t>ショウメイショ</t>
    </rPh>
    <phoneticPr fontId="2"/>
  </si>
  <si>
    <t>（※　以下、電気供給事業者において署名・捺印）</t>
    <rPh sb="3" eb="5">
      <t>イカ</t>
    </rPh>
    <rPh sb="6" eb="8">
      <t>デンキ</t>
    </rPh>
    <rPh sb="8" eb="10">
      <t>キョウキュウ</t>
    </rPh>
    <rPh sb="10" eb="13">
      <t>ジギョウシャ</t>
    </rPh>
    <rPh sb="17" eb="19">
      <t>ショメイ</t>
    </rPh>
    <rPh sb="20" eb="22">
      <t>ナツイン</t>
    </rPh>
    <phoneticPr fontId="2"/>
  </si>
  <si>
    <t>　</t>
    <phoneticPr fontId="2"/>
  </si>
  <si>
    <t>市交付金</t>
    <rPh sb="0" eb="1">
      <t>シ</t>
    </rPh>
    <rPh sb="1" eb="4">
      <t>コウフキン</t>
    </rPh>
    <phoneticPr fontId="2"/>
  </si>
  <si>
    <t>団体負担金</t>
    <rPh sb="0" eb="2">
      <t>ダンタイ</t>
    </rPh>
    <rPh sb="2" eb="5">
      <t>フタンキン</t>
    </rPh>
    <phoneticPr fontId="2"/>
  </si>
  <si>
    <t>金額</t>
    <rPh sb="0" eb="2">
      <t>キンガク</t>
    </rPh>
    <phoneticPr fontId="2"/>
  </si>
  <si>
    <t>単価</t>
    <rPh sb="0" eb="2">
      <t>タンカ</t>
    </rPh>
    <phoneticPr fontId="2"/>
  </si>
  <si>
    <t>費目(工事種類)</t>
    <rPh sb="0" eb="2">
      <t>ヒモク</t>
    </rPh>
    <rPh sb="3" eb="5">
      <t>コウジ</t>
    </rPh>
    <rPh sb="5" eb="7">
      <t>シュルイ</t>
    </rPh>
    <phoneticPr fontId="2"/>
  </si>
  <si>
    <t>金額</t>
    <rPh sb="0" eb="1">
      <t>キン</t>
    </rPh>
    <rPh sb="1" eb="2">
      <t>ガク</t>
    </rPh>
    <phoneticPr fontId="2"/>
  </si>
  <si>
    <t>費目</t>
    <rPh sb="0" eb="1">
      <t>ヒ</t>
    </rPh>
    <rPh sb="1" eb="2">
      <t>メ</t>
    </rPh>
    <phoneticPr fontId="2"/>
  </si>
  <si>
    <t>支出</t>
    <rPh sb="0" eb="1">
      <t>ササ</t>
    </rPh>
    <rPh sb="1" eb="2">
      <t>デ</t>
    </rPh>
    <phoneticPr fontId="2"/>
  </si>
  <si>
    <t>収入</t>
    <rPh sb="0" eb="2">
      <t>シュウニュウ</t>
    </rPh>
    <phoneticPr fontId="2"/>
  </si>
  <si>
    <t>２　収支清算書</t>
    <rPh sb="2" eb="4">
      <t>シュウシ</t>
    </rPh>
    <rPh sb="4" eb="7">
      <t>セイサンショ</t>
    </rPh>
    <phoneticPr fontId="2"/>
  </si>
  <si>
    <t>１　完成年月日　　　令和　　年　　月　　日</t>
    <rPh sb="2" eb="4">
      <t>カンセイ</t>
    </rPh>
    <rPh sb="4" eb="7">
      <t>ネンガッピ</t>
    </rPh>
    <rPh sb="10" eb="12">
      <t>レイワ</t>
    </rPh>
    <rPh sb="14" eb="15">
      <t>ネン</t>
    </rPh>
    <rPh sb="17" eb="18">
      <t>ガツ</t>
    </rPh>
    <rPh sb="20" eb="21">
      <t>ニチ</t>
    </rPh>
    <phoneticPr fontId="2"/>
  </si>
  <si>
    <t>づき提出します。</t>
    <phoneticPr fontId="2"/>
  </si>
  <si>
    <t>の交付について、工事が完成したので千歳市防犯灯設置工事費交付金交付要綱第８条の規定に基</t>
    <rPh sb="8" eb="10">
      <t>コウジ</t>
    </rPh>
    <rPh sb="11" eb="13">
      <t>カンセイ</t>
    </rPh>
    <rPh sb="17" eb="20">
      <t>チトセシ</t>
    </rPh>
    <rPh sb="20" eb="22">
      <t>ボウハン</t>
    </rPh>
    <rPh sb="22" eb="23">
      <t>トウ</t>
    </rPh>
    <rPh sb="23" eb="25">
      <t>セッチ</t>
    </rPh>
    <rPh sb="25" eb="28">
      <t>コウジヒ</t>
    </rPh>
    <rPh sb="28" eb="31">
      <t>コウフキン</t>
    </rPh>
    <rPh sb="31" eb="33">
      <t>コウフ</t>
    </rPh>
    <rPh sb="33" eb="35">
      <t>ヨウコウ</t>
    </rPh>
    <rPh sb="35" eb="36">
      <t>ダイ</t>
    </rPh>
    <rPh sb="37" eb="38">
      <t>ジョウ</t>
    </rPh>
    <rPh sb="39" eb="41">
      <t>キテイ</t>
    </rPh>
    <rPh sb="42" eb="43">
      <t>モト</t>
    </rPh>
    <phoneticPr fontId="2"/>
  </si>
  <si>
    <t>号で交付決定通知のあった防犯灯設置工事費</t>
    <rPh sb="0" eb="1">
      <t>ゴウ</t>
    </rPh>
    <rPh sb="2" eb="4">
      <t>コウフ</t>
    </rPh>
    <rPh sb="4" eb="6">
      <t>ケッテイ</t>
    </rPh>
    <rPh sb="6" eb="8">
      <t>ツウチ</t>
    </rPh>
    <rPh sb="12" eb="14">
      <t>ボウハン</t>
    </rPh>
    <rPh sb="14" eb="15">
      <t>トウ</t>
    </rPh>
    <rPh sb="15" eb="17">
      <t>セッチ</t>
    </rPh>
    <rPh sb="17" eb="19">
      <t>コウジ</t>
    </rPh>
    <rPh sb="19" eb="20">
      <t>ヒ</t>
    </rPh>
    <phoneticPr fontId="2"/>
  </si>
  <si>
    <t>千歳市補助指令第</t>
    <rPh sb="0" eb="3">
      <t>チトセシ</t>
    </rPh>
    <rPh sb="3" eb="5">
      <t>ホジョ</t>
    </rPh>
    <rPh sb="5" eb="7">
      <t>シレイ</t>
    </rPh>
    <rPh sb="7" eb="8">
      <t>ダイ</t>
    </rPh>
    <phoneticPr fontId="2"/>
  </si>
  <si>
    <t>担当者電話番号</t>
    <rPh sb="0" eb="3">
      <t>タントウシャ</t>
    </rPh>
    <rPh sb="3" eb="5">
      <t>デンワ</t>
    </rPh>
    <rPh sb="5" eb="7">
      <t>バンゴウ</t>
    </rPh>
    <phoneticPr fontId="2"/>
  </si>
  <si>
    <t>担当者名</t>
    <rPh sb="0" eb="3">
      <t>タントウシャ</t>
    </rPh>
    <rPh sb="3" eb="4">
      <t>ナ</t>
    </rPh>
    <phoneticPr fontId="2"/>
  </si>
  <si>
    <t>代表者氏名</t>
    <rPh sb="0" eb="3">
      <t>ダイヒョウシャ</t>
    </rPh>
    <rPh sb="3" eb="5">
      <t>シメイ</t>
    </rPh>
    <phoneticPr fontId="2"/>
  </si>
  <si>
    <t xml:space="preserve">  </t>
    <phoneticPr fontId="2"/>
  </si>
  <si>
    <t>代表者住所</t>
    <rPh sb="0" eb="3">
      <t>ダイヒョウシャ</t>
    </rPh>
    <rPh sb="3" eb="5">
      <t>ジュウショ</t>
    </rPh>
    <phoneticPr fontId="2"/>
  </si>
  <si>
    <t>団　体　名</t>
    <rPh sb="0" eb="1">
      <t>ダン</t>
    </rPh>
    <rPh sb="2" eb="3">
      <t>カラダ</t>
    </rPh>
    <rPh sb="4" eb="5">
      <t>メイ</t>
    </rPh>
    <phoneticPr fontId="2"/>
  </si>
  <si>
    <t>千 歳 市 長      様</t>
    <rPh sb="0" eb="1">
      <t>セン</t>
    </rPh>
    <rPh sb="2" eb="3">
      <t>トシ</t>
    </rPh>
    <rPh sb="4" eb="5">
      <t>シ</t>
    </rPh>
    <rPh sb="6" eb="7">
      <t>チョウ</t>
    </rPh>
    <rPh sb="13" eb="14">
      <t>サマ</t>
    </rPh>
    <phoneticPr fontId="2"/>
  </si>
  <si>
    <t>工 事 完 成 届</t>
    <rPh sb="0" eb="1">
      <t>コウ</t>
    </rPh>
    <rPh sb="2" eb="3">
      <t>コト</t>
    </rPh>
    <rPh sb="4" eb="5">
      <t>カン</t>
    </rPh>
    <rPh sb="6" eb="7">
      <t>シゲル</t>
    </rPh>
    <rPh sb="8" eb="9">
      <t>トド</t>
    </rPh>
    <phoneticPr fontId="2"/>
  </si>
  <si>
    <t>※2　確認のため通帳のコピーを提出して下さい。（口座名義人及び口座番号が記載されているページ）</t>
    <rPh sb="3" eb="5">
      <t>カクニン</t>
    </rPh>
    <rPh sb="8" eb="10">
      <t>ツウチョウ</t>
    </rPh>
    <rPh sb="15" eb="17">
      <t>テイシュツ</t>
    </rPh>
    <rPh sb="19" eb="20">
      <t>クダ</t>
    </rPh>
    <rPh sb="24" eb="26">
      <t>コウザ</t>
    </rPh>
    <rPh sb="26" eb="29">
      <t>メイギニン</t>
    </rPh>
    <rPh sb="29" eb="30">
      <t>オヨ</t>
    </rPh>
    <rPh sb="31" eb="33">
      <t>コウザ</t>
    </rPh>
    <rPh sb="33" eb="35">
      <t>バンゴウ</t>
    </rPh>
    <rPh sb="36" eb="38">
      <t>キサイ</t>
    </rPh>
    <phoneticPr fontId="2"/>
  </si>
  <si>
    <t>※1　請 求 者 と 口 座 名 義 が 異 な る 場合は、委任状を提出して下さい。</t>
    <rPh sb="3" eb="4">
      <t>ショウ</t>
    </rPh>
    <rPh sb="5" eb="6">
      <t>モトム</t>
    </rPh>
    <rPh sb="7" eb="8">
      <t>モノ</t>
    </rPh>
    <rPh sb="11" eb="12">
      <t>クチ</t>
    </rPh>
    <rPh sb="13" eb="14">
      <t>ザ</t>
    </rPh>
    <rPh sb="15" eb="16">
      <t>ナ</t>
    </rPh>
    <rPh sb="17" eb="18">
      <t>ギ</t>
    </rPh>
    <rPh sb="21" eb="22">
      <t>コト</t>
    </rPh>
    <rPh sb="27" eb="29">
      <t>バアイ</t>
    </rPh>
    <rPh sb="31" eb="33">
      <t>イニン</t>
    </rPh>
    <rPh sb="33" eb="34">
      <t>ジョウ</t>
    </rPh>
    <rPh sb="35" eb="37">
      <t>テイシュツ</t>
    </rPh>
    <rPh sb="39" eb="40">
      <t>クダ</t>
    </rPh>
    <phoneticPr fontId="2"/>
  </si>
  <si>
    <t>口座名義</t>
    <rPh sb="0" eb="2">
      <t>コウザ</t>
    </rPh>
    <rPh sb="2" eb="4">
      <t>メイギ</t>
    </rPh>
    <phoneticPr fontId="2"/>
  </si>
  <si>
    <t>フリガナ</t>
    <phoneticPr fontId="2"/>
  </si>
  <si>
    <t>口座番号</t>
    <rPh sb="0" eb="2">
      <t>コウザ</t>
    </rPh>
    <rPh sb="2" eb="4">
      <t>バンゴウ</t>
    </rPh>
    <phoneticPr fontId="2"/>
  </si>
  <si>
    <t>普通　　・　　当座</t>
    <rPh sb="0" eb="2">
      <t>フツウ</t>
    </rPh>
    <rPh sb="7" eb="9">
      <t>トウザ</t>
    </rPh>
    <phoneticPr fontId="2"/>
  </si>
  <si>
    <t>預金種目</t>
    <rPh sb="0" eb="2">
      <t>ヨキン</t>
    </rPh>
    <rPh sb="2" eb="4">
      <t>シュモク</t>
    </rPh>
    <phoneticPr fontId="2"/>
  </si>
  <si>
    <t>本・支店名</t>
    <rPh sb="0" eb="1">
      <t>ホン</t>
    </rPh>
    <rPh sb="2" eb="4">
      <t>シテン</t>
    </rPh>
    <rPh sb="4" eb="5">
      <t>メイ</t>
    </rPh>
    <phoneticPr fontId="2"/>
  </si>
  <si>
    <t>金融機関名</t>
    <rPh sb="0" eb="2">
      <t>キンユウ</t>
    </rPh>
    <rPh sb="2" eb="4">
      <t>キカン</t>
    </rPh>
    <rPh sb="4" eb="5">
      <t>メイ</t>
    </rPh>
    <phoneticPr fontId="2"/>
  </si>
  <si>
    <t>振込先</t>
    <rPh sb="0" eb="2">
      <t>フリコミ</t>
    </rPh>
    <rPh sb="2" eb="3">
      <t>サキ</t>
    </rPh>
    <phoneticPr fontId="2"/>
  </si>
  <si>
    <t>請求内容等</t>
    <rPh sb="0" eb="2">
      <t>セイキュウ</t>
    </rPh>
    <rPh sb="2" eb="4">
      <t>ナイヨウ</t>
    </rPh>
    <rPh sb="4" eb="5">
      <t>トウ</t>
    </rPh>
    <phoneticPr fontId="2"/>
  </si>
  <si>
    <t>※ 金 額 の 頭 に 「 ￥ 」 を つ け て 下 さ い 。</t>
    <rPh sb="2" eb="3">
      <t>キン</t>
    </rPh>
    <rPh sb="4" eb="5">
      <t>ガク</t>
    </rPh>
    <rPh sb="8" eb="9">
      <t>アタマ</t>
    </rPh>
    <rPh sb="26" eb="27">
      <t>クダ</t>
    </rPh>
    <phoneticPr fontId="2"/>
  </si>
  <si>
    <t xml:space="preserve">請 求 金 額 </t>
    <rPh sb="0" eb="1">
      <t>ショウ</t>
    </rPh>
    <rPh sb="2" eb="3">
      <t>モトム</t>
    </rPh>
    <rPh sb="4" eb="5">
      <t>カネ</t>
    </rPh>
    <rPh sb="6" eb="7">
      <t>ガク</t>
    </rPh>
    <phoneticPr fontId="2"/>
  </si>
  <si>
    <t>件 名</t>
    <rPh sb="0" eb="1">
      <t>ケン</t>
    </rPh>
    <rPh sb="2" eb="3">
      <t>メイ</t>
    </rPh>
    <phoneticPr fontId="2"/>
  </si>
  <si>
    <t>次 の と お り 請 求 し ま す 。</t>
    <rPh sb="0" eb="1">
      <t>ツ</t>
    </rPh>
    <rPh sb="10" eb="11">
      <t>ショウ</t>
    </rPh>
    <rPh sb="12" eb="13">
      <t>モトム</t>
    </rPh>
    <phoneticPr fontId="2"/>
  </si>
  <si>
    <t>団体名</t>
    <rPh sb="0" eb="2">
      <t>ダンタイ</t>
    </rPh>
    <rPh sb="2" eb="3">
      <t>メイ</t>
    </rPh>
    <phoneticPr fontId="2"/>
  </si>
  <si>
    <t xml:space="preserve">千 歳 市 長     様 </t>
    <rPh sb="0" eb="1">
      <t>セン</t>
    </rPh>
    <rPh sb="2" eb="3">
      <t>トシ</t>
    </rPh>
    <rPh sb="4" eb="5">
      <t>シ</t>
    </rPh>
    <rPh sb="6" eb="7">
      <t>チョウ</t>
    </rPh>
    <rPh sb="12" eb="13">
      <t>サマ</t>
    </rPh>
    <phoneticPr fontId="2"/>
  </si>
  <si>
    <t>令和　　　年　　　月　　　日</t>
    <rPh sb="0" eb="2">
      <t>レイワ</t>
    </rPh>
    <rPh sb="5" eb="6">
      <t>ネン</t>
    </rPh>
    <rPh sb="9" eb="10">
      <t>ガツ</t>
    </rPh>
    <rPh sb="13" eb="14">
      <t>ニチ</t>
    </rPh>
    <phoneticPr fontId="2"/>
  </si>
  <si>
    <t>請　　　　　求　　　　　書</t>
    <rPh sb="0" eb="1">
      <t>ショウ</t>
    </rPh>
    <rPh sb="6" eb="7">
      <t>モトム</t>
    </rPh>
    <rPh sb="12" eb="13">
      <t>ショ</t>
    </rPh>
    <phoneticPr fontId="2"/>
  </si>
  <si>
    <t>代表者住所</t>
    <rPh sb="0" eb="3">
      <t>ダイヒョウシャ</t>
    </rPh>
    <rPh sb="3" eb="4">
      <t>ジュウ</t>
    </rPh>
    <rPh sb="4" eb="5">
      <t>ショ</t>
    </rPh>
    <phoneticPr fontId="2"/>
  </si>
  <si>
    <t>（委任者）</t>
    <rPh sb="1" eb="4">
      <t>イニンシャ</t>
    </rPh>
    <phoneticPr fontId="2"/>
  </si>
  <si>
    <t>千歳市　会計管理者　　　様</t>
    <rPh sb="0" eb="3">
      <t>チトセシ</t>
    </rPh>
    <rPh sb="4" eb="6">
      <t>カイケイ</t>
    </rPh>
    <rPh sb="6" eb="9">
      <t>カンリシャ</t>
    </rPh>
    <rPh sb="12" eb="13">
      <t>サマ</t>
    </rPh>
    <phoneticPr fontId="2"/>
  </si>
  <si>
    <t>令和　　　年　　　月　　　日</t>
    <rPh sb="0" eb="2">
      <t>レイワ</t>
    </rPh>
    <rPh sb="5" eb="6">
      <t>トシ</t>
    </rPh>
    <rPh sb="9" eb="10">
      <t>ツキ</t>
    </rPh>
    <rPh sb="13" eb="14">
      <t>ヒ</t>
    </rPh>
    <phoneticPr fontId="2"/>
  </si>
  <si>
    <t>委　　任　　状</t>
    <rPh sb="0" eb="1">
      <t>イ</t>
    </rPh>
    <rPh sb="3" eb="4">
      <t>ニン</t>
    </rPh>
    <rPh sb="6" eb="7">
      <t>ジョウ</t>
    </rPh>
    <phoneticPr fontId="2"/>
  </si>
  <si>
    <t>小計</t>
    <rPh sb="0" eb="2">
      <t>ショウケイ</t>
    </rPh>
    <phoneticPr fontId="2"/>
  </si>
  <si>
    <t>交付金</t>
    <rPh sb="0" eb="3">
      <t>コウフキン</t>
    </rPh>
    <phoneticPr fontId="2"/>
  </si>
  <si>
    <t>入力フォーム</t>
    <rPh sb="0" eb="2">
      <t>ニュウリョク</t>
    </rPh>
    <phoneticPr fontId="2"/>
  </si>
  <si>
    <t>代表者職名</t>
    <rPh sb="0" eb="3">
      <t>ダイヒョウシャ</t>
    </rPh>
    <rPh sb="3" eb="5">
      <t>ショクメイ</t>
    </rPh>
    <phoneticPr fontId="2"/>
  </si>
  <si>
    <t>工事種別①</t>
    <rPh sb="0" eb="2">
      <t>コウジ</t>
    </rPh>
    <rPh sb="2" eb="4">
      <t>シュベツ</t>
    </rPh>
    <phoneticPr fontId="2"/>
  </si>
  <si>
    <t>工事種別②</t>
    <rPh sb="0" eb="2">
      <t>コウジ</t>
    </rPh>
    <rPh sb="2" eb="4">
      <t>シュベツ</t>
    </rPh>
    <phoneticPr fontId="2"/>
  </si>
  <si>
    <t>灯数</t>
    <rPh sb="0" eb="2">
      <t>トウスウ</t>
    </rPh>
    <phoneticPr fontId="2"/>
  </si>
  <si>
    <t>種別１</t>
    <rPh sb="0" eb="2">
      <t>シュベツ</t>
    </rPh>
    <phoneticPr fontId="2"/>
  </si>
  <si>
    <t>種別２</t>
    <rPh sb="0" eb="2">
      <t>シュベツ</t>
    </rPh>
    <phoneticPr fontId="2"/>
  </si>
  <si>
    <t>種別３</t>
    <rPh sb="0" eb="2">
      <t>シュベツ</t>
    </rPh>
    <phoneticPr fontId="2"/>
  </si>
  <si>
    <t>代表者名・電話番号</t>
    <rPh sb="0" eb="3">
      <t>ダイヒョウシャ</t>
    </rPh>
    <rPh sb="3" eb="4">
      <t>メイ</t>
    </rPh>
    <rPh sb="5" eb="7">
      <t>デンワ</t>
    </rPh>
    <rPh sb="7" eb="9">
      <t>バンゴウ</t>
    </rPh>
    <phoneticPr fontId="2"/>
  </si>
  <si>
    <t>担当者名・電話番号</t>
    <rPh sb="0" eb="3">
      <t>タントウシャ</t>
    </rPh>
    <rPh sb="3" eb="4">
      <t>メイ</t>
    </rPh>
    <rPh sb="5" eb="7">
      <t>デンワ</t>
    </rPh>
    <rPh sb="7" eb="9">
      <t>バンゴウ</t>
    </rPh>
    <phoneticPr fontId="2"/>
  </si>
  <si>
    <t>補助指令番号</t>
    <rPh sb="0" eb="2">
      <t>ホジョ</t>
    </rPh>
    <rPh sb="2" eb="4">
      <t>シレイ</t>
    </rPh>
    <rPh sb="4" eb="6">
      <t>バンゴウ</t>
    </rPh>
    <phoneticPr fontId="2"/>
  </si>
  <si>
    <t>日付</t>
    <rPh sb="0" eb="2">
      <t>ヒヅケ</t>
    </rPh>
    <phoneticPr fontId="2"/>
  </si>
  <si>
    <t>基準工事費</t>
    <rPh sb="0" eb="2">
      <t>キジュン</t>
    </rPh>
    <rPh sb="2" eb="5">
      <t>コウジヒ</t>
    </rPh>
    <phoneticPr fontId="2"/>
  </si>
  <si>
    <t>移設（灯具のみ）</t>
    <rPh sb="0" eb="2">
      <t>イセツ</t>
    </rPh>
    <rPh sb="3" eb="5">
      <t>トウグ</t>
    </rPh>
    <phoneticPr fontId="2"/>
  </si>
  <si>
    <t>移設（単独柱・舗装）</t>
    <rPh sb="0" eb="2">
      <t>イセツ</t>
    </rPh>
    <rPh sb="3" eb="5">
      <t>タンドク</t>
    </rPh>
    <rPh sb="5" eb="6">
      <t>チュウ</t>
    </rPh>
    <rPh sb="7" eb="9">
      <t>ホソウ</t>
    </rPh>
    <phoneticPr fontId="2"/>
  </si>
  <si>
    <t>移設（単独柱・未舗装）</t>
    <rPh sb="0" eb="2">
      <t>イセツ</t>
    </rPh>
    <rPh sb="3" eb="5">
      <t>タンドク</t>
    </rPh>
    <rPh sb="5" eb="6">
      <t>チュウ</t>
    </rPh>
    <rPh sb="7" eb="8">
      <t>ミ</t>
    </rPh>
    <rPh sb="8" eb="10">
      <t>ホソウ</t>
    </rPh>
    <phoneticPr fontId="2"/>
  </si>
  <si>
    <t>撤去（灯具のみ）</t>
    <rPh sb="0" eb="2">
      <t>テッキョ</t>
    </rPh>
    <rPh sb="3" eb="5">
      <t>トウグ</t>
    </rPh>
    <phoneticPr fontId="2"/>
  </si>
  <si>
    <t>撤去（木柱・舗装）</t>
    <rPh sb="0" eb="2">
      <t>テッキョ</t>
    </rPh>
    <rPh sb="3" eb="5">
      <t>モクチュウ</t>
    </rPh>
    <rPh sb="6" eb="8">
      <t>ホソウ</t>
    </rPh>
    <phoneticPr fontId="2"/>
  </si>
  <si>
    <t>撤去（木柱・未舗装）</t>
    <rPh sb="0" eb="2">
      <t>テッキョ</t>
    </rPh>
    <rPh sb="3" eb="5">
      <t>モクチュウ</t>
    </rPh>
    <rPh sb="6" eb="7">
      <t>ミ</t>
    </rPh>
    <rPh sb="7" eb="9">
      <t>ホソウ</t>
    </rPh>
    <phoneticPr fontId="2"/>
  </si>
  <si>
    <t>撤去（単独柱・舗装）</t>
    <rPh sb="0" eb="2">
      <t>テッキョ</t>
    </rPh>
    <rPh sb="3" eb="5">
      <t>タンドク</t>
    </rPh>
    <rPh sb="5" eb="6">
      <t>チュウ</t>
    </rPh>
    <rPh sb="7" eb="9">
      <t>ホソウ</t>
    </rPh>
    <phoneticPr fontId="2"/>
  </si>
  <si>
    <t>撤去（単独柱・未舗装）</t>
    <rPh sb="0" eb="2">
      <t>テッキョ</t>
    </rPh>
    <rPh sb="3" eb="5">
      <t>タンドク</t>
    </rPh>
    <rPh sb="5" eb="6">
      <t>チュウ</t>
    </rPh>
    <rPh sb="7" eb="8">
      <t>ミ</t>
    </rPh>
    <rPh sb="8" eb="10">
      <t>ホソウ</t>
    </rPh>
    <phoneticPr fontId="2"/>
  </si>
  <si>
    <t>交付限度額</t>
    <rPh sb="0" eb="2">
      <t>コウフ</t>
    </rPh>
    <rPh sb="2" eb="4">
      <t>ゲンド</t>
    </rPh>
    <rPh sb="4" eb="5">
      <t>ガク</t>
    </rPh>
    <phoneticPr fontId="2"/>
  </si>
  <si>
    <t>ポール更新（舗装）</t>
    <rPh sb="3" eb="5">
      <t>コウシン</t>
    </rPh>
    <rPh sb="6" eb="8">
      <t>ホソウ</t>
    </rPh>
    <phoneticPr fontId="2"/>
  </si>
  <si>
    <t>ポール更新（未舗装）</t>
    <rPh sb="3" eb="5">
      <t>コウシン</t>
    </rPh>
    <rPh sb="6" eb="7">
      <t>ミ</t>
    </rPh>
    <rPh sb="7" eb="9">
      <t>ホソウ</t>
    </rPh>
    <phoneticPr fontId="2"/>
  </si>
  <si>
    <t>ポール補修</t>
    <rPh sb="3" eb="5">
      <t>ホシュウ</t>
    </rPh>
    <phoneticPr fontId="2"/>
  </si>
  <si>
    <t>基準工事費（１灯）</t>
    <rPh sb="0" eb="2">
      <t>キジュン</t>
    </rPh>
    <rPh sb="2" eb="5">
      <t>コウジヒ</t>
    </rPh>
    <rPh sb="7" eb="8">
      <t>トウ</t>
    </rPh>
    <phoneticPr fontId="2"/>
  </si>
  <si>
    <t>交付決定日・補助番号</t>
    <rPh sb="0" eb="2">
      <t>コウフ</t>
    </rPh>
    <rPh sb="2" eb="4">
      <t>ケッテイ</t>
    </rPh>
    <rPh sb="4" eb="5">
      <t>ビ</t>
    </rPh>
    <rPh sb="6" eb="8">
      <t>ホジョ</t>
    </rPh>
    <rPh sb="8" eb="10">
      <t>バンゴウ</t>
    </rPh>
    <phoneticPr fontId="2"/>
  </si>
  <si>
    <t>団体名・交付申請日</t>
    <rPh sb="0" eb="2">
      <t>ダンタイ</t>
    </rPh>
    <rPh sb="2" eb="3">
      <t>メイ</t>
    </rPh>
    <rPh sb="4" eb="6">
      <t>コウフ</t>
    </rPh>
    <rPh sb="6" eb="8">
      <t>シンセイ</t>
    </rPh>
    <rPh sb="8" eb="9">
      <t>ビ</t>
    </rPh>
    <phoneticPr fontId="2"/>
  </si>
  <si>
    <t>(住所)</t>
    <rPh sb="1" eb="3">
      <t>ジュウショ</t>
    </rPh>
    <phoneticPr fontId="2"/>
  </si>
  <si>
    <t>私は、</t>
    <phoneticPr fontId="2"/>
  </si>
  <si>
    <t>(氏名)</t>
    <rPh sb="1" eb="3">
      <t>シメイ</t>
    </rPh>
    <phoneticPr fontId="2"/>
  </si>
  <si>
    <t>印　を代理人と定め、下記の権限を委任いたします。</t>
    <phoneticPr fontId="2"/>
  </si>
  <si>
    <t>更新共架（10VA未満）</t>
    <rPh sb="0" eb="2">
      <t>コウシン</t>
    </rPh>
    <rPh sb="2" eb="4">
      <t>キョウガ</t>
    </rPh>
    <rPh sb="9" eb="11">
      <t>ミマン</t>
    </rPh>
    <phoneticPr fontId="2"/>
  </si>
  <si>
    <t>更新共架（10～20VAVA未満）</t>
    <rPh sb="0" eb="2">
      <t>コウシン</t>
    </rPh>
    <rPh sb="2" eb="4">
      <t>キョウガ</t>
    </rPh>
    <rPh sb="14" eb="16">
      <t>ミマン</t>
    </rPh>
    <phoneticPr fontId="2"/>
  </si>
  <si>
    <t>更新ポール式（10VA未満）舗装</t>
    <rPh sb="0" eb="2">
      <t>コウシン</t>
    </rPh>
    <rPh sb="5" eb="6">
      <t>シキ</t>
    </rPh>
    <rPh sb="14" eb="16">
      <t>ホソウ</t>
    </rPh>
    <phoneticPr fontId="2"/>
  </si>
  <si>
    <t>更新ポール式（10VA未満）未舗装</t>
    <rPh sb="0" eb="2">
      <t>コウシン</t>
    </rPh>
    <rPh sb="5" eb="6">
      <t>シキ</t>
    </rPh>
    <rPh sb="14" eb="17">
      <t>ミホソウ</t>
    </rPh>
    <phoneticPr fontId="2"/>
  </si>
  <si>
    <t>更新ポール式（10～20VA未満）未舗装</t>
    <rPh sb="0" eb="2">
      <t>コウシン</t>
    </rPh>
    <rPh sb="5" eb="6">
      <t>シキ</t>
    </rPh>
    <rPh sb="17" eb="20">
      <t>ミホソウ</t>
    </rPh>
    <phoneticPr fontId="2"/>
  </si>
  <si>
    <t>更新ポール式（10～20VA未満）舗装</t>
    <rPh sb="0" eb="2">
      <t>コウシン</t>
    </rPh>
    <rPh sb="5" eb="6">
      <t>シキ</t>
    </rPh>
    <rPh sb="17" eb="19">
      <t>ホソウ</t>
    </rPh>
    <phoneticPr fontId="2"/>
  </si>
  <si>
    <t>10VA未満共架式</t>
  </si>
  <si>
    <t>新設共架（10VA未満）</t>
    <rPh sb="0" eb="2">
      <t>シンセツ</t>
    </rPh>
    <rPh sb="2" eb="4">
      <t>キョウガ</t>
    </rPh>
    <rPh sb="9" eb="11">
      <t>ミマン</t>
    </rPh>
    <phoneticPr fontId="2"/>
  </si>
  <si>
    <t>新設共架（10～20VAVA未満）</t>
    <rPh sb="0" eb="2">
      <t>シンセツ</t>
    </rPh>
    <rPh sb="2" eb="4">
      <t>キョウガ</t>
    </rPh>
    <rPh sb="14" eb="16">
      <t>ミマン</t>
    </rPh>
    <phoneticPr fontId="2"/>
  </si>
  <si>
    <t>新設ポール式（10VA未満）舗装</t>
    <rPh sb="0" eb="2">
      <t>シンセツ</t>
    </rPh>
    <rPh sb="5" eb="6">
      <t>シキ</t>
    </rPh>
    <rPh sb="14" eb="16">
      <t>ホソウ</t>
    </rPh>
    <phoneticPr fontId="2"/>
  </si>
  <si>
    <t>新設ポール式（10VA未満）未舗装</t>
    <rPh sb="0" eb="2">
      <t>シンセツ</t>
    </rPh>
    <rPh sb="5" eb="6">
      <t>シキ</t>
    </rPh>
    <rPh sb="14" eb="17">
      <t>ミホソウ</t>
    </rPh>
    <phoneticPr fontId="2"/>
  </si>
  <si>
    <t>新設ポール式（10～20VA未満）舗装</t>
    <rPh sb="0" eb="2">
      <t>シンセツ</t>
    </rPh>
    <rPh sb="5" eb="6">
      <t>シキ</t>
    </rPh>
    <rPh sb="17" eb="19">
      <t>ホソウ</t>
    </rPh>
    <phoneticPr fontId="2"/>
  </si>
  <si>
    <t>新設ポール式（10～20VA未満）未舗装</t>
    <rPh sb="0" eb="2">
      <t>シンセツ</t>
    </rPh>
    <rPh sb="5" eb="6">
      <t>シキ</t>
    </rPh>
    <rPh sb="17" eb="20">
      <t>ミホソウ</t>
    </rPh>
    <phoneticPr fontId="2"/>
  </si>
  <si>
    <t>新設</t>
  </si>
  <si>
    <t>（交付金算定根拠）</t>
    <rPh sb="1" eb="4">
      <t>コウフキン</t>
    </rPh>
    <rPh sb="4" eb="6">
      <t>サンテイ</t>
    </rPh>
    <rPh sb="6" eb="8">
      <t>コンキョ</t>
    </rPh>
    <phoneticPr fontId="2"/>
  </si>
  <si>
    <t>工事見積額</t>
    <rPh sb="0" eb="2">
      <t>コウジ</t>
    </rPh>
    <rPh sb="2" eb="4">
      <t>ミツモリ</t>
    </rPh>
    <rPh sb="4" eb="5">
      <t>ガク</t>
    </rPh>
    <phoneticPr fontId="2"/>
  </si>
  <si>
    <t>【使い方】</t>
    <rPh sb="1" eb="2">
      <t>ツカ</t>
    </rPh>
    <rPh sb="3" eb="4">
      <t>カタ</t>
    </rPh>
    <phoneticPr fontId="2"/>
  </si>
  <si>
    <t>・黄色セル内を入力（一部メニューから選択）してください。
　別シートの「（単）完成届」「（単）請求書」「（単）委任状」に内容が反映されます。</t>
    <rPh sb="1" eb="3">
      <t>キイロ</t>
    </rPh>
    <rPh sb="5" eb="6">
      <t>ナイ</t>
    </rPh>
    <rPh sb="7" eb="9">
      <t>ニュウリョク</t>
    </rPh>
    <rPh sb="10" eb="12">
      <t>イチブ</t>
    </rPh>
    <rPh sb="18" eb="20">
      <t>センタク</t>
    </rPh>
    <rPh sb="30" eb="31">
      <t>ベツ</t>
    </rPh>
    <rPh sb="37" eb="38">
      <t>タン</t>
    </rPh>
    <rPh sb="39" eb="41">
      <t>カンセイ</t>
    </rPh>
    <rPh sb="41" eb="42">
      <t>トドケ</t>
    </rPh>
    <rPh sb="45" eb="46">
      <t>タン</t>
    </rPh>
    <rPh sb="47" eb="50">
      <t>セイキュウショ</t>
    </rPh>
    <rPh sb="53" eb="54">
      <t>タン</t>
    </rPh>
    <rPh sb="55" eb="58">
      <t>イニンジョウ</t>
    </rPh>
    <rPh sb="60" eb="62">
      <t>ナイヨウ</t>
    </rPh>
    <rPh sb="63" eb="65">
      <t>ハンエイ</t>
    </rPh>
    <phoneticPr fontId="2"/>
  </si>
  <si>
    <t>　※　「請求書」の金額、振込先及び「委任状」の受任者名はシートに直接入力するか、印刷後に手書きで記入してください。</t>
    <rPh sb="4" eb="7">
      <t>セイキュウショ</t>
    </rPh>
    <rPh sb="9" eb="11">
      <t>キンガク</t>
    </rPh>
    <rPh sb="12" eb="15">
      <t>フリコミサキ</t>
    </rPh>
    <rPh sb="15" eb="16">
      <t>オヨ</t>
    </rPh>
    <rPh sb="18" eb="21">
      <t>イニンジョウ</t>
    </rPh>
    <rPh sb="23" eb="25">
      <t>ジュニン</t>
    </rPh>
    <rPh sb="25" eb="26">
      <t>シャ</t>
    </rPh>
    <rPh sb="26" eb="27">
      <t>メイ</t>
    </rPh>
    <rPh sb="32" eb="34">
      <t>チョクセツ</t>
    </rPh>
    <rPh sb="34" eb="36">
      <t>ニュウリョク</t>
    </rPh>
    <rPh sb="40" eb="42">
      <t>インサツ</t>
    </rPh>
    <rPh sb="42" eb="43">
      <t>ゴ</t>
    </rPh>
    <rPh sb="44" eb="46">
      <t>テガ</t>
    </rPh>
    <rPh sb="48" eb="50">
      <t>キニュウ</t>
    </rPh>
    <phoneticPr fontId="2"/>
  </si>
  <si>
    <t>・「工事種別」は、①で工事の種類、②で使用する（している）柱の種類に関する事項を指定します。</t>
    <rPh sb="2" eb="4">
      <t>コウジ</t>
    </rPh>
    <rPh sb="4" eb="6">
      <t>シュベツ</t>
    </rPh>
    <rPh sb="11" eb="13">
      <t>コウジ</t>
    </rPh>
    <rPh sb="14" eb="16">
      <t>シュルイ</t>
    </rPh>
    <rPh sb="19" eb="21">
      <t>シヨウ</t>
    </rPh>
    <rPh sb="29" eb="30">
      <t>ハシラ</t>
    </rPh>
    <rPh sb="31" eb="33">
      <t>シュルイ</t>
    </rPh>
    <rPh sb="34" eb="35">
      <t>カン</t>
    </rPh>
    <rPh sb="37" eb="39">
      <t>ジコウ</t>
    </rPh>
    <rPh sb="40" eb="42">
      <t>シテイ</t>
    </rPh>
    <phoneticPr fontId="2"/>
  </si>
  <si>
    <t>　　※「ポール更新」の②は「木柱以外」の舗装、未舗装のどちらかを指定してください。（「木柱」は選ばないでください）</t>
    <rPh sb="7" eb="9">
      <t>コウシン</t>
    </rPh>
    <rPh sb="14" eb="16">
      <t>モクチュウ</t>
    </rPh>
    <rPh sb="16" eb="18">
      <t>イガイ</t>
    </rPh>
    <rPh sb="20" eb="22">
      <t>ホソウ</t>
    </rPh>
    <rPh sb="23" eb="26">
      <t>ミホソウ</t>
    </rPh>
    <rPh sb="32" eb="34">
      <t>シテイ</t>
    </rPh>
    <rPh sb="43" eb="45">
      <t>モクチュウ</t>
    </rPh>
    <rPh sb="47" eb="48">
      <t>エラ</t>
    </rPh>
    <phoneticPr fontId="2"/>
  </si>
  <si>
    <t>　「ポール補修」は①だけ指定してください。（②は空欄のまま）</t>
    <rPh sb="5" eb="7">
      <t>ホシュウ</t>
    </rPh>
    <rPh sb="12" eb="14">
      <t>シテイ</t>
    </rPh>
    <rPh sb="24" eb="26">
      <t>クウラン</t>
    </rPh>
    <phoneticPr fontId="2"/>
  </si>
  <si>
    <t>　正常に認識されると、右表の工事種別に対応する「基準工事費（1灯）」が自動で入力されます。</t>
    <rPh sb="1" eb="3">
      <t>セイジョウ</t>
    </rPh>
    <rPh sb="4" eb="6">
      <t>ニンシキ</t>
    </rPh>
    <rPh sb="11" eb="12">
      <t>ミギ</t>
    </rPh>
    <rPh sb="12" eb="13">
      <t>ヒョウ</t>
    </rPh>
    <rPh sb="14" eb="16">
      <t>コウジ</t>
    </rPh>
    <rPh sb="16" eb="18">
      <t>シュベツ</t>
    </rPh>
    <rPh sb="19" eb="21">
      <t>タイオウ</t>
    </rPh>
    <rPh sb="24" eb="26">
      <t>キジュン</t>
    </rPh>
    <rPh sb="26" eb="29">
      <t>コウジヒ</t>
    </rPh>
    <rPh sb="31" eb="32">
      <t>トウ</t>
    </rPh>
    <rPh sb="35" eb="37">
      <t>ジドウ</t>
    </rPh>
    <rPh sb="38" eb="40">
      <t>ニュウリョク</t>
    </rPh>
    <phoneticPr fontId="2"/>
  </si>
  <si>
    <t>　　※正しい組み合わせでない場合、「21300」の数値が返されます。（「ポール補修」で認識）</t>
    <rPh sb="3" eb="4">
      <t>タダ</t>
    </rPh>
    <rPh sb="6" eb="7">
      <t>ク</t>
    </rPh>
    <rPh sb="8" eb="9">
      <t>ア</t>
    </rPh>
    <rPh sb="14" eb="16">
      <t>バアイ</t>
    </rPh>
    <rPh sb="25" eb="27">
      <t>スウチ</t>
    </rPh>
    <rPh sb="28" eb="29">
      <t>カエ</t>
    </rPh>
    <rPh sb="39" eb="41">
      <t>ホシュウ</t>
    </rPh>
    <rPh sb="43" eb="45">
      <t>ニンシキ</t>
    </rPh>
    <phoneticPr fontId="2"/>
  </si>
  <si>
    <t>　※単価は、施工業者の見積書あるいは請求書の内訳等で確認してください。</t>
    <rPh sb="2" eb="4">
      <t>タンカ</t>
    </rPh>
    <rPh sb="6" eb="8">
      <t>セコウ</t>
    </rPh>
    <rPh sb="8" eb="10">
      <t>ギョウシャ</t>
    </rPh>
    <rPh sb="11" eb="14">
      <t>ミツモリショ</t>
    </rPh>
    <rPh sb="18" eb="21">
      <t>セイキュウショ</t>
    </rPh>
    <rPh sb="22" eb="24">
      <t>ウチワケ</t>
    </rPh>
    <rPh sb="24" eb="25">
      <t>トウ</t>
    </rPh>
    <rPh sb="26" eb="28">
      <t>カクニン</t>
    </rPh>
    <phoneticPr fontId="2"/>
  </si>
  <si>
    <t>【注意】</t>
    <rPh sb="1" eb="3">
      <t>チュウイ</t>
    </rPh>
    <phoneticPr fontId="2"/>
  </si>
  <si>
    <t>・黄色セル以外には、入力、削除、上書きはしないでください。
　データの引用元が狂うと、様式へのデータ反映や自動計算式に狂いが生じる場合があります。</t>
    <rPh sb="1" eb="3">
      <t>キイロ</t>
    </rPh>
    <rPh sb="5" eb="7">
      <t>イガイ</t>
    </rPh>
    <rPh sb="10" eb="12">
      <t>ニュウリョク</t>
    </rPh>
    <rPh sb="13" eb="15">
      <t>サクジョ</t>
    </rPh>
    <rPh sb="16" eb="18">
      <t>ウワガ</t>
    </rPh>
    <rPh sb="35" eb="37">
      <t>インヨウ</t>
    </rPh>
    <rPh sb="37" eb="38">
      <t>モト</t>
    </rPh>
    <rPh sb="39" eb="40">
      <t>クル</t>
    </rPh>
    <rPh sb="43" eb="45">
      <t>ヨウシキ</t>
    </rPh>
    <rPh sb="50" eb="52">
      <t>ハンエイ</t>
    </rPh>
    <rPh sb="53" eb="55">
      <t>ジドウ</t>
    </rPh>
    <rPh sb="55" eb="58">
      <t>ケイサンシキ</t>
    </rPh>
    <rPh sb="59" eb="60">
      <t>クル</t>
    </rPh>
    <rPh sb="62" eb="63">
      <t>ショウ</t>
    </rPh>
    <rPh sb="65" eb="67">
      <t>バアイ</t>
    </rPh>
    <phoneticPr fontId="2"/>
  </si>
  <si>
    <t>・各シートの入力結果が正しく反映されない場合は、シートに直接入力してください。</t>
    <rPh sb="1" eb="2">
      <t>カク</t>
    </rPh>
    <rPh sb="6" eb="8">
      <t>ニュウリョク</t>
    </rPh>
    <rPh sb="8" eb="10">
      <t>ケッカ</t>
    </rPh>
    <rPh sb="11" eb="12">
      <t>タダ</t>
    </rPh>
    <rPh sb="14" eb="16">
      <t>ハンエイ</t>
    </rPh>
    <rPh sb="20" eb="22">
      <t>バアイ</t>
    </rPh>
    <rPh sb="28" eb="30">
      <t>チョクセツ</t>
    </rPh>
    <rPh sb="30" eb="32">
      <t>ニュウリョク</t>
    </rPh>
    <phoneticPr fontId="2"/>
  </si>
  <si>
    <t>←「会長」以外の肩書の場合は上書き</t>
    <rPh sb="2" eb="4">
      <t>カイチョウ</t>
    </rPh>
    <rPh sb="5" eb="7">
      <t>イガイ</t>
    </rPh>
    <rPh sb="8" eb="10">
      <t>カタガキ</t>
    </rPh>
    <rPh sb="11" eb="13">
      <t>バアイ</t>
    </rPh>
    <rPh sb="14" eb="16">
      <t>ウワガ</t>
    </rPh>
    <phoneticPr fontId="2"/>
  </si>
  <si>
    <t>　「新設」「更新」「撤去」「移設」「ポール更新」は必ず①と②の両方を指定してください。</t>
    <rPh sb="2" eb="4">
      <t>シンセツ</t>
    </rPh>
    <rPh sb="6" eb="8">
      <t>コウシン</t>
    </rPh>
    <rPh sb="10" eb="12">
      <t>テッキョ</t>
    </rPh>
    <rPh sb="14" eb="16">
      <t>イセツ</t>
    </rPh>
    <rPh sb="25" eb="26">
      <t>カナラ</t>
    </rPh>
    <rPh sb="31" eb="33">
      <t>リョウホウ</t>
    </rPh>
    <rPh sb="34" eb="36">
      <t>シテイ</t>
    </rPh>
    <phoneticPr fontId="2"/>
  </si>
  <si>
    <t>・「工事見積額」に工事種別ごとの単価、灯数を入力すると、「交付金」が自動で算定されます。</t>
    <rPh sb="2" eb="4">
      <t>コウジ</t>
    </rPh>
    <rPh sb="4" eb="6">
      <t>ミツモリ</t>
    </rPh>
    <rPh sb="6" eb="7">
      <t>ガク</t>
    </rPh>
    <rPh sb="9" eb="11">
      <t>コウジ</t>
    </rPh>
    <rPh sb="11" eb="13">
      <t>シュベツ</t>
    </rPh>
    <rPh sb="16" eb="18">
      <t>タンカ</t>
    </rPh>
    <rPh sb="19" eb="21">
      <t>トウスウ</t>
    </rPh>
    <rPh sb="22" eb="24">
      <t>ニュウリョク</t>
    </rPh>
    <rPh sb="29" eb="32">
      <t>コウフキン</t>
    </rPh>
    <rPh sb="34" eb="36">
      <t>ジドウ</t>
    </rPh>
    <rPh sb="37" eb="39">
      <t>サンテイ</t>
    </rPh>
    <phoneticPr fontId="2"/>
  </si>
  <si>
    <t>○○町内会</t>
    <rPh sb="2" eb="5">
      <t>チョウナイカイ</t>
    </rPh>
    <phoneticPr fontId="2"/>
  </si>
  <si>
    <t>千歳市東雲2丁目3-14</t>
    <rPh sb="3" eb="5">
      <t>シノノメ</t>
    </rPh>
    <phoneticPr fontId="2"/>
  </si>
  <si>
    <t>千歳　太郎</t>
    <rPh sb="0" eb="2">
      <t>チトセ</t>
    </rPh>
    <rPh sb="3" eb="5">
      <t>タロウ</t>
    </rPh>
    <phoneticPr fontId="2"/>
  </si>
  <si>
    <t>支笏　次郎</t>
    <rPh sb="0" eb="2">
      <t>シコツ</t>
    </rPh>
    <rPh sb="3" eb="5">
      <t>ジロウ</t>
    </rPh>
    <phoneticPr fontId="2"/>
  </si>
  <si>
    <t>23-4567</t>
    <phoneticPr fontId="2"/>
  </si>
  <si>
    <t>090-1234-5678</t>
    <phoneticPr fontId="2"/>
  </si>
  <si>
    <t>会長</t>
    <rPh sb="0" eb="2">
      <t>カイチョウ</t>
    </rPh>
    <phoneticPr fontId="2"/>
  </si>
  <si>
    <t xml:space="preserve">令和７年度防犯灯設置工事費交付金として </t>
    <rPh sb="0" eb="2">
      <t>レイワ</t>
    </rPh>
    <rPh sb="3" eb="4">
      <t>トシ</t>
    </rPh>
    <rPh sb="4" eb="5">
      <t>タビ</t>
    </rPh>
    <rPh sb="5" eb="6">
      <t>ボウ</t>
    </rPh>
    <rPh sb="6" eb="7">
      <t>ハン</t>
    </rPh>
    <rPh sb="7" eb="8">
      <t>ヒ</t>
    </rPh>
    <rPh sb="8" eb="9">
      <t>セツ</t>
    </rPh>
    <rPh sb="9" eb="10">
      <t>チ</t>
    </rPh>
    <rPh sb="10" eb="11">
      <t>タクミ</t>
    </rPh>
    <rPh sb="11" eb="12">
      <t>コト</t>
    </rPh>
    <rPh sb="12" eb="13">
      <t>ヒ</t>
    </rPh>
    <rPh sb="13" eb="16">
      <t>コウフキン</t>
    </rPh>
    <phoneticPr fontId="2"/>
  </si>
  <si>
    <t>※　令和７年度防犯灯設置工事費交付金の受け取りに関すること。</t>
    <rPh sb="2" eb="3">
      <t>レイ</t>
    </rPh>
    <rPh sb="3" eb="4">
      <t>カズ</t>
    </rPh>
    <rPh sb="5" eb="7">
      <t>ネンド</t>
    </rPh>
    <rPh sb="7" eb="10">
      <t>ボウハントウ</t>
    </rPh>
    <rPh sb="10" eb="12">
      <t>セッチ</t>
    </rPh>
    <rPh sb="12" eb="15">
      <t>コウジヒ</t>
    </rPh>
    <rPh sb="15" eb="18">
      <t>コウフキン</t>
    </rPh>
    <rPh sb="19" eb="20">
      <t>ウ</t>
    </rPh>
    <rPh sb="21" eb="22">
      <t>ト</t>
    </rPh>
    <rPh sb="24" eb="25">
      <t>カン</t>
    </rPh>
    <phoneticPr fontId="2"/>
  </si>
  <si>
    <t>３　添付書類　　工事施工業者の工事費請求書の写し・防犯灯管理調書・設置箇所図</t>
    <rPh sb="2" eb="4">
      <t>テンプ</t>
    </rPh>
    <rPh sb="4" eb="6">
      <t>ショルイ</t>
    </rPh>
    <rPh sb="8" eb="10">
      <t>コウジ</t>
    </rPh>
    <rPh sb="10" eb="12">
      <t>セコウ</t>
    </rPh>
    <rPh sb="12" eb="14">
      <t>ギョウシャ</t>
    </rPh>
    <rPh sb="15" eb="17">
      <t>コウジ</t>
    </rPh>
    <rPh sb="17" eb="18">
      <t>ヒ</t>
    </rPh>
    <rPh sb="18" eb="21">
      <t>セイキュウショ</t>
    </rPh>
    <rPh sb="22" eb="23">
      <t>ウツ</t>
    </rPh>
    <rPh sb="25" eb="28">
      <t>ボウハントウ</t>
    </rPh>
    <rPh sb="28" eb="30">
      <t>カンリ</t>
    </rPh>
    <rPh sb="30" eb="32">
      <t>チョウショ</t>
    </rPh>
    <rPh sb="33" eb="35">
      <t>セッチ</t>
    </rPh>
    <rPh sb="35" eb="37">
      <t>カショ</t>
    </rPh>
    <rPh sb="37" eb="38">
      <t>ズ</t>
    </rPh>
    <phoneticPr fontId="2"/>
  </si>
  <si>
    <t>第４号様式（第10条関係）</t>
    <rPh sb="0" eb="1">
      <t>ダイ</t>
    </rPh>
    <rPh sb="2" eb="3">
      <t>ゴウ</t>
    </rPh>
    <rPh sb="3" eb="5">
      <t>ヨウシキ</t>
    </rPh>
    <rPh sb="6" eb="7">
      <t>ダイ</t>
    </rPh>
    <rPh sb="9" eb="10">
      <t>ジョウ</t>
    </rPh>
    <rPh sb="10" eb="1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</si>
</sst>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Red]\-#,##0\ "/>
    <numFmt numFmtId="178" formatCode="[DBNum3]ggge&quot;年&quot;m&quot;月&quot;d&quot;日付け&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7"/>
      <name val="ＭＳ 明朝"/>
      <family val="1"/>
      <charset val="128"/>
    </font>
    <font>
      <b/>
      <i/>
      <sz val="72"/>
      <name val="ＭＳ 明朝"/>
      <family val="1"/>
      <charset val="128"/>
    </font>
    <font>
      <b/>
      <i/>
      <sz val="12"/>
      <name val="ＭＳ 明朝"/>
      <family val="1"/>
      <charset val="128"/>
    </font>
    <font>
      <sz val="11"/>
      <name val="ＭＳ Ｐ明朝"/>
      <family val="1"/>
      <charset val="128"/>
    </font>
    <font>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b/>
      <sz val="16"/>
      <name val="ＭＳ Ｐ明朝"/>
      <family val="1"/>
      <charset val="128"/>
    </font>
    <font>
      <b/>
      <i/>
      <sz val="40"/>
      <name val="ＭＳ Ｐ明朝"/>
      <family val="1"/>
      <charset val="128"/>
    </font>
    <font>
      <b/>
      <i/>
      <sz val="12"/>
      <name val="ＭＳ Ｐ明朝"/>
      <family val="1"/>
      <charset val="128"/>
    </font>
    <font>
      <b/>
      <sz val="20"/>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1"/>
      <color theme="1"/>
      <name val="ＭＳ Ｐゴシック"/>
      <family val="3"/>
      <charset val="128"/>
      <scheme val="minor"/>
    </font>
    <font>
      <sz val="10"/>
      <name val="ＭＳ Ｐゴシック"/>
      <family val="3"/>
      <charset val="128"/>
    </font>
    <font>
      <sz val="10"/>
      <name val="ＭＳ ゴシック"/>
      <family val="3"/>
      <charset val="128"/>
    </font>
    <font>
      <sz val="11"/>
      <name val="ＭＳ ゴシック"/>
      <family val="3"/>
      <charset val="128"/>
    </font>
    <font>
      <sz val="6"/>
      <name val="ＭＳ ゴシック"/>
      <family val="3"/>
      <charset val="128"/>
    </font>
    <font>
      <sz val="6"/>
      <name val="ＭＳ Ｐ明朝"/>
      <family val="1"/>
      <charset val="128"/>
    </font>
    <font>
      <sz val="10"/>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84">
    <border>
      <left/>
      <right/>
      <top/>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xf numFmtId="0" fontId="1" fillId="0" borderId="0"/>
    <xf numFmtId="38" fontId="21" fillId="0" borderId="0" applyFont="0" applyFill="0" applyBorder="0" applyAlignment="0" applyProtection="0">
      <alignment vertical="center"/>
    </xf>
    <xf numFmtId="0" fontId="21" fillId="0" borderId="0">
      <alignment vertical="center"/>
    </xf>
  </cellStyleXfs>
  <cellXfs count="286">
    <xf numFmtId="0" fontId="0" fillId="0" borderId="0" xfId="0">
      <alignment vertical="center"/>
    </xf>
    <xf numFmtId="0" fontId="3" fillId="0" borderId="0" xfId="1" applyNumberFormat="1" applyFont="1" applyAlignment="1">
      <alignment vertical="center"/>
    </xf>
    <xf numFmtId="0" fontId="3" fillId="0" borderId="0" xfId="1" applyNumberFormat="1" applyFont="1"/>
    <xf numFmtId="0" fontId="3" fillId="0" borderId="12" xfId="1" applyNumberFormat="1" applyFont="1" applyBorder="1" applyAlignment="1">
      <alignment vertical="center"/>
    </xf>
    <xf numFmtId="0" fontId="3" fillId="0" borderId="13" xfId="1" applyNumberFormat="1" applyFont="1" applyBorder="1" applyAlignment="1">
      <alignment vertical="center"/>
    </xf>
    <xf numFmtId="0" fontId="3" fillId="0" borderId="14" xfId="1" applyNumberFormat="1" applyFont="1" applyBorder="1" applyAlignment="1">
      <alignment vertical="center"/>
    </xf>
    <xf numFmtId="0" fontId="3" fillId="0" borderId="15" xfId="1" applyNumberFormat="1" applyFont="1" applyBorder="1"/>
    <xf numFmtId="0" fontId="3" fillId="0" borderId="0" xfId="1" applyNumberFormat="1" applyFont="1" applyBorder="1"/>
    <xf numFmtId="0" fontId="3" fillId="0" borderId="16" xfId="1" applyNumberFormat="1" applyFont="1" applyBorder="1"/>
    <xf numFmtId="0" fontId="3" fillId="0" borderId="16" xfId="1" applyNumberFormat="1" applyFont="1" applyBorder="1" applyAlignment="1">
      <alignment vertical="center"/>
    </xf>
    <xf numFmtId="0" fontId="3" fillId="0" borderId="17" xfId="1" applyNumberFormat="1" applyFont="1" applyBorder="1"/>
    <xf numFmtId="0" fontId="3" fillId="0" borderId="18" xfId="1" applyNumberFormat="1" applyFont="1" applyBorder="1"/>
    <xf numFmtId="0" fontId="3" fillId="0" borderId="19" xfId="1" applyNumberFormat="1" applyFont="1" applyBorder="1"/>
    <xf numFmtId="0" fontId="3" fillId="0" borderId="20" xfId="1" applyNumberFormat="1" applyFont="1" applyBorder="1"/>
    <xf numFmtId="0" fontId="3" fillId="0" borderId="15" xfId="1" applyNumberFormat="1" applyFont="1" applyBorder="1" applyAlignment="1">
      <alignment horizontal="left"/>
    </xf>
    <xf numFmtId="0" fontId="7"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9" fillId="0" borderId="0" xfId="2" applyFont="1"/>
    <xf numFmtId="0" fontId="9" fillId="0" borderId="7" xfId="2" applyFont="1" applyBorder="1"/>
    <xf numFmtId="0" fontId="9" fillId="0" borderId="27" xfId="2" applyFont="1" applyBorder="1"/>
    <xf numFmtId="0" fontId="9" fillId="0" borderId="33" xfId="2" applyFont="1" applyBorder="1"/>
    <xf numFmtId="0" fontId="9" fillId="0" borderId="28" xfId="2" applyFont="1" applyBorder="1"/>
    <xf numFmtId="0" fontId="9" fillId="0" borderId="0" xfId="2" applyFont="1" applyBorder="1"/>
    <xf numFmtId="0" fontId="12" fillId="0" borderId="0" xfId="2" applyFont="1"/>
    <xf numFmtId="0" fontId="9" fillId="0" borderId="39" xfId="2" applyFont="1" applyBorder="1"/>
    <xf numFmtId="0" fontId="9" fillId="0" borderId="37" xfId="2" applyFont="1" applyBorder="1"/>
    <xf numFmtId="0" fontId="9" fillId="0" borderId="37" xfId="2" applyFont="1" applyBorder="1" applyAlignment="1">
      <alignment vertical="center"/>
    </xf>
    <xf numFmtId="0" fontId="9" fillId="0" borderId="38" xfId="2" applyFont="1" applyBorder="1"/>
    <xf numFmtId="0" fontId="9" fillId="0" borderId="0" xfId="2" applyFont="1" applyAlignment="1"/>
    <xf numFmtId="0" fontId="9" fillId="0" borderId="0" xfId="2" applyFont="1" applyAlignment="1">
      <alignment vertical="center"/>
    </xf>
    <xf numFmtId="0" fontId="9" fillId="0" borderId="13" xfId="2" applyFont="1" applyBorder="1"/>
    <xf numFmtId="0" fontId="13" fillId="0" borderId="0" xfId="2" applyFont="1"/>
    <xf numFmtId="0" fontId="14" fillId="0" borderId="0" xfId="2" applyFont="1"/>
    <xf numFmtId="0" fontId="13" fillId="0" borderId="0" xfId="2" applyNumberFormat="1" applyFont="1" applyAlignment="1">
      <alignment horizontal="distributed"/>
    </xf>
    <xf numFmtId="49" fontId="13" fillId="0" borderId="0" xfId="2" applyNumberFormat="1" applyFont="1" applyAlignment="1">
      <alignment horizontal="distributed"/>
    </xf>
    <xf numFmtId="0" fontId="13" fillId="0" borderId="0" xfId="2" applyFont="1" applyAlignment="1"/>
    <xf numFmtId="0" fontId="13" fillId="0" borderId="0" xfId="2" applyNumberFormat="1" applyFont="1" applyAlignment="1">
      <alignment horizontal="left"/>
    </xf>
    <xf numFmtId="0" fontId="15" fillId="0" borderId="0" xfId="2" applyFont="1" applyBorder="1" applyAlignment="1">
      <alignment vertical="center"/>
    </xf>
    <xf numFmtId="0" fontId="16" fillId="0" borderId="66" xfId="2" applyFont="1" applyBorder="1" applyAlignment="1">
      <alignment vertical="center"/>
    </xf>
    <xf numFmtId="0" fontId="16" fillId="0" borderId="0" xfId="2" applyFont="1" applyBorder="1" applyAlignment="1">
      <alignment vertical="center"/>
    </xf>
    <xf numFmtId="0" fontId="9" fillId="0" borderId="0" xfId="0" applyFont="1">
      <alignment vertical="center"/>
    </xf>
    <xf numFmtId="0" fontId="18" fillId="0" borderId="0" xfId="0" applyFont="1">
      <alignment vertical="center"/>
    </xf>
    <xf numFmtId="0" fontId="20" fillId="0" borderId="0" xfId="0" applyFont="1">
      <alignment vertical="center"/>
    </xf>
    <xf numFmtId="0" fontId="19" fillId="0" borderId="0" xfId="0" applyFont="1">
      <alignment vertical="center"/>
    </xf>
    <xf numFmtId="0" fontId="13" fillId="0" borderId="0" xfId="0" applyFont="1" applyAlignment="1">
      <alignment horizontal="left" vertical="center" indent="1"/>
    </xf>
    <xf numFmtId="0" fontId="13" fillId="0" borderId="0" xfId="0" applyFont="1">
      <alignment vertical="center"/>
    </xf>
    <xf numFmtId="0" fontId="13" fillId="0" borderId="0" xfId="0" applyFont="1" applyAlignment="1">
      <alignment horizontal="left" vertical="center"/>
    </xf>
    <xf numFmtId="0" fontId="0" fillId="0" borderId="46" xfId="0" applyBorder="1">
      <alignment vertical="center"/>
    </xf>
    <xf numFmtId="0" fontId="0" fillId="0" borderId="43" xfId="0" applyBorder="1">
      <alignment vertical="center"/>
    </xf>
    <xf numFmtId="0" fontId="0" fillId="0" borderId="42" xfId="0" applyBorder="1">
      <alignment vertical="center"/>
    </xf>
    <xf numFmtId="0" fontId="0" fillId="0" borderId="72" xfId="0" applyBorder="1">
      <alignment vertical="center"/>
    </xf>
    <xf numFmtId="0" fontId="0" fillId="0" borderId="53" xfId="0" applyBorder="1">
      <alignment vertical="center"/>
    </xf>
    <xf numFmtId="0" fontId="0" fillId="0" borderId="73" xfId="0" applyBorder="1">
      <alignment vertical="center"/>
    </xf>
    <xf numFmtId="0" fontId="0" fillId="0" borderId="25" xfId="0" applyBorder="1">
      <alignment vertical="center"/>
    </xf>
    <xf numFmtId="0" fontId="0" fillId="0" borderId="22" xfId="0" applyBorder="1">
      <alignment vertical="center"/>
    </xf>
    <xf numFmtId="0" fontId="0" fillId="0" borderId="21" xfId="0" applyBorder="1">
      <alignment vertical="center"/>
    </xf>
    <xf numFmtId="0" fontId="0" fillId="0" borderId="44" xfId="0" applyBorder="1">
      <alignment vertical="center"/>
    </xf>
    <xf numFmtId="0" fontId="0" fillId="0" borderId="54" xfId="0" applyBorder="1">
      <alignment vertical="center"/>
    </xf>
    <xf numFmtId="0" fontId="0" fillId="0" borderId="6" xfId="0" applyBorder="1">
      <alignment vertical="center"/>
    </xf>
    <xf numFmtId="0" fontId="0" fillId="0" borderId="70" xfId="0" applyBorder="1">
      <alignment vertical="center"/>
    </xf>
    <xf numFmtId="0" fontId="0" fillId="0" borderId="69" xfId="0" applyBorder="1">
      <alignment vertical="center"/>
    </xf>
    <xf numFmtId="0" fontId="0" fillId="0" borderId="68" xfId="0" applyBorder="1">
      <alignment vertical="center"/>
    </xf>
    <xf numFmtId="0" fontId="0" fillId="0" borderId="71" xfId="0" applyBorder="1">
      <alignment vertical="center"/>
    </xf>
    <xf numFmtId="0" fontId="0" fillId="0" borderId="67" xfId="0" applyBorder="1">
      <alignment vertical="center"/>
    </xf>
    <xf numFmtId="0" fontId="0" fillId="0" borderId="74" xfId="0" applyBorder="1">
      <alignment vertical="center"/>
    </xf>
    <xf numFmtId="0" fontId="0" fillId="0" borderId="16" xfId="0" applyBorder="1">
      <alignment vertical="center"/>
    </xf>
    <xf numFmtId="56" fontId="0" fillId="0" borderId="23" xfId="0" applyNumberFormat="1" applyBorder="1">
      <alignment vertical="center"/>
    </xf>
    <xf numFmtId="0" fontId="0" fillId="0" borderId="22" xfId="0" applyBorder="1" applyAlignment="1">
      <alignment horizontal="right" vertical="center"/>
    </xf>
    <xf numFmtId="0" fontId="0" fillId="2" borderId="73" xfId="0" applyFill="1" applyBorder="1">
      <alignment vertical="center"/>
    </xf>
    <xf numFmtId="0" fontId="0" fillId="2" borderId="75" xfId="0" applyFill="1" applyBorder="1">
      <alignment vertical="center"/>
    </xf>
    <xf numFmtId="0" fontId="0" fillId="2" borderId="54" xfId="0" applyFill="1" applyBorder="1">
      <alignment vertical="center"/>
    </xf>
    <xf numFmtId="0" fontId="0" fillId="2" borderId="76" xfId="0" applyFill="1" applyBorder="1">
      <alignment vertical="center"/>
    </xf>
    <xf numFmtId="0" fontId="0" fillId="0" borderId="60" xfId="0" applyBorder="1">
      <alignment vertical="center"/>
    </xf>
    <xf numFmtId="0" fontId="0" fillId="0" borderId="77" xfId="0" applyBorder="1">
      <alignment vertical="center"/>
    </xf>
    <xf numFmtId="0" fontId="0" fillId="0" borderId="78" xfId="0" applyBorder="1">
      <alignment vertical="center"/>
    </xf>
    <xf numFmtId="0" fontId="0" fillId="0" borderId="0" xfId="0">
      <alignment vertical="center"/>
    </xf>
    <xf numFmtId="0" fontId="0" fillId="0" borderId="2" xfId="0" applyBorder="1">
      <alignment vertical="center"/>
    </xf>
    <xf numFmtId="0" fontId="0" fillId="2" borderId="6" xfId="0" applyFill="1" applyBorder="1">
      <alignment vertical="center"/>
    </xf>
    <xf numFmtId="0" fontId="0" fillId="0" borderId="80" xfId="0" applyBorder="1">
      <alignment vertical="center"/>
    </xf>
    <xf numFmtId="0" fontId="0" fillId="0" borderId="6" xfId="0" applyBorder="1" applyAlignment="1">
      <alignment vertical="center" shrinkToFit="1"/>
    </xf>
    <xf numFmtId="0" fontId="0" fillId="0" borderId="23" xfId="0" applyFill="1" applyBorder="1">
      <alignment vertical="center"/>
    </xf>
    <xf numFmtId="0" fontId="0" fillId="0" borderId="79" xfId="0" applyFill="1" applyBorder="1">
      <alignment vertical="center"/>
    </xf>
    <xf numFmtId="0" fontId="0" fillId="0" borderId="21" xfId="0" applyFill="1" applyBorder="1">
      <alignment vertical="center"/>
    </xf>
    <xf numFmtId="0" fontId="0" fillId="0" borderId="82" xfId="0" applyBorder="1">
      <alignment vertical="center"/>
    </xf>
    <xf numFmtId="0" fontId="22" fillId="0" borderId="25" xfId="0" applyFont="1" applyBorder="1">
      <alignment vertical="center"/>
    </xf>
    <xf numFmtId="56" fontId="0" fillId="2" borderId="23" xfId="0" applyNumberFormat="1" applyFill="1" applyBorder="1">
      <alignment vertical="center"/>
    </xf>
    <xf numFmtId="0" fontId="23" fillId="0" borderId="0" xfId="0" applyFont="1">
      <alignment vertical="center"/>
    </xf>
    <xf numFmtId="0" fontId="24" fillId="0" borderId="0" xfId="0" applyFont="1">
      <alignment vertical="center"/>
    </xf>
    <xf numFmtId="0" fontId="24" fillId="0" borderId="0" xfId="0" applyFont="1" applyBorder="1">
      <alignment vertical="center"/>
    </xf>
    <xf numFmtId="0" fontId="0" fillId="2" borderId="54" xfId="0" applyFill="1" applyBorder="1" applyAlignment="1">
      <alignment vertical="center" shrinkToFit="1"/>
    </xf>
    <xf numFmtId="0" fontId="0" fillId="2" borderId="6" xfId="0" applyFill="1" applyBorder="1" applyAlignment="1">
      <alignment vertical="center" shrinkToFit="1"/>
    </xf>
    <xf numFmtId="0" fontId="0" fillId="2" borderId="73" xfId="0" applyFill="1" applyBorder="1" applyAlignment="1">
      <alignment vertical="center" shrinkToFit="1"/>
    </xf>
    <xf numFmtId="0" fontId="19" fillId="0" borderId="0" xfId="0" applyFont="1" applyBorder="1">
      <alignment vertical="center"/>
    </xf>
    <xf numFmtId="0" fontId="9" fillId="0" borderId="0" xfId="0" applyFont="1" applyBorder="1" applyAlignment="1">
      <alignment horizontal="center" vertical="center" shrinkToFit="1"/>
    </xf>
    <xf numFmtId="0" fontId="9" fillId="0" borderId="0" xfId="0" applyFont="1" applyBorder="1" applyAlignment="1"/>
    <xf numFmtId="0" fontId="0" fillId="0" borderId="54" xfId="0" applyBorder="1" applyAlignment="1">
      <alignment horizontal="center" vertical="center"/>
    </xf>
    <xf numFmtId="0" fontId="0" fillId="0" borderId="6" xfId="0" applyBorder="1" applyAlignment="1">
      <alignment horizontal="center" vertical="center"/>
    </xf>
    <xf numFmtId="0" fontId="0" fillId="0" borderId="73" xfId="0" applyBorder="1" applyAlignment="1">
      <alignment horizontal="center" vertical="center"/>
    </xf>
    <xf numFmtId="0" fontId="3" fillId="0" borderId="0" xfId="1" applyNumberFormat="1" applyFont="1" applyAlignment="1">
      <alignment horizontal="left"/>
    </xf>
    <xf numFmtId="0" fontId="9" fillId="0" borderId="8" xfId="2" applyFont="1" applyBorder="1" applyAlignment="1">
      <alignment horizontal="left"/>
    </xf>
    <xf numFmtId="0" fontId="9" fillId="0" borderId="11" xfId="2" applyFont="1" applyBorder="1" applyAlignment="1">
      <alignment horizontal="left"/>
    </xf>
    <xf numFmtId="3" fontId="3" fillId="0" borderId="22" xfId="1" applyNumberFormat="1" applyFont="1" applyBorder="1" applyAlignment="1">
      <alignment horizontal="right" vertical="center"/>
    </xf>
    <xf numFmtId="0" fontId="3" fillId="0" borderId="24" xfId="1" applyFont="1" applyBorder="1" applyAlignment="1">
      <alignment horizontal="right" vertical="center"/>
    </xf>
    <xf numFmtId="56" fontId="0" fillId="2" borderId="42" xfId="0" applyNumberFormat="1" applyFill="1" applyBorder="1">
      <alignment vertical="center"/>
    </xf>
    <xf numFmtId="0" fontId="0" fillId="0" borderId="0" xfId="0">
      <alignment vertical="center"/>
    </xf>
    <xf numFmtId="0" fontId="9" fillId="0" borderId="0" xfId="2" applyFont="1"/>
    <xf numFmtId="0" fontId="0" fillId="0" borderId="53" xfId="0" applyBorder="1">
      <alignment vertical="center"/>
    </xf>
    <xf numFmtId="176" fontId="27" fillId="0" borderId="6" xfId="0" applyNumberFormat="1" applyFont="1" applyBorder="1">
      <alignment vertical="center"/>
    </xf>
    <xf numFmtId="38" fontId="27" fillId="0" borderId="6" xfId="3" applyFont="1" applyBorder="1">
      <alignment vertical="center"/>
    </xf>
    <xf numFmtId="38" fontId="27" fillId="0" borderId="83" xfId="3" applyFont="1" applyBorder="1">
      <alignment vertical="center"/>
    </xf>
    <xf numFmtId="0" fontId="0" fillId="2" borderId="44" xfId="0" applyFill="1" applyBorder="1" applyAlignment="1">
      <alignment vertical="center" wrapText="1"/>
    </xf>
    <xf numFmtId="0" fontId="0" fillId="2" borderId="81" xfId="0" applyFill="1" applyBorder="1" applyAlignment="1">
      <alignment vertical="center"/>
    </xf>
    <xf numFmtId="0" fontId="0" fillId="2" borderId="54" xfId="0" applyFill="1" applyBorder="1" applyAlignment="1">
      <alignment vertical="center"/>
    </xf>
    <xf numFmtId="0" fontId="0" fillId="2" borderId="53" xfId="0" applyFill="1" applyBorder="1" applyAlignment="1">
      <alignment vertical="center"/>
    </xf>
    <xf numFmtId="0" fontId="0" fillId="2" borderId="73" xfId="0" applyFill="1" applyBorder="1" applyAlignment="1">
      <alignment vertical="center"/>
    </xf>
    <xf numFmtId="0" fontId="0" fillId="2" borderId="6" xfId="0" applyFill="1" applyBorder="1" applyAlignment="1">
      <alignment vertical="center"/>
    </xf>
    <xf numFmtId="0" fontId="0" fillId="0" borderId="54" xfId="0" applyBorder="1" applyAlignment="1">
      <alignment vertical="center"/>
    </xf>
    <xf numFmtId="0" fontId="0" fillId="0" borderId="0" xfId="0" applyAlignment="1">
      <alignment vertical="center" wrapText="1"/>
    </xf>
    <xf numFmtId="0" fontId="0" fillId="0" borderId="0" xfId="0" applyAlignment="1">
      <alignment vertical="center"/>
    </xf>
    <xf numFmtId="0" fontId="3" fillId="0" borderId="0" xfId="1" applyNumberFormat="1" applyFont="1" applyAlignment="1">
      <alignment horizontal="left" shrinkToFit="1"/>
    </xf>
    <xf numFmtId="0" fontId="3" fillId="0" borderId="0" xfId="1" applyNumberFormat="1" applyFont="1" applyAlignment="1">
      <alignment horizontal="left" vertical="center"/>
    </xf>
    <xf numFmtId="0" fontId="4" fillId="0" borderId="0" xfId="0" applyFont="1" applyAlignment="1">
      <alignment vertical="center"/>
    </xf>
    <xf numFmtId="0" fontId="3" fillId="0" borderId="0" xfId="1" applyNumberFormat="1" applyFont="1" applyAlignment="1">
      <alignment horizontal="right"/>
    </xf>
    <xf numFmtId="0" fontId="3" fillId="0" borderId="0" xfId="1" applyNumberFormat="1" applyFont="1" applyAlignment="1">
      <alignment horizontal="center"/>
    </xf>
    <xf numFmtId="0" fontId="3" fillId="0" borderId="0" xfId="1" applyNumberFormat="1" applyFont="1" applyBorder="1" applyAlignment="1">
      <alignment horizontal="center"/>
    </xf>
    <xf numFmtId="0" fontId="3" fillId="0" borderId="0" xfId="1" applyNumberFormat="1" applyFont="1" applyAlignment="1">
      <alignment horizontal="left"/>
    </xf>
    <xf numFmtId="178" fontId="4" fillId="0" borderId="0" xfId="1" applyNumberFormat="1" applyFont="1" applyAlignment="1">
      <alignment horizontal="right" vertical="center"/>
    </xf>
    <xf numFmtId="58" fontId="4" fillId="0" borderId="0" xfId="1" applyNumberFormat="1" applyFont="1" applyAlignment="1">
      <alignment horizontal="distributed" vertical="center"/>
    </xf>
    <xf numFmtId="0" fontId="3" fillId="0" borderId="0" xfId="1" applyNumberFormat="1" applyFont="1" applyAlignment="1">
      <alignment horizontal="distributed" vertical="center"/>
    </xf>
    <xf numFmtId="58" fontId="3" fillId="0" borderId="0" xfId="1" applyNumberFormat="1" applyFont="1" applyAlignment="1">
      <alignment horizontal="left" vertical="center"/>
    </xf>
    <xf numFmtId="176" fontId="3" fillId="0" borderId="28" xfId="1" applyNumberFormat="1" applyFont="1" applyBorder="1" applyAlignment="1">
      <alignment horizontal="right" vertical="center"/>
    </xf>
    <xf numFmtId="176" fontId="3" fillId="0" borderId="11" xfId="0" applyNumberFormat="1" applyFont="1" applyBorder="1" applyAlignment="1">
      <alignment horizontal="right" vertical="center"/>
    </xf>
    <xf numFmtId="0" fontId="3" fillId="0" borderId="37" xfId="1" applyFont="1" applyBorder="1" applyAlignment="1">
      <alignment horizontal="center" vertical="center"/>
    </xf>
    <xf numFmtId="0" fontId="3" fillId="0" borderId="39" xfId="1" applyFont="1" applyBorder="1" applyAlignment="1">
      <alignment horizontal="center" vertical="center"/>
    </xf>
    <xf numFmtId="177" fontId="3" fillId="0" borderId="38" xfId="0" applyNumberFormat="1" applyFont="1" applyBorder="1" applyAlignment="1">
      <alignment horizontal="right" vertical="center"/>
    </xf>
    <xf numFmtId="177" fontId="3" fillId="0" borderId="37" xfId="0" applyNumberFormat="1" applyFont="1" applyBorder="1" applyAlignment="1">
      <alignment horizontal="right" vertical="center"/>
    </xf>
    <xf numFmtId="3" fontId="3" fillId="0" borderId="37" xfId="1" applyNumberFormat="1" applyFont="1" applyBorder="1" applyAlignment="1">
      <alignment horizontal="center" vertical="center"/>
    </xf>
    <xf numFmtId="3" fontId="3" fillId="0" borderId="36" xfId="1" applyNumberFormat="1" applyFont="1" applyBorder="1" applyAlignment="1">
      <alignment horizontal="center" vertical="center"/>
    </xf>
    <xf numFmtId="0" fontId="3" fillId="0" borderId="51" xfId="1" applyNumberFormat="1" applyFont="1" applyBorder="1" applyAlignment="1">
      <alignment horizontal="distributed" vertical="center" indent="2"/>
    </xf>
    <xf numFmtId="0" fontId="4" fillId="0" borderId="48" xfId="1" applyFont="1" applyBorder="1" applyAlignment="1">
      <alignment horizontal="distributed" vertical="center" indent="2"/>
    </xf>
    <xf numFmtId="0" fontId="4" fillId="0" borderId="50" xfId="1" applyFont="1" applyBorder="1" applyAlignment="1">
      <alignment horizontal="distributed" vertical="center" indent="2"/>
    </xf>
    <xf numFmtId="0" fontId="3" fillId="0" borderId="49" xfId="1" applyNumberFormat="1" applyFont="1" applyBorder="1" applyAlignment="1">
      <alignment horizontal="distributed" vertical="center" indent="2"/>
    </xf>
    <xf numFmtId="0" fontId="3" fillId="0" borderId="48" xfId="1" applyNumberFormat="1" applyFont="1" applyBorder="1" applyAlignment="1">
      <alignment horizontal="distributed" vertical="center" indent="2"/>
    </xf>
    <xf numFmtId="0" fontId="3" fillId="0" borderId="47" xfId="1" applyNumberFormat="1" applyFont="1" applyBorder="1" applyAlignment="1">
      <alignment horizontal="distributed" vertical="center" indent="2"/>
    </xf>
    <xf numFmtId="0" fontId="3" fillId="0" borderId="46" xfId="1" applyNumberFormat="1" applyFont="1" applyBorder="1" applyAlignment="1">
      <alignment horizontal="distributed" vertical="center" indent="1"/>
    </xf>
    <xf numFmtId="0" fontId="3" fillId="0" borderId="43" xfId="1" applyNumberFormat="1" applyFont="1" applyBorder="1" applyAlignment="1">
      <alignment horizontal="distributed" vertical="center" indent="1"/>
    </xf>
    <xf numFmtId="0" fontId="3" fillId="0" borderId="45" xfId="1" applyNumberFormat="1" applyFont="1" applyBorder="1" applyAlignment="1">
      <alignment horizontal="distributed" vertical="center" indent="1"/>
    </xf>
    <xf numFmtId="0" fontId="3" fillId="0" borderId="44" xfId="1" applyNumberFormat="1" applyFont="1" applyBorder="1" applyAlignment="1">
      <alignment horizontal="distributed" vertical="center" indent="1"/>
    </xf>
    <xf numFmtId="0" fontId="3" fillId="0" borderId="44" xfId="1" applyNumberFormat="1" applyFont="1" applyBorder="1" applyAlignment="1">
      <alignment horizontal="center" vertical="center"/>
    </xf>
    <xf numFmtId="0" fontId="3" fillId="0" borderId="43" xfId="1" applyNumberFormat="1" applyFont="1" applyBorder="1" applyAlignment="1">
      <alignment horizontal="center" vertical="center"/>
    </xf>
    <xf numFmtId="0" fontId="3" fillId="0" borderId="45" xfId="1" applyNumberFormat="1" applyFont="1" applyBorder="1" applyAlignment="1">
      <alignment horizontal="center" vertical="center"/>
    </xf>
    <xf numFmtId="0" fontId="3" fillId="0" borderId="44" xfId="1" applyFont="1" applyBorder="1" applyAlignment="1">
      <alignment horizontal="distributed" vertical="center" indent="1"/>
    </xf>
    <xf numFmtId="0" fontId="3" fillId="0" borderId="43" xfId="1" applyFont="1" applyBorder="1" applyAlignment="1">
      <alignment horizontal="distributed" vertical="center" indent="1"/>
    </xf>
    <xf numFmtId="0" fontId="3" fillId="0" borderId="42" xfId="1" applyFont="1" applyBorder="1" applyAlignment="1">
      <alignment horizontal="distributed" vertical="center" indent="1"/>
    </xf>
    <xf numFmtId="0" fontId="3" fillId="0" borderId="41" xfId="1" applyNumberFormat="1" applyFont="1" applyBorder="1" applyAlignment="1">
      <alignment horizontal="distributed" vertical="center"/>
    </xf>
    <xf numFmtId="0" fontId="4" fillId="0" borderId="1" xfId="1" applyFont="1" applyBorder="1" applyAlignment="1">
      <alignment horizontal="distributed" vertical="center"/>
    </xf>
    <xf numFmtId="0" fontId="6" fillId="0" borderId="1" xfId="1" applyFont="1" applyBorder="1" applyAlignment="1">
      <alignment horizontal="distributed" vertical="center"/>
    </xf>
    <xf numFmtId="0" fontId="4" fillId="0" borderId="40" xfId="1" applyFont="1" applyBorder="1" applyAlignment="1">
      <alignment horizontal="distributed" vertical="center"/>
    </xf>
    <xf numFmtId="3" fontId="3" fillId="0" borderId="35" xfId="1" applyNumberFormat="1" applyFont="1" applyBorder="1" applyAlignment="1">
      <alignment horizontal="right" vertical="center"/>
    </xf>
    <xf numFmtId="0" fontId="4" fillId="0" borderId="1" xfId="1" applyFont="1" applyBorder="1" applyAlignment="1">
      <alignment horizontal="right" vertical="center"/>
    </xf>
    <xf numFmtId="0" fontId="3" fillId="0" borderId="37" xfId="1" applyNumberFormat="1" applyFont="1" applyBorder="1" applyAlignment="1">
      <alignment horizontal="center" vertical="center"/>
    </xf>
    <xf numFmtId="0" fontId="3" fillId="0" borderId="39" xfId="1" applyNumberFormat="1" applyFont="1" applyBorder="1" applyAlignment="1">
      <alignment horizontal="center" vertical="center"/>
    </xf>
    <xf numFmtId="0" fontId="5" fillId="0" borderId="38" xfId="1" quotePrefix="1" applyNumberFormat="1" applyFont="1" applyBorder="1" applyAlignment="1">
      <alignment vertical="center" shrinkToFit="1"/>
    </xf>
    <xf numFmtId="0" fontId="5" fillId="0" borderId="37" xfId="1" applyNumberFormat="1" applyFont="1" applyBorder="1" applyAlignment="1">
      <alignment vertical="center" shrinkToFit="1"/>
    </xf>
    <xf numFmtId="0" fontId="4" fillId="0" borderId="37" xfId="0" applyFont="1" applyBorder="1" applyAlignment="1">
      <alignment vertical="center" shrinkToFit="1"/>
    </xf>
    <xf numFmtId="0" fontId="4" fillId="0" borderId="39" xfId="0" applyFont="1" applyBorder="1" applyAlignment="1">
      <alignment vertical="center" shrinkToFit="1"/>
    </xf>
    <xf numFmtId="0" fontId="3" fillId="0" borderId="38" xfId="1" applyNumberFormat="1" applyFont="1" applyBorder="1" applyAlignment="1">
      <alignment horizontal="center" vertical="center"/>
    </xf>
    <xf numFmtId="0" fontId="3" fillId="0" borderId="11" xfId="1" applyFont="1" applyBorder="1" applyAlignment="1">
      <alignment horizontal="center" vertical="center"/>
    </xf>
    <xf numFmtId="0" fontId="3" fillId="0" borderId="33" xfId="1" applyFont="1" applyBorder="1" applyAlignment="1">
      <alignment horizontal="center" vertical="center"/>
    </xf>
    <xf numFmtId="177" fontId="3" fillId="0" borderId="28" xfId="0" applyNumberFormat="1" applyFont="1" applyBorder="1" applyAlignment="1">
      <alignment horizontal="right" vertical="center"/>
    </xf>
    <xf numFmtId="177" fontId="3" fillId="0" borderId="11" xfId="0" applyNumberFormat="1" applyFont="1" applyBorder="1" applyAlignment="1">
      <alignment horizontal="right" vertical="center"/>
    </xf>
    <xf numFmtId="3" fontId="3" fillId="0" borderId="11" xfId="1" applyNumberFormat="1" applyFont="1" applyBorder="1" applyAlignment="1">
      <alignment horizontal="center" vertical="center"/>
    </xf>
    <xf numFmtId="3" fontId="3" fillId="0" borderId="32" xfId="1" applyNumberFormat="1" applyFont="1" applyBorder="1" applyAlignment="1">
      <alignment horizontal="center" vertical="center"/>
    </xf>
    <xf numFmtId="0" fontId="3" fillId="0" borderId="34" xfId="1" applyNumberFormat="1" applyFont="1" applyBorder="1" applyAlignment="1">
      <alignment horizontal="distributed" vertical="center"/>
    </xf>
    <xf numFmtId="0" fontId="3" fillId="0" borderId="11" xfId="1" applyNumberFormat="1" applyFont="1" applyBorder="1" applyAlignment="1">
      <alignment horizontal="distributed" vertical="center"/>
    </xf>
    <xf numFmtId="0" fontId="3" fillId="0" borderId="33" xfId="1" applyNumberFormat="1" applyFont="1" applyBorder="1" applyAlignment="1">
      <alignment horizontal="distributed" vertical="center"/>
    </xf>
    <xf numFmtId="0" fontId="3" fillId="0" borderId="11" xfId="1" applyNumberFormat="1" applyFont="1" applyBorder="1" applyAlignment="1">
      <alignment horizontal="center" vertical="center"/>
    </xf>
    <xf numFmtId="0" fontId="3" fillId="0" borderId="33" xfId="1" applyNumberFormat="1" applyFont="1" applyBorder="1" applyAlignment="1">
      <alignment horizontal="center" vertical="center"/>
    </xf>
    <xf numFmtId="0" fontId="5" fillId="0" borderId="28" xfId="1" applyNumberFormat="1" applyFont="1" applyBorder="1" applyAlignment="1">
      <alignment vertical="center" shrinkToFit="1"/>
    </xf>
    <xf numFmtId="0" fontId="5" fillId="0" borderId="11" xfId="1" applyFont="1" applyBorder="1" applyAlignment="1">
      <alignment vertical="center" shrinkToFit="1"/>
    </xf>
    <xf numFmtId="0" fontId="4" fillId="0" borderId="11" xfId="0" applyFont="1" applyBorder="1" applyAlignment="1">
      <alignment vertical="center" shrinkToFit="1"/>
    </xf>
    <xf numFmtId="0" fontId="4" fillId="0" borderId="33" xfId="0" applyFont="1" applyBorder="1" applyAlignment="1">
      <alignment vertical="center" shrinkToFit="1"/>
    </xf>
    <xf numFmtId="0" fontId="3" fillId="0" borderId="28" xfId="1" applyNumberFormat="1" applyFont="1" applyBorder="1" applyAlignment="1">
      <alignment horizontal="center" vertical="center"/>
    </xf>
    <xf numFmtId="3" fontId="3" fillId="0" borderId="33" xfId="1" applyNumberFormat="1" applyFont="1" applyBorder="1" applyAlignment="1">
      <alignment horizontal="center" vertical="center"/>
    </xf>
    <xf numFmtId="0" fontId="3" fillId="0" borderId="34" xfId="1" applyNumberFormat="1" applyFont="1" applyBorder="1" applyAlignment="1">
      <alignment horizontal="center" vertical="center"/>
    </xf>
    <xf numFmtId="3" fontId="3" fillId="0" borderId="23" xfId="1" applyNumberFormat="1" applyFont="1" applyBorder="1" applyAlignment="1">
      <alignment horizontal="center" vertical="center"/>
    </xf>
    <xf numFmtId="3" fontId="3" fillId="0" borderId="22" xfId="1" applyNumberFormat="1" applyFont="1" applyBorder="1" applyAlignment="1">
      <alignment horizontal="center" vertical="center"/>
    </xf>
    <xf numFmtId="0" fontId="3" fillId="0" borderId="25" xfId="1" applyNumberFormat="1" applyFont="1" applyBorder="1" applyAlignment="1">
      <alignment horizontal="center" vertical="center"/>
    </xf>
    <xf numFmtId="0" fontId="3" fillId="0" borderId="22" xfId="1" applyNumberFormat="1" applyFont="1" applyBorder="1" applyAlignment="1">
      <alignment horizontal="center" vertical="center"/>
    </xf>
    <xf numFmtId="0" fontId="3" fillId="0" borderId="24" xfId="1" applyNumberFormat="1" applyFont="1" applyBorder="1" applyAlignment="1">
      <alignment horizontal="center" vertical="center"/>
    </xf>
    <xf numFmtId="3" fontId="3" fillId="0" borderId="23" xfId="1" applyNumberFormat="1" applyFont="1" applyBorder="1" applyAlignment="1">
      <alignment horizontal="right" vertical="center"/>
    </xf>
    <xf numFmtId="0" fontId="4" fillId="0" borderId="22" xfId="1" applyFont="1" applyBorder="1" applyAlignment="1">
      <alignment vertical="center"/>
    </xf>
    <xf numFmtId="0" fontId="3" fillId="0" borderId="23" xfId="1" applyNumberFormat="1" applyFont="1" applyBorder="1" applyAlignment="1">
      <alignment horizontal="center" vertical="center"/>
    </xf>
    <xf numFmtId="0" fontId="3" fillId="0" borderId="31" xfId="1" applyNumberFormat="1" applyFont="1" applyBorder="1" applyAlignment="1">
      <alignment horizontal="center" vertical="center"/>
    </xf>
    <xf numFmtId="0" fontId="3" fillId="0" borderId="9" xfId="1" applyNumberFormat="1" applyFont="1" applyBorder="1" applyAlignment="1">
      <alignment horizontal="center" vertical="center"/>
    </xf>
    <xf numFmtId="0" fontId="3" fillId="0" borderId="29" xfId="1" applyNumberFormat="1" applyFont="1" applyBorder="1" applyAlignment="1">
      <alignment horizontal="center" vertical="center"/>
    </xf>
    <xf numFmtId="0" fontId="3" fillId="0" borderId="30" xfId="1" applyNumberFormat="1" applyFont="1" applyBorder="1" applyAlignment="1">
      <alignment horizontal="center" vertical="center"/>
    </xf>
    <xf numFmtId="0" fontId="5" fillId="0" borderId="27" xfId="1" quotePrefix="1" applyNumberFormat="1" applyFont="1" applyBorder="1" applyAlignment="1">
      <alignment vertical="center" shrinkToFit="1"/>
    </xf>
    <xf numFmtId="0" fontId="1" fillId="0" borderId="8" xfId="0" applyFont="1" applyBorder="1" applyAlignment="1">
      <alignment vertical="center" shrinkToFit="1"/>
    </xf>
    <xf numFmtId="0" fontId="1" fillId="0" borderId="7" xfId="0" applyFont="1" applyBorder="1" applyAlignment="1">
      <alignment vertical="center" shrinkToFit="1"/>
    </xf>
    <xf numFmtId="0" fontId="3" fillId="0" borderId="27" xfId="1" applyNumberFormat="1" applyFont="1" applyBorder="1" applyAlignment="1">
      <alignment horizontal="center" vertical="center"/>
    </xf>
    <xf numFmtId="0" fontId="3" fillId="0" borderId="8" xfId="1" applyNumberFormat="1" applyFont="1" applyBorder="1" applyAlignment="1">
      <alignment horizontal="center" vertical="center"/>
    </xf>
    <xf numFmtId="0" fontId="3" fillId="0" borderId="8" xfId="1" applyFont="1" applyBorder="1" applyAlignment="1">
      <alignment horizontal="center" vertical="center"/>
    </xf>
    <xf numFmtId="0" fontId="3" fillId="0" borderId="7" xfId="1" applyFont="1" applyBorder="1" applyAlignment="1">
      <alignment horizontal="center" vertical="center"/>
    </xf>
    <xf numFmtId="177" fontId="3" fillId="0" borderId="27" xfId="0" applyNumberFormat="1" applyFont="1" applyBorder="1" applyAlignment="1">
      <alignment horizontal="right" vertical="center"/>
    </xf>
    <xf numFmtId="177" fontId="3" fillId="0" borderId="8" xfId="0" applyNumberFormat="1" applyFont="1" applyBorder="1" applyAlignment="1">
      <alignment horizontal="right" vertical="center"/>
    </xf>
    <xf numFmtId="3" fontId="3" fillId="0" borderId="8" xfId="1" applyNumberFormat="1" applyFont="1" applyBorder="1" applyAlignment="1">
      <alignment horizontal="center" vertical="center"/>
    </xf>
    <xf numFmtId="3" fontId="3" fillId="0" borderId="26" xfId="1" applyNumberFormat="1" applyFont="1" applyBorder="1" applyAlignment="1">
      <alignment horizontal="center" vertical="center"/>
    </xf>
    <xf numFmtId="176" fontId="3" fillId="0" borderId="23" xfId="1" applyNumberFormat="1" applyFont="1" applyBorder="1" applyAlignment="1">
      <alignment horizontal="right" vertical="center"/>
    </xf>
    <xf numFmtId="176" fontId="3" fillId="0" borderId="22" xfId="0" applyNumberFormat="1" applyFont="1" applyBorder="1" applyAlignment="1">
      <alignment horizontal="right" vertical="center"/>
    </xf>
    <xf numFmtId="0" fontId="3" fillId="0" borderId="22" xfId="1" applyFont="1" applyBorder="1" applyAlignment="1">
      <alignment horizontal="center" vertical="center"/>
    </xf>
    <xf numFmtId="0" fontId="3" fillId="0" borderId="21" xfId="1" applyFont="1" applyBorder="1" applyAlignment="1">
      <alignment horizontal="center" vertical="center"/>
    </xf>
    <xf numFmtId="0" fontId="17" fillId="0" borderId="0" xfId="2" applyFont="1" applyAlignment="1">
      <alignment horizontal="center"/>
    </xf>
    <xf numFmtId="0" fontId="13" fillId="0" borderId="0" xfId="2" applyFont="1" applyAlignment="1">
      <alignment horizontal="right"/>
    </xf>
    <xf numFmtId="0" fontId="13" fillId="0" borderId="0" xfId="2" applyFont="1" applyAlignment="1">
      <alignment horizontal="left"/>
    </xf>
    <xf numFmtId="0" fontId="13" fillId="0" borderId="0" xfId="2" applyFont="1" applyAlignment="1">
      <alignment horizontal="left" shrinkToFit="1"/>
    </xf>
    <xf numFmtId="0" fontId="13" fillId="0" borderId="0" xfId="2" applyFont="1" applyAlignment="1">
      <alignment horizontal="center"/>
    </xf>
    <xf numFmtId="0" fontId="11" fillId="0" borderId="0" xfId="2" applyFont="1" applyAlignment="1">
      <alignment horizontal="distributed"/>
    </xf>
    <xf numFmtId="1" fontId="14" fillId="2" borderId="65" xfId="2" applyNumberFormat="1" applyFont="1" applyFill="1" applyBorder="1" applyAlignment="1">
      <alignment horizontal="center" vertical="center"/>
    </xf>
    <xf numFmtId="1" fontId="14" fillId="2" borderId="62" xfId="2" applyNumberFormat="1" applyFont="1" applyFill="1" applyBorder="1" applyAlignment="1">
      <alignment horizontal="center" vertical="center"/>
    </xf>
    <xf numFmtId="1" fontId="14" fillId="2" borderId="62" xfId="2" quotePrefix="1" applyNumberFormat="1" applyFont="1" applyFill="1" applyBorder="1" applyAlignment="1">
      <alignment horizontal="center" vertical="center"/>
    </xf>
    <xf numFmtId="1" fontId="14" fillId="2" borderId="64" xfId="2" quotePrefix="1" applyNumberFormat="1" applyFont="1" applyFill="1" applyBorder="1" applyAlignment="1">
      <alignment horizontal="center" vertical="center"/>
    </xf>
    <xf numFmtId="1" fontId="14" fillId="2" borderId="63" xfId="2" applyNumberFormat="1" applyFont="1" applyFill="1" applyBorder="1" applyAlignment="1">
      <alignment horizontal="center" vertical="center"/>
    </xf>
    <xf numFmtId="1" fontId="14" fillId="2" borderId="61" xfId="2" applyNumberFormat="1" applyFont="1" applyFill="1" applyBorder="1" applyAlignment="1">
      <alignment horizontal="center" vertical="center"/>
    </xf>
    <xf numFmtId="0" fontId="9" fillId="0" borderId="8" xfId="2" applyNumberFormat="1" applyFont="1" applyBorder="1" applyAlignment="1">
      <alignment wrapText="1"/>
    </xf>
    <xf numFmtId="0" fontId="9" fillId="0" borderId="8" xfId="2" applyNumberFormat="1" applyFont="1" applyBorder="1" applyAlignment="1"/>
    <xf numFmtId="0" fontId="9" fillId="0" borderId="8" xfId="2" applyFont="1" applyBorder="1" applyAlignment="1">
      <alignment horizontal="left"/>
    </xf>
    <xf numFmtId="0" fontId="9" fillId="0" borderId="2" xfId="2" applyFont="1" applyBorder="1" applyAlignment="1">
      <alignment horizontal="center" vertical="center"/>
    </xf>
    <xf numFmtId="0" fontId="9" fillId="0" borderId="60"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20" xfId="2" applyFont="1" applyBorder="1" applyAlignment="1">
      <alignment horizontal="center" vertical="center"/>
    </xf>
    <xf numFmtId="0" fontId="9" fillId="0" borderId="5" xfId="2" applyFont="1" applyBorder="1" applyAlignment="1">
      <alignment horizontal="center" vertical="center"/>
    </xf>
    <xf numFmtId="0" fontId="13" fillId="2" borderId="2" xfId="2" applyFont="1" applyFill="1" applyBorder="1" applyAlignment="1">
      <alignment horizontal="center" vertical="center"/>
    </xf>
    <xf numFmtId="0" fontId="13" fillId="2" borderId="60" xfId="2" applyFont="1" applyFill="1" applyBorder="1" applyAlignment="1">
      <alignment horizontal="center" vertical="center"/>
    </xf>
    <xf numFmtId="0" fontId="13" fillId="2" borderId="3" xfId="2" applyFont="1" applyFill="1" applyBorder="1" applyAlignment="1">
      <alignment horizontal="center" vertical="center"/>
    </xf>
    <xf numFmtId="0" fontId="13" fillId="2" borderId="4" xfId="2" applyFont="1" applyFill="1" applyBorder="1" applyAlignment="1">
      <alignment horizontal="center" vertical="center"/>
    </xf>
    <xf numFmtId="0" fontId="13" fillId="2" borderId="20" xfId="2" applyFont="1" applyFill="1" applyBorder="1" applyAlignment="1">
      <alignment horizontal="center" vertical="center"/>
    </xf>
    <xf numFmtId="0" fontId="13" fillId="2" borderId="5" xfId="2" applyFont="1" applyFill="1" applyBorder="1" applyAlignment="1">
      <alignment horizontal="center" vertical="center"/>
    </xf>
    <xf numFmtId="0" fontId="9" fillId="0" borderId="11" xfId="2" applyNumberFormat="1" applyFont="1" applyBorder="1" applyAlignment="1"/>
    <xf numFmtId="0" fontId="9" fillId="0" borderId="11" xfId="2" applyFont="1" applyBorder="1" applyAlignment="1">
      <alignment horizontal="center"/>
    </xf>
    <xf numFmtId="0" fontId="9" fillId="0" borderId="11" xfId="2" applyNumberFormat="1" applyFont="1" applyBorder="1" applyAlignment="1">
      <alignment wrapText="1"/>
    </xf>
    <xf numFmtId="0" fontId="9" fillId="0" borderId="11" xfId="2" applyFont="1" applyBorder="1" applyAlignment="1">
      <alignment horizontal="left"/>
    </xf>
    <xf numFmtId="0" fontId="9" fillId="0" borderId="11" xfId="2" applyNumberFormat="1" applyFont="1" applyBorder="1" applyAlignment="1">
      <alignment shrinkToFit="1"/>
    </xf>
    <xf numFmtId="0" fontId="1" fillId="0" borderId="11" xfId="0" applyFont="1" applyBorder="1" applyAlignment="1">
      <alignment shrinkToFit="1"/>
    </xf>
    <xf numFmtId="0" fontId="9" fillId="0" borderId="54" xfId="2" applyFont="1" applyBorder="1" applyAlignment="1">
      <alignment horizontal="distributed" vertical="center"/>
    </xf>
    <xf numFmtId="0" fontId="9" fillId="0" borderId="53" xfId="2" applyFont="1" applyBorder="1" applyAlignment="1">
      <alignment horizontal="distributed" vertical="center"/>
    </xf>
    <xf numFmtId="0" fontId="9" fillId="0" borderId="52" xfId="2" applyFont="1" applyBorder="1" applyAlignment="1">
      <alignment horizontal="distributed" vertical="center"/>
    </xf>
    <xf numFmtId="0" fontId="9" fillId="2" borderId="54" xfId="2" applyFont="1" applyFill="1" applyBorder="1" applyAlignment="1">
      <alignment horizontal="left" vertical="center"/>
    </xf>
    <xf numFmtId="0" fontId="9" fillId="2" borderId="53" xfId="2" applyFont="1" applyFill="1" applyBorder="1" applyAlignment="1">
      <alignment horizontal="left" vertical="center"/>
    </xf>
    <xf numFmtId="0" fontId="9" fillId="2" borderId="52" xfId="2" applyFont="1" applyFill="1" applyBorder="1" applyAlignment="1">
      <alignment horizontal="left" vertical="center"/>
    </xf>
    <xf numFmtId="0" fontId="9" fillId="0" borderId="54" xfId="2" applyFont="1" applyBorder="1" applyAlignment="1">
      <alignment horizontal="center" vertical="center"/>
    </xf>
    <xf numFmtId="0" fontId="9" fillId="0" borderId="53" xfId="2" applyFont="1" applyBorder="1" applyAlignment="1">
      <alignment horizontal="center" vertical="center"/>
    </xf>
    <xf numFmtId="0" fontId="9" fillId="0" borderId="52" xfId="2" applyFont="1" applyBorder="1" applyAlignment="1">
      <alignment horizontal="center" vertical="center"/>
    </xf>
    <xf numFmtId="0" fontId="10" fillId="2" borderId="54" xfId="2" applyFont="1" applyFill="1" applyBorder="1" applyAlignment="1">
      <alignment horizontal="left" vertical="center"/>
    </xf>
    <xf numFmtId="0" fontId="10" fillId="2" borderId="53" xfId="2" applyFont="1" applyFill="1" applyBorder="1" applyAlignment="1">
      <alignment horizontal="left" vertical="center"/>
    </xf>
    <xf numFmtId="0" fontId="10" fillId="2" borderId="52" xfId="2" applyFont="1" applyFill="1" applyBorder="1" applyAlignment="1">
      <alignment horizontal="left" vertical="center"/>
    </xf>
    <xf numFmtId="49" fontId="11" fillId="2" borderId="10" xfId="2" applyNumberFormat="1" applyFont="1" applyFill="1" applyBorder="1" applyAlignment="1">
      <alignment horizontal="center" vertical="center"/>
    </xf>
    <xf numFmtId="49" fontId="11" fillId="2" borderId="56" xfId="2" applyNumberFormat="1" applyFont="1" applyFill="1" applyBorder="1" applyAlignment="1">
      <alignment horizontal="center" vertical="center"/>
    </xf>
    <xf numFmtId="0" fontId="12" fillId="2" borderId="2" xfId="2" applyFont="1" applyFill="1" applyBorder="1" applyAlignment="1">
      <alignment horizontal="center" vertical="center"/>
    </xf>
    <xf numFmtId="0" fontId="12" fillId="2" borderId="60" xfId="2" applyFont="1" applyFill="1" applyBorder="1" applyAlignment="1">
      <alignment horizontal="center" vertical="center"/>
    </xf>
    <xf numFmtId="0" fontId="12" fillId="2" borderId="3" xfId="2" applyFont="1" applyFill="1" applyBorder="1" applyAlignment="1">
      <alignment horizontal="center" vertical="center"/>
    </xf>
    <xf numFmtId="0" fontId="12" fillId="2" borderId="4"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5" xfId="2" applyFont="1" applyFill="1" applyBorder="1" applyAlignment="1">
      <alignment horizontal="center" vertical="center"/>
    </xf>
    <xf numFmtId="0" fontId="9" fillId="2" borderId="2" xfId="2" applyFont="1" applyFill="1" applyBorder="1" applyAlignment="1">
      <alignment horizontal="center" vertical="center"/>
    </xf>
    <xf numFmtId="0" fontId="9" fillId="2" borderId="60" xfId="2" applyFont="1" applyFill="1" applyBorder="1" applyAlignment="1">
      <alignment horizontal="center" vertical="center"/>
    </xf>
    <xf numFmtId="0" fontId="9" fillId="2" borderId="3" xfId="2" applyFont="1" applyFill="1" applyBorder="1" applyAlignment="1">
      <alignment horizontal="center" vertical="center"/>
    </xf>
    <xf numFmtId="0" fontId="9" fillId="2" borderId="4" xfId="2" applyFont="1" applyFill="1" applyBorder="1" applyAlignment="1">
      <alignment horizontal="center" vertical="center"/>
    </xf>
    <xf numFmtId="0" fontId="9" fillId="2" borderId="20" xfId="2" applyFont="1" applyFill="1" applyBorder="1" applyAlignment="1">
      <alignment horizontal="center" vertical="center"/>
    </xf>
    <xf numFmtId="0" fontId="9" fillId="2" borderId="5" xfId="2" applyFont="1" applyFill="1" applyBorder="1" applyAlignment="1">
      <alignment horizontal="center" vertical="center"/>
    </xf>
    <xf numFmtId="49" fontId="11" fillId="2" borderId="2" xfId="2" applyNumberFormat="1" applyFont="1" applyFill="1" applyBorder="1" applyAlignment="1">
      <alignment horizontal="center" vertical="center"/>
    </xf>
    <xf numFmtId="49" fontId="11" fillId="2" borderId="59" xfId="2" applyNumberFormat="1" applyFont="1" applyFill="1" applyBorder="1" applyAlignment="1">
      <alignment horizontal="center" vertical="center"/>
    </xf>
    <xf numFmtId="49" fontId="11" fillId="2" borderId="4" xfId="2" applyNumberFormat="1" applyFont="1" applyFill="1" applyBorder="1" applyAlignment="1">
      <alignment horizontal="center" vertical="center"/>
    </xf>
    <xf numFmtId="49" fontId="11" fillId="2" borderId="57" xfId="2" applyNumberFormat="1" applyFont="1" applyFill="1" applyBorder="1" applyAlignment="1">
      <alignment horizontal="center" vertical="center"/>
    </xf>
    <xf numFmtId="49" fontId="11" fillId="2" borderId="58" xfId="2" applyNumberFormat="1" applyFont="1" applyFill="1" applyBorder="1" applyAlignment="1">
      <alignment horizontal="center" vertical="center"/>
    </xf>
    <xf numFmtId="49" fontId="11" fillId="2" borderId="55" xfId="2" applyNumberFormat="1" applyFont="1" applyFill="1" applyBorder="1"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vertical="center"/>
    </xf>
    <xf numFmtId="0" fontId="19" fillId="0" borderId="0" xfId="0" applyFont="1" applyAlignment="1">
      <alignment horizontal="center" vertical="center"/>
    </xf>
    <xf numFmtId="0" fontId="9" fillId="0" borderId="0" xfId="0" applyFont="1" applyAlignment="1">
      <alignment horizontal="center" vertical="center" shrinkToFit="1"/>
    </xf>
    <xf numFmtId="0" fontId="13" fillId="0" borderId="0" xfId="0" applyFont="1" applyAlignment="1">
      <alignment horizontal="left" vertical="center"/>
    </xf>
    <xf numFmtId="0" fontId="0" fillId="0" borderId="0" xfId="0" applyFont="1" applyAlignment="1">
      <alignment vertical="center"/>
    </xf>
    <xf numFmtId="0" fontId="25" fillId="2" borderId="1" xfId="0" applyFont="1" applyFill="1" applyBorder="1" applyAlignment="1">
      <alignment vertical="top" shrinkToFit="1"/>
    </xf>
    <xf numFmtId="0" fontId="22" fillId="2" borderId="1" xfId="0" applyFont="1" applyFill="1" applyBorder="1" applyAlignment="1">
      <alignment vertical="top" shrinkToFit="1"/>
    </xf>
    <xf numFmtId="0" fontId="26" fillId="2" borderId="11" xfId="0" applyFont="1" applyFill="1" applyBorder="1" applyAlignment="1">
      <alignment vertical="top" shrinkToFit="1"/>
    </xf>
  </cellXfs>
  <cellStyles count="5">
    <cellStyle name="桁区切り 2" xfId="3"/>
    <cellStyle name="標準" xfId="0" builtinId="0"/>
    <cellStyle name="標準 3" xfId="4"/>
    <cellStyle name="標準_03_【完了届】新富南町内会" xfId="1"/>
    <cellStyle name="標準_05_【請求書】新富南町内会"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68036</xdr:colOff>
      <xdr:row>7</xdr:row>
      <xdr:rowOff>353786</xdr:rowOff>
    </xdr:from>
    <xdr:to>
      <xdr:col>50</xdr:col>
      <xdr:colOff>54429</xdr:colOff>
      <xdr:row>10</xdr:row>
      <xdr:rowOff>81643</xdr:rowOff>
    </xdr:to>
    <xdr:sp macro="" textlink="">
      <xdr:nvSpPr>
        <xdr:cNvPr id="2" name="テキスト ボックス 1"/>
        <xdr:cNvSpPr txBox="1"/>
      </xdr:nvSpPr>
      <xdr:spPr>
        <a:xfrm>
          <a:off x="7320643" y="2721429"/>
          <a:ext cx="3878036" cy="693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印鑑（代表者印）を忘れずに押印してください。</a:t>
          </a:r>
          <a:endParaRPr kumimoji="1" lang="en-US" altLang="ja-JP" sz="1400"/>
        </a:p>
      </xdr:txBody>
    </xdr:sp>
    <xdr:clientData/>
  </xdr:twoCellAnchor>
  <xdr:twoCellAnchor>
    <xdr:from>
      <xdr:col>35</xdr:col>
      <xdr:colOff>54429</xdr:colOff>
      <xdr:row>16</xdr:row>
      <xdr:rowOff>40821</xdr:rowOff>
    </xdr:from>
    <xdr:to>
      <xdr:col>58</xdr:col>
      <xdr:colOff>122465</xdr:colOff>
      <xdr:row>18</xdr:row>
      <xdr:rowOff>108857</xdr:rowOff>
    </xdr:to>
    <xdr:sp macro="" textlink="">
      <xdr:nvSpPr>
        <xdr:cNvPr id="3" name="テキスト ボックス 2"/>
        <xdr:cNvSpPr txBox="1"/>
      </xdr:nvSpPr>
      <xdr:spPr>
        <a:xfrm>
          <a:off x="7307036" y="4694464"/>
          <a:ext cx="58102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金額は一マスごとに数字を入力し、金額の先頭に「￥」を入れてください。</a:t>
          </a:r>
          <a:endParaRPr kumimoji="1" lang="en-US" altLang="ja-JP" sz="1400"/>
        </a:p>
        <a:p>
          <a:r>
            <a:rPr kumimoji="1" lang="en-US" altLang="ja-JP" sz="1400"/>
            <a:t>※</a:t>
          </a:r>
          <a:r>
            <a:rPr kumimoji="1" lang="ja-JP" altLang="en-US" sz="1400"/>
            <a:t>空欄のまま印刷し、手書きで書き入れても構いません。</a:t>
          </a:r>
          <a:endParaRPr kumimoji="1" lang="en-US" altLang="ja-JP" sz="1400"/>
        </a:p>
      </xdr:txBody>
    </xdr:sp>
    <xdr:clientData/>
  </xdr:twoCellAnchor>
  <xdr:twoCellAnchor>
    <xdr:from>
      <xdr:col>35</xdr:col>
      <xdr:colOff>95251</xdr:colOff>
      <xdr:row>29</xdr:row>
      <xdr:rowOff>108857</xdr:rowOff>
    </xdr:from>
    <xdr:to>
      <xdr:col>58</xdr:col>
      <xdr:colOff>163287</xdr:colOff>
      <xdr:row>32</xdr:row>
      <xdr:rowOff>217714</xdr:rowOff>
    </xdr:to>
    <xdr:sp macro="" textlink="">
      <xdr:nvSpPr>
        <xdr:cNvPr id="4" name="テキスト ボックス 3"/>
        <xdr:cNvSpPr txBox="1"/>
      </xdr:nvSpPr>
      <xdr:spPr>
        <a:xfrm>
          <a:off x="7347858" y="8463643"/>
          <a:ext cx="58102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入力あるいは手書きで記入してください。</a:t>
          </a:r>
          <a:endParaRPr kumimoji="1" lang="en-US" altLang="ja-JP" sz="1400"/>
        </a:p>
        <a:p>
          <a:r>
            <a:rPr kumimoji="1" lang="en-US" altLang="ja-JP" sz="1400"/>
            <a:t>※</a:t>
          </a:r>
          <a:r>
            <a:rPr kumimoji="1" lang="ja-JP" altLang="en-US" sz="1400"/>
            <a:t>「口座番号」は一マスごとに数字を入力（手書き）してください。</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338667</xdr:colOff>
      <xdr:row>8</xdr:row>
      <xdr:rowOff>0</xdr:rowOff>
    </xdr:from>
    <xdr:to>
      <xdr:col>15</xdr:col>
      <xdr:colOff>89203</xdr:colOff>
      <xdr:row>9</xdr:row>
      <xdr:rowOff>249464</xdr:rowOff>
    </xdr:to>
    <xdr:sp macro="" textlink="">
      <xdr:nvSpPr>
        <xdr:cNvPr id="2" name="テキスト ボックス 1"/>
        <xdr:cNvSpPr txBox="1"/>
      </xdr:nvSpPr>
      <xdr:spPr>
        <a:xfrm>
          <a:off x="6985000" y="3312583"/>
          <a:ext cx="3878036" cy="693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印鑑（代表者印）を忘れずに押印してください。</a:t>
          </a:r>
          <a:endParaRPr kumimoji="1" lang="en-US" altLang="ja-JP" sz="1400"/>
        </a:p>
      </xdr:txBody>
    </xdr:sp>
    <xdr:clientData/>
  </xdr:twoCellAnchor>
  <xdr:twoCellAnchor>
    <xdr:from>
      <xdr:col>9</xdr:col>
      <xdr:colOff>328083</xdr:colOff>
      <xdr:row>0</xdr:row>
      <xdr:rowOff>169333</xdr:rowOff>
    </xdr:from>
    <xdr:to>
      <xdr:col>16</xdr:col>
      <xdr:colOff>275167</xdr:colOff>
      <xdr:row>6</xdr:row>
      <xdr:rowOff>127000</xdr:rowOff>
    </xdr:to>
    <xdr:sp macro="" textlink="">
      <xdr:nvSpPr>
        <xdr:cNvPr id="4" name="テキスト ボックス 3"/>
        <xdr:cNvSpPr txBox="1"/>
      </xdr:nvSpPr>
      <xdr:spPr>
        <a:xfrm>
          <a:off x="6974416" y="169333"/>
          <a:ext cx="4762501" cy="2391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p>
        <a:p>
          <a:r>
            <a:rPr kumimoji="1" lang="ja-JP" altLang="en-US" sz="1400"/>
            <a:t>口座名義が代表者（会長）以外の担当者名が入っている場合は委任状が必要です。</a:t>
          </a:r>
          <a:endParaRPr kumimoji="1" lang="en-US" altLang="ja-JP" sz="1400"/>
        </a:p>
        <a:p>
          <a:r>
            <a:rPr kumimoji="1" lang="en-US" altLang="ja-JP" sz="1400"/>
            <a:t>※</a:t>
          </a:r>
          <a:r>
            <a:rPr kumimoji="1" lang="ja-JP" altLang="en-US" sz="1400"/>
            <a:t>通常は、通帳の表紙裏に記載されている口座情報の名義　</a:t>
          </a:r>
          <a:endParaRPr kumimoji="1" lang="en-US" altLang="ja-JP" sz="1400"/>
        </a:p>
        <a:p>
          <a:r>
            <a:rPr kumimoji="1" lang="ja-JP" altLang="en-US" sz="1400"/>
            <a:t>　欄（カタカナ）に担当者名まで含まれているかで判別します。</a:t>
          </a:r>
          <a:endParaRPr kumimoji="1" lang="en-US" altLang="ja-JP" sz="1400"/>
        </a:p>
        <a:p>
          <a:endParaRPr kumimoji="1" lang="en-US" altLang="ja-JP" sz="1400"/>
        </a:p>
        <a:p>
          <a:r>
            <a:rPr kumimoji="1" lang="ja-JP" altLang="en-US" sz="1400"/>
            <a:t>口座名義が団体名のみの場合、または団体の代表者（会長）名が口座名義人となっている場合は、委任状は不要です。</a:t>
          </a:r>
          <a:endParaRPr kumimoji="1" lang="en-US" altLang="ja-JP" sz="1400"/>
        </a:p>
        <a:p>
          <a:endParaRPr kumimoji="1" lang="en-US" altLang="ja-JP" sz="1400"/>
        </a:p>
      </xdr:txBody>
    </xdr:sp>
    <xdr:clientData/>
  </xdr:twoCellAnchor>
  <xdr:twoCellAnchor>
    <xdr:from>
      <xdr:col>9</xdr:col>
      <xdr:colOff>419099</xdr:colOff>
      <xdr:row>12</xdr:row>
      <xdr:rowOff>0</xdr:rowOff>
    </xdr:from>
    <xdr:to>
      <xdr:col>14</xdr:col>
      <xdr:colOff>428624</xdr:colOff>
      <xdr:row>15</xdr:row>
      <xdr:rowOff>285750</xdr:rowOff>
    </xdr:to>
    <xdr:sp macro="" textlink="">
      <xdr:nvSpPr>
        <xdr:cNvPr id="5" name="テキスト ボックス 4">
          <a:extLst>
            <a:ext uri="{FF2B5EF4-FFF2-40B4-BE49-F238E27FC236}">
              <a16:creationId xmlns:a16="http://schemas.microsoft.com/office/drawing/2014/main" id="{34EC7961-D0D8-4378-A3F6-5DEC3C01B850}"/>
            </a:ext>
          </a:extLst>
        </xdr:cNvPr>
        <xdr:cNvSpPr txBox="1"/>
      </xdr:nvSpPr>
      <xdr:spPr>
        <a:xfrm>
          <a:off x="7065432" y="4900083"/>
          <a:ext cx="3449109" cy="1407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黄色のセル内に、受取する方（口座の名義）人の住所と氏名を入力して印鑑を押印してください。</a:t>
          </a:r>
          <a:r>
            <a:rPr lang="ja-JP" altLang="en-US" sz="1100" b="0" i="0" u="none" strike="noStrike">
              <a:solidFill>
                <a:schemeClr val="dk1"/>
              </a:solidFill>
              <a:effectLst/>
              <a:latin typeface="+mn-lt"/>
              <a:ea typeface="+mn-ea"/>
              <a:cs typeface="+mn-cs"/>
            </a:rPr>
            <a:t>　</a:t>
          </a:r>
          <a:r>
            <a:rPr lang="ja-JP" altLang="en-US"/>
            <a:t> </a:t>
          </a:r>
          <a:endParaRPr lang="en-US" altLang="ja-JP"/>
        </a:p>
        <a:p>
          <a:endParaRPr lang="en-US" altLang="ja-JP"/>
        </a:p>
        <a:p>
          <a:r>
            <a:rPr lang="en-US" altLang="ja-JP"/>
            <a:t>※</a:t>
          </a:r>
          <a:r>
            <a:rPr lang="ja-JP" altLang="en-US"/>
            <a:t>上段に住所、下段に氏名</a:t>
          </a:r>
          <a:endParaRPr lang="en-US" altLang="ja-JP"/>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42"/>
  <sheetViews>
    <sheetView topLeftCell="A5" workbookViewId="0">
      <selection activeCell="C7" sqref="C7:E7"/>
    </sheetView>
  </sheetViews>
  <sheetFormatPr defaultRowHeight="13.5" x14ac:dyDescent="0.15"/>
  <cols>
    <col min="1" max="1" width="12.375" customWidth="1"/>
    <col min="2" max="2" width="6.625" customWidth="1"/>
    <col min="3" max="5" width="15.625" customWidth="1"/>
    <col min="9" max="9" width="5.625" customWidth="1"/>
    <col min="10" max="10" width="31" customWidth="1"/>
  </cols>
  <sheetData>
    <row r="1" spans="1:12" x14ac:dyDescent="0.15">
      <c r="A1" t="s">
        <v>61</v>
      </c>
    </row>
    <row r="3" spans="1:12" hidden="1" x14ac:dyDescent="0.15">
      <c r="A3" s="47" t="s">
        <v>71</v>
      </c>
      <c r="B3" s="48"/>
      <c r="C3" s="56"/>
      <c r="D3" s="65"/>
    </row>
    <row r="4" spans="1:12" ht="14.25" hidden="1" thickBot="1" x14ac:dyDescent="0.2">
      <c r="A4" s="53" t="s">
        <v>72</v>
      </c>
      <c r="B4" s="54"/>
      <c r="C4" s="66">
        <v>44427</v>
      </c>
      <c r="D4" s="65"/>
    </row>
    <row r="5" spans="1:12" ht="14.25" thickBot="1" x14ac:dyDescent="0.2"/>
    <row r="6" spans="1:12" ht="20.100000000000001" customHeight="1" x14ac:dyDescent="0.15">
      <c r="A6" s="47" t="s">
        <v>88</v>
      </c>
      <c r="B6" s="48"/>
      <c r="C6" s="110" t="s">
        <v>124</v>
      </c>
      <c r="D6" s="111"/>
      <c r="E6" s="103">
        <v>45658</v>
      </c>
    </row>
    <row r="7" spans="1:12" ht="20.100000000000001" customHeight="1" x14ac:dyDescent="0.15">
      <c r="A7" s="50" t="s">
        <v>31</v>
      </c>
      <c r="B7" s="51"/>
      <c r="C7" s="112" t="s">
        <v>125</v>
      </c>
      <c r="D7" s="113"/>
      <c r="E7" s="114"/>
      <c r="J7" s="58"/>
      <c r="K7" s="79" t="s">
        <v>73</v>
      </c>
      <c r="L7" s="79" t="s">
        <v>82</v>
      </c>
    </row>
    <row r="8" spans="1:12" ht="20.100000000000001" customHeight="1" x14ac:dyDescent="0.15">
      <c r="A8" s="50" t="s">
        <v>62</v>
      </c>
      <c r="B8" s="51"/>
      <c r="C8" s="57" t="s">
        <v>3</v>
      </c>
      <c r="D8" s="106" t="s">
        <v>121</v>
      </c>
      <c r="E8" s="52"/>
      <c r="J8" s="58" t="s">
        <v>100</v>
      </c>
      <c r="K8" s="107">
        <v>72250</v>
      </c>
      <c r="L8" s="108">
        <v>57800</v>
      </c>
    </row>
    <row r="9" spans="1:12" ht="20.100000000000001" customHeight="1" x14ac:dyDescent="0.15">
      <c r="A9" s="50" t="s">
        <v>69</v>
      </c>
      <c r="B9" s="51"/>
      <c r="C9" s="115" t="s">
        <v>126</v>
      </c>
      <c r="D9" s="116"/>
      <c r="E9" s="71" t="s">
        <v>128</v>
      </c>
      <c r="J9" s="58" t="s">
        <v>101</v>
      </c>
      <c r="K9" s="107">
        <v>101500</v>
      </c>
      <c r="L9" s="108">
        <v>81200</v>
      </c>
    </row>
    <row r="10" spans="1:12" ht="20.100000000000001" customHeight="1" x14ac:dyDescent="0.15">
      <c r="A10" s="50" t="s">
        <v>70</v>
      </c>
      <c r="B10" s="51"/>
      <c r="C10" s="115" t="s">
        <v>127</v>
      </c>
      <c r="D10" s="116"/>
      <c r="E10" s="71" t="s">
        <v>129</v>
      </c>
      <c r="J10" s="58" t="s">
        <v>102</v>
      </c>
      <c r="K10" s="107">
        <v>469380</v>
      </c>
      <c r="L10" s="108">
        <v>375500</v>
      </c>
    </row>
    <row r="11" spans="1:12" ht="20.100000000000001" customHeight="1" thickBot="1" x14ac:dyDescent="0.2">
      <c r="A11" s="84" t="s">
        <v>87</v>
      </c>
      <c r="B11" s="67"/>
      <c r="C11" s="85">
        <v>45668</v>
      </c>
      <c r="D11" s="69">
        <v>111</v>
      </c>
      <c r="E11" s="55"/>
      <c r="J11" s="58" t="s">
        <v>103</v>
      </c>
      <c r="K11" s="107">
        <v>421380</v>
      </c>
      <c r="L11" s="108">
        <v>337100</v>
      </c>
    </row>
    <row r="12" spans="1:12" ht="14.25" thickBot="1" x14ac:dyDescent="0.2">
      <c r="J12" s="58" t="s">
        <v>104</v>
      </c>
      <c r="K12" s="107">
        <v>500130</v>
      </c>
      <c r="L12" s="108">
        <v>400100</v>
      </c>
    </row>
    <row r="13" spans="1:12" x14ac:dyDescent="0.15">
      <c r="A13" s="47"/>
      <c r="B13" s="48"/>
      <c r="C13" s="56" t="s">
        <v>66</v>
      </c>
      <c r="D13" s="83" t="s">
        <v>67</v>
      </c>
      <c r="E13" s="49" t="s">
        <v>68</v>
      </c>
      <c r="F13" s="62" t="s">
        <v>59</v>
      </c>
      <c r="J13" s="58" t="s">
        <v>105</v>
      </c>
      <c r="K13" s="107">
        <v>453130</v>
      </c>
      <c r="L13" s="108">
        <v>362500</v>
      </c>
    </row>
    <row r="14" spans="1:12" ht="20.100000000000001" customHeight="1" x14ac:dyDescent="0.15">
      <c r="A14" s="50" t="s">
        <v>63</v>
      </c>
      <c r="B14" s="51"/>
      <c r="C14" s="70" t="s">
        <v>106</v>
      </c>
      <c r="D14" s="70"/>
      <c r="E14" s="70"/>
      <c r="F14" s="63"/>
      <c r="J14" s="58" t="s">
        <v>93</v>
      </c>
      <c r="K14" s="107">
        <v>86780</v>
      </c>
      <c r="L14" s="108">
        <v>78100</v>
      </c>
    </row>
    <row r="15" spans="1:12" ht="20.100000000000001" customHeight="1" x14ac:dyDescent="0.15">
      <c r="A15" s="50" t="s">
        <v>64</v>
      </c>
      <c r="B15" s="51"/>
      <c r="C15" s="89" t="s">
        <v>99</v>
      </c>
      <c r="D15" s="90"/>
      <c r="E15" s="91"/>
      <c r="F15" s="63"/>
      <c r="J15" s="58" t="s">
        <v>94</v>
      </c>
      <c r="K15" s="107">
        <v>116120</v>
      </c>
      <c r="L15" s="108">
        <v>104500</v>
      </c>
    </row>
    <row r="16" spans="1:12" ht="20.100000000000001" customHeight="1" x14ac:dyDescent="0.15">
      <c r="A16" s="59"/>
      <c r="B16" s="58" t="s">
        <v>15</v>
      </c>
      <c r="C16" s="70">
        <v>73000</v>
      </c>
      <c r="D16" s="77"/>
      <c r="E16" s="68"/>
      <c r="F16" s="63"/>
      <c r="J16" s="58" t="s">
        <v>95</v>
      </c>
      <c r="K16" s="107">
        <v>562120</v>
      </c>
      <c r="L16" s="108">
        <v>505900</v>
      </c>
    </row>
    <row r="17" spans="1:12" ht="20.100000000000001" customHeight="1" x14ac:dyDescent="0.15">
      <c r="A17" s="60" t="s">
        <v>108</v>
      </c>
      <c r="B17" s="58" t="s">
        <v>65</v>
      </c>
      <c r="C17" s="70">
        <v>1</v>
      </c>
      <c r="D17" s="77"/>
      <c r="E17" s="68"/>
      <c r="F17" s="63"/>
      <c r="J17" s="58" t="s">
        <v>96</v>
      </c>
      <c r="K17" s="107">
        <v>519230</v>
      </c>
      <c r="L17" s="108">
        <v>467300</v>
      </c>
    </row>
    <row r="18" spans="1:12" ht="20.100000000000001" customHeight="1" x14ac:dyDescent="0.15">
      <c r="A18" s="61"/>
      <c r="B18" s="58" t="s">
        <v>4</v>
      </c>
      <c r="C18" s="57">
        <f>C16*C17</f>
        <v>73000</v>
      </c>
      <c r="D18" s="58">
        <f t="shared" ref="D18:E18" si="0">D16*D17</f>
        <v>0</v>
      </c>
      <c r="E18" s="52">
        <f t="shared" si="0"/>
        <v>0</v>
      </c>
      <c r="F18" s="63">
        <f>SUM(C18:E18)</f>
        <v>73000</v>
      </c>
      <c r="J18" s="58" t="s">
        <v>98</v>
      </c>
      <c r="K18" s="107">
        <v>595000</v>
      </c>
      <c r="L18" s="108">
        <v>535500</v>
      </c>
    </row>
    <row r="19" spans="1:12" ht="20.100000000000001" customHeight="1" x14ac:dyDescent="0.15">
      <c r="A19" s="65" t="s">
        <v>86</v>
      </c>
      <c r="B19" s="72"/>
      <c r="C19" s="76">
        <f>IF(AND(C14="新設",C15="10VA未満共架式"),$K$8,IF(AND(C14="新設",C15="10VA以上20VA未満共架式"),$K$9,IF(AND(C14="新設",C15="10VA未満ポール建柱式（舗装）"),$K$10,IF(AND(C14="新設",C15="10VA未満ポール建柱式（未舗装）"),$K$11,IF(AND(C14="新設",C15="10VA以上20VA未満ポール建柱式（舗装）"),$K$12,IF(AND(C14="新設",C15="10VA以上20VA未満ポール建柱式（未舗装）"),$K$12,IF(AND(C14="更新",C15="10VA未満共架式"),$K$14,IF(AND(C14="更新",C15="10VA以上20VA未満共架式"),$K$15,IF(AND(C14="更新",C15="10VA未満ポール建柱式"),$K$16,IF(AND(C14="更新",C15="10VA以上20VA未満ポール建柱式"),$K$18,IF(AND(C14="移設",C15="灯具のみ"),$K$20,IF(AND(C14="移設",C15="木柱（舗装）"),$K$21,IF(AND(C14="移設",C15="木柱（未舗装）"),$K$22,IF(AND(C14="撤去",C15="灯具のみ"),$K$23,IF(AND(C14="撤去",C15="木柱（舗装）"),$K$24,IF(AND(C14="撤去",C15="木柱（未舗装）"),$K$25,IF(AND(C14="撤去",C15="木柱以外（舗装）"),$K$26,IF(AND(C14="撤去",C15="木柱（舗装）"),$K$27,IF(AND(C14="ポール更新",C15="木柱以外（舗装）"),$K$28,IF(AND(C14="ポール更新",C15="木柱以外（未舗装）"),$K$29,IF(C14=0,0,$K$30)))))))))))))))))))))</f>
        <v>72250</v>
      </c>
      <c r="D19" s="78">
        <f t="shared" ref="D19:E19" si="1">IF(AND(D14="新設",D15="10VA未満共架式"),$K$8,IF(AND(D14="新設",D15="10VA以上20VA未満共架式"),$K$9,IF(AND(D14="新設",D15="10VA未満ポール建柱式（舗装）"),$K$10,IF(AND(D14="新設",D15="10VA未満ポール建柱式（未舗装）"),$K$11,IF(AND(D14="新設",D15="10VA以上20VA未満ポール建柱式（舗装）"),$K$12,IF(AND(D14="新設",D15="10VA以上20VA未満ポール建柱式（未舗装）"),$K$12,IF(AND(D14="更新",D15="10VA未満共架式"),$K$14,IF(AND(D14="更新",D15="10VA以上20VA未満共架式"),$K$15,IF(AND(D14="更新",D15="10VA未満ポール建柱式"),$K$16,IF(AND(D14="更新",D15="10VA以上20VA未満ポール建柱式"),$K$18,IF(AND(D14="移設",D15="灯具のみ"),$K$20,IF(AND(D14="移設",D15="木柱（舗装）"),$K$21,IF(AND(D14="移設",D15="木柱（未舗装）"),$K$22,IF(AND(D14="撤去",D15="灯具のみ"),$K$23,IF(AND(D14="撤去",D15="木柱（舗装）"),$K$24,IF(AND(D14="撤去",D15="木柱（未舗装）"),$K$25,IF(AND(D14="撤去",D15="木柱以外（舗装）"),$K$26,IF(AND(D14="撤去",D15="木柱（舗装）"),$K$27,IF(AND(D14="ポール更新",D15="木柱以外（舗装）"),$K$28,IF(AND(D14="ポール更新",D15="木柱以外（未舗装）"),$K$29,IF(D14=0,0,$K$30)))))))))))))))))))))</f>
        <v>0</v>
      </c>
      <c r="E19" s="73">
        <f t="shared" si="1"/>
        <v>0</v>
      </c>
      <c r="F19" s="74"/>
      <c r="J19" s="58" t="s">
        <v>97</v>
      </c>
      <c r="K19" s="107">
        <v>553230</v>
      </c>
      <c r="L19" s="108">
        <v>497900</v>
      </c>
    </row>
    <row r="20" spans="1:12" ht="20.100000000000001" customHeight="1" x14ac:dyDescent="0.15">
      <c r="A20" s="50" t="s">
        <v>107</v>
      </c>
      <c r="B20" s="51"/>
      <c r="C20" s="95" t="str">
        <f>IF(C16&gt;C19,"基準工事費","見積額")</f>
        <v>基準工事費</v>
      </c>
      <c r="D20" s="96"/>
      <c r="E20" s="97"/>
      <c r="F20" s="63"/>
      <c r="J20" s="58" t="s">
        <v>74</v>
      </c>
      <c r="K20" s="107">
        <v>45860</v>
      </c>
      <c r="L20" s="108">
        <v>32100</v>
      </c>
    </row>
    <row r="21" spans="1:12" ht="22.5" customHeight="1" thickBot="1" x14ac:dyDescent="0.2">
      <c r="A21" s="53" t="s">
        <v>60</v>
      </c>
      <c r="B21" s="54"/>
      <c r="C21" s="80">
        <f>IF(C14="新設",IF(C16&lt;C19,ROUNDDOWN(C16*80/100,0)*C17,ROUNDDOWN(C19*80/100,-2)*C17),IF(C14="更新",IF(C16&lt;C19,ROUNDDOWN(C16*90/100,0)*C17,ROUNDDOWN(C19*90/100,-2)*C17),IF(C16&lt;C19,ROUNDDOWN(C16*70/100,0)*C17,ROUNDDOWN(C19*70/100,-2)*C17)))</f>
        <v>57800</v>
      </c>
      <c r="D21" s="81">
        <f t="shared" ref="D21:E21" si="2">IF(D14="新設",IF(D16&lt;D19,ROUNDDOWN(D16*80/100,0)*D17,ROUNDDOWN(D19*80/100,-2)*D17),IF(D14="更新",IF(D16&lt;D19,ROUNDDOWN(D16*90/100,0)*D17,ROUNDDOWN(D19*90/100,-2)*D17),IF(D16&lt;D19,ROUNDDOWN(D16*70/100,0)*D17,ROUNDDOWN(D19*70/100,-2)*D17)))</f>
        <v>0</v>
      </c>
      <c r="E21" s="82">
        <f t="shared" si="2"/>
        <v>0</v>
      </c>
      <c r="F21" s="64">
        <f>SUM(C21:E21)</f>
        <v>57800</v>
      </c>
      <c r="J21" s="58" t="s">
        <v>75</v>
      </c>
      <c r="K21" s="107">
        <v>251440</v>
      </c>
      <c r="L21" s="108">
        <v>176000</v>
      </c>
    </row>
    <row r="22" spans="1:12" x14ac:dyDescent="0.15">
      <c r="J22" s="58" t="s">
        <v>76</v>
      </c>
      <c r="K22" s="107">
        <v>188720</v>
      </c>
      <c r="L22" s="108">
        <v>132100</v>
      </c>
    </row>
    <row r="23" spans="1:12" x14ac:dyDescent="0.15">
      <c r="A23" s="104" t="s">
        <v>109</v>
      </c>
      <c r="B23" s="104"/>
      <c r="C23" s="104"/>
      <c r="D23" s="104"/>
      <c r="E23" s="104"/>
      <c r="F23" s="104"/>
      <c r="G23" s="104"/>
      <c r="H23" s="104"/>
      <c r="J23" s="58" t="s">
        <v>77</v>
      </c>
      <c r="K23" s="107">
        <v>43150</v>
      </c>
      <c r="L23" s="109">
        <v>30200</v>
      </c>
    </row>
    <row r="24" spans="1:12" x14ac:dyDescent="0.15">
      <c r="A24" s="117" t="s">
        <v>110</v>
      </c>
      <c r="B24" s="117"/>
      <c r="C24" s="117"/>
      <c r="D24" s="117"/>
      <c r="E24" s="117"/>
      <c r="F24" s="117"/>
      <c r="G24" s="117"/>
      <c r="H24" s="117"/>
      <c r="J24" s="58" t="s">
        <v>78</v>
      </c>
      <c r="K24" s="107">
        <v>220150</v>
      </c>
      <c r="L24" s="108">
        <v>154100</v>
      </c>
    </row>
    <row r="25" spans="1:12" x14ac:dyDescent="0.15">
      <c r="A25" s="117"/>
      <c r="B25" s="117"/>
      <c r="C25" s="117"/>
      <c r="D25" s="117"/>
      <c r="E25" s="117"/>
      <c r="F25" s="117"/>
      <c r="G25" s="117"/>
      <c r="H25" s="117"/>
      <c r="J25" s="58" t="s">
        <v>79</v>
      </c>
      <c r="K25" s="107">
        <v>173860</v>
      </c>
      <c r="L25" s="108">
        <v>121700</v>
      </c>
    </row>
    <row r="26" spans="1:12" x14ac:dyDescent="0.15">
      <c r="A26" s="104" t="s">
        <v>111</v>
      </c>
      <c r="B26" s="104"/>
      <c r="C26" s="104"/>
      <c r="D26" s="104"/>
      <c r="E26" s="104"/>
      <c r="F26" s="104"/>
      <c r="G26" s="104"/>
      <c r="H26" s="104"/>
      <c r="J26" s="58" t="s">
        <v>80</v>
      </c>
      <c r="K26" s="107">
        <v>244860</v>
      </c>
      <c r="L26" s="108">
        <v>171400</v>
      </c>
    </row>
    <row r="27" spans="1:12" x14ac:dyDescent="0.15">
      <c r="A27" s="104"/>
      <c r="B27" s="104"/>
      <c r="C27" s="104"/>
      <c r="D27" s="104"/>
      <c r="E27" s="104"/>
      <c r="F27" s="104"/>
      <c r="G27" s="104"/>
      <c r="H27" s="104"/>
      <c r="J27" s="58" t="s">
        <v>81</v>
      </c>
      <c r="K27" s="107">
        <v>198720</v>
      </c>
      <c r="L27" s="108">
        <v>139100</v>
      </c>
    </row>
    <row r="28" spans="1:12" x14ac:dyDescent="0.15">
      <c r="A28" s="104" t="s">
        <v>112</v>
      </c>
      <c r="B28" s="104"/>
      <c r="C28" s="104"/>
      <c r="D28" s="104"/>
      <c r="E28" s="104"/>
      <c r="F28" s="104"/>
      <c r="G28" s="104"/>
      <c r="H28" s="104"/>
      <c r="I28" s="75"/>
      <c r="J28" s="58" t="s">
        <v>83</v>
      </c>
      <c r="K28" s="107">
        <v>535000</v>
      </c>
      <c r="L28" s="108">
        <v>374500</v>
      </c>
    </row>
    <row r="29" spans="1:12" x14ac:dyDescent="0.15">
      <c r="A29" s="104" t="s">
        <v>122</v>
      </c>
      <c r="B29" s="104"/>
      <c r="C29" s="104"/>
      <c r="D29" s="104"/>
      <c r="E29" s="104"/>
      <c r="F29" s="104"/>
      <c r="G29" s="104"/>
      <c r="H29" s="104"/>
      <c r="I29" s="75"/>
      <c r="J29" s="58" t="s">
        <v>84</v>
      </c>
      <c r="K29" s="107">
        <v>492150</v>
      </c>
      <c r="L29" s="108">
        <v>344500</v>
      </c>
    </row>
    <row r="30" spans="1:12" s="75" customFormat="1" x14ac:dyDescent="0.15">
      <c r="A30" s="104" t="s">
        <v>113</v>
      </c>
      <c r="B30" s="104"/>
      <c r="C30" s="104"/>
      <c r="D30" s="104"/>
      <c r="E30" s="104"/>
      <c r="F30" s="104"/>
      <c r="G30" s="104"/>
      <c r="H30" s="104"/>
      <c r="J30" s="58" t="s">
        <v>85</v>
      </c>
      <c r="K30" s="107">
        <v>67150</v>
      </c>
      <c r="L30" s="108">
        <v>47000</v>
      </c>
    </row>
    <row r="31" spans="1:12" x14ac:dyDescent="0.15">
      <c r="A31" s="104" t="s">
        <v>114</v>
      </c>
      <c r="B31" s="104"/>
      <c r="C31" s="104"/>
      <c r="D31" s="104"/>
      <c r="E31" s="104"/>
      <c r="F31" s="104"/>
      <c r="G31" s="104"/>
      <c r="H31" s="104"/>
      <c r="I31" s="75"/>
    </row>
    <row r="32" spans="1:12" x14ac:dyDescent="0.15">
      <c r="A32" s="104" t="s">
        <v>115</v>
      </c>
      <c r="B32" s="104"/>
      <c r="C32" s="104"/>
      <c r="D32" s="104"/>
      <c r="E32" s="104"/>
      <c r="F32" s="104"/>
      <c r="G32" s="104"/>
      <c r="H32" s="104"/>
      <c r="I32" s="75"/>
    </row>
    <row r="33" spans="1:12" s="75" customFormat="1" x14ac:dyDescent="0.15">
      <c r="A33" s="104" t="s">
        <v>116</v>
      </c>
      <c r="B33" s="104"/>
      <c r="C33" s="104"/>
      <c r="D33" s="104"/>
      <c r="E33" s="104"/>
      <c r="F33" s="104"/>
      <c r="G33" s="104"/>
      <c r="H33" s="104"/>
    </row>
    <row r="34" spans="1:12" s="75" customFormat="1" x14ac:dyDescent="0.15">
      <c r="A34" s="104"/>
      <c r="B34" s="104"/>
      <c r="C34" s="104"/>
      <c r="D34" s="104"/>
      <c r="E34" s="104"/>
      <c r="F34" s="104"/>
      <c r="G34" s="104"/>
      <c r="H34" s="104"/>
      <c r="J34"/>
      <c r="K34"/>
      <c r="L34"/>
    </row>
    <row r="35" spans="1:12" s="75" customFormat="1" x14ac:dyDescent="0.15">
      <c r="A35" s="104" t="s">
        <v>123</v>
      </c>
      <c r="B35" s="104"/>
      <c r="C35" s="104"/>
      <c r="D35" s="104"/>
      <c r="E35" s="104"/>
      <c r="F35" s="104"/>
      <c r="G35" s="104"/>
      <c r="H35" s="104"/>
      <c r="J35"/>
      <c r="K35"/>
      <c r="L35"/>
    </row>
    <row r="36" spans="1:12" s="75" customFormat="1" x14ac:dyDescent="0.15">
      <c r="A36" s="104" t="s">
        <v>117</v>
      </c>
      <c r="B36" s="104"/>
      <c r="C36" s="104"/>
      <c r="D36" s="104"/>
      <c r="E36" s="104"/>
      <c r="F36" s="104"/>
      <c r="G36" s="104"/>
      <c r="H36" s="104"/>
    </row>
    <row r="37" spans="1:12" s="75" customFormat="1" x14ac:dyDescent="0.15">
      <c r="A37" s="104"/>
      <c r="B37" s="104"/>
      <c r="C37" s="104"/>
      <c r="D37" s="104"/>
      <c r="E37" s="104"/>
      <c r="F37" s="104"/>
      <c r="G37" s="104"/>
      <c r="H37" s="104"/>
    </row>
    <row r="38" spans="1:12" x14ac:dyDescent="0.15">
      <c r="A38" s="104" t="s">
        <v>118</v>
      </c>
      <c r="B38" s="104"/>
      <c r="C38" s="104"/>
      <c r="D38" s="104"/>
      <c r="E38" s="104"/>
      <c r="F38" s="104"/>
      <c r="G38" s="104"/>
      <c r="H38" s="104"/>
      <c r="J38" s="75"/>
      <c r="K38" s="75"/>
      <c r="L38" s="75"/>
    </row>
    <row r="39" spans="1:12" x14ac:dyDescent="0.15">
      <c r="A39" s="117" t="s">
        <v>119</v>
      </c>
      <c r="B39" s="118"/>
      <c r="C39" s="118"/>
      <c r="D39" s="118"/>
      <c r="E39" s="118"/>
      <c r="F39" s="118"/>
      <c r="G39" s="118"/>
      <c r="H39" s="118"/>
      <c r="J39" s="75"/>
      <c r="K39" s="75"/>
      <c r="L39" s="75"/>
    </row>
    <row r="40" spans="1:12" x14ac:dyDescent="0.15">
      <c r="A40" s="118"/>
      <c r="B40" s="118"/>
      <c r="C40" s="118"/>
      <c r="D40" s="118"/>
      <c r="E40" s="118"/>
      <c r="F40" s="118"/>
      <c r="G40" s="118"/>
      <c r="H40" s="118"/>
      <c r="J40" s="75"/>
      <c r="K40" s="75"/>
      <c r="L40" s="75"/>
    </row>
    <row r="41" spans="1:12" x14ac:dyDescent="0.15">
      <c r="A41" s="104" t="s">
        <v>120</v>
      </c>
      <c r="B41" s="104"/>
      <c r="C41" s="104"/>
      <c r="D41" s="104"/>
      <c r="E41" s="104"/>
      <c r="F41" s="104"/>
      <c r="G41" s="104"/>
      <c r="H41" s="104"/>
    </row>
    <row r="42" spans="1:12" x14ac:dyDescent="0.15">
      <c r="A42" s="104"/>
      <c r="B42" s="104"/>
      <c r="C42" s="104"/>
      <c r="D42" s="104"/>
      <c r="E42" s="104"/>
      <c r="F42" s="104"/>
      <c r="G42" s="104"/>
      <c r="H42" s="104"/>
    </row>
  </sheetData>
  <dataConsolidate/>
  <mergeCells count="6">
    <mergeCell ref="C6:D6"/>
    <mergeCell ref="C7:E7"/>
    <mergeCell ref="C9:D9"/>
    <mergeCell ref="C10:D10"/>
    <mergeCell ref="A39:H40"/>
    <mergeCell ref="A24:H25"/>
  </mergeCells>
  <phoneticPr fontId="2"/>
  <dataValidations count="3">
    <dataValidation type="list" allowBlank="1" showInputMessage="1" showErrorMessage="1" sqref="C15:E15">
      <formula1>"10VA未満共架式,10VA未満ポール建柱式,10VA以上20VA未満共架式,10VA以上20VA未満ポール建柱式,灯具のみ,木柱（舗装）,木柱（未舗装）,木柱以外（舗装）,木柱以外（未舗装）,　"</formula1>
    </dataValidation>
    <dataValidation type="list" allowBlank="1" showInputMessage="1" showErrorMessage="1" sqref="C14:E14">
      <formula1>"新設,更新,移設,撤去,ポール更新,ポール補修,　"</formula1>
    </dataValidation>
    <dataValidation allowBlank="1" showInputMessage="1" sqref="C19:C2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CB40"/>
  <sheetViews>
    <sheetView showZeros="0" tabSelected="1" view="pageBreakPreview" zoomScale="91" zoomScaleNormal="100" zoomScaleSheetLayoutView="91" workbookViewId="0">
      <selection activeCell="A2" sqref="A2:BH2"/>
    </sheetView>
  </sheetViews>
  <sheetFormatPr defaultRowHeight="14.25" x14ac:dyDescent="0.15"/>
  <cols>
    <col min="1" max="1" width="2.75" style="2" customWidth="1"/>
    <col min="2" max="43" width="1.5" style="2" customWidth="1"/>
    <col min="44" max="44" width="1.375" style="2" customWidth="1"/>
    <col min="45" max="56" width="1.5" style="2" customWidth="1"/>
    <col min="57" max="57" width="2.75" style="2" customWidth="1"/>
    <col min="58" max="58" width="2.125" style="2" customWidth="1"/>
    <col min="59" max="59" width="1.5" style="2" customWidth="1"/>
    <col min="60" max="60" width="3.375" style="2" customWidth="1"/>
    <col min="61" max="70" width="1.5" style="2" customWidth="1"/>
    <col min="71" max="71" width="8.625" style="2" customWidth="1"/>
    <col min="72" max="74" width="4" style="2" customWidth="1"/>
    <col min="75" max="99" width="1.5" style="2" customWidth="1"/>
    <col min="100" max="16384" width="9" style="2"/>
  </cols>
  <sheetData>
    <row r="1" spans="1:80" x14ac:dyDescent="0.15">
      <c r="A1" s="2" t="s">
        <v>134</v>
      </c>
    </row>
    <row r="2" spans="1:80" ht="19.5" customHeight="1" x14ac:dyDescent="0.15">
      <c r="A2" s="122" t="s">
        <v>7</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3"/>
      <c r="BJ2" s="123"/>
      <c r="BK2" s="123"/>
      <c r="BL2" s="123"/>
      <c r="BM2" s="123"/>
      <c r="BN2" s="123"/>
      <c r="BO2" s="123"/>
      <c r="BP2" s="123"/>
      <c r="BQ2" s="123"/>
      <c r="BR2" s="124"/>
      <c r="BS2" s="16"/>
      <c r="BT2" s="15"/>
      <c r="BU2" s="15"/>
      <c r="BV2" s="15"/>
      <c r="BW2" s="15"/>
      <c r="BX2" s="15"/>
      <c r="BY2" s="15"/>
      <c r="BZ2" s="15"/>
      <c r="CA2" s="15"/>
      <c r="CB2" s="15"/>
    </row>
    <row r="3" spans="1:80" ht="23.25" customHeight="1" x14ac:dyDescent="0.15">
      <c r="BS3" s="15"/>
      <c r="BT3" s="15"/>
      <c r="BU3" s="15"/>
      <c r="BV3" s="15"/>
      <c r="BW3" s="15"/>
      <c r="BX3" s="15"/>
      <c r="BY3" s="15"/>
      <c r="BZ3" s="15"/>
      <c r="CA3" s="15"/>
      <c r="CB3" s="15"/>
    </row>
    <row r="4" spans="1:80" ht="19.5" customHeight="1" x14ac:dyDescent="0.15">
      <c r="A4" s="123" t="s">
        <v>34</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S4" s="15"/>
      <c r="BT4" s="15"/>
      <c r="BU4" s="15"/>
      <c r="BV4" s="15"/>
      <c r="BW4" s="15"/>
      <c r="BX4" s="15"/>
      <c r="BY4" s="15"/>
      <c r="BZ4" s="15"/>
      <c r="CA4" s="15"/>
      <c r="CB4" s="15"/>
    </row>
    <row r="5" spans="1:80" ht="24.75" customHeight="1" x14ac:dyDescent="0.15">
      <c r="BS5" s="15"/>
      <c r="BT5" s="15"/>
      <c r="BU5" s="15"/>
      <c r="BV5" s="15"/>
      <c r="BW5" s="15"/>
      <c r="BX5" s="15"/>
      <c r="BY5" s="15"/>
      <c r="BZ5" s="15"/>
      <c r="CA5" s="15"/>
      <c r="CB5" s="15"/>
    </row>
    <row r="6" spans="1:80" ht="16.5" customHeight="1" x14ac:dyDescent="0.15">
      <c r="A6" s="2" t="s">
        <v>33</v>
      </c>
      <c r="BS6" s="15"/>
      <c r="BT6" s="15"/>
      <c r="BU6" s="15"/>
      <c r="BV6" s="15"/>
      <c r="BW6" s="15"/>
      <c r="BX6" s="15"/>
      <c r="BY6" s="15"/>
      <c r="BZ6" s="15"/>
      <c r="CA6" s="15"/>
      <c r="CB6" s="15"/>
    </row>
    <row r="7" spans="1:80" ht="16.5" customHeight="1" x14ac:dyDescent="0.15">
      <c r="BS7" s="15"/>
      <c r="BT7" s="15"/>
      <c r="BU7" s="15"/>
      <c r="BV7" s="15"/>
      <c r="BW7" s="15"/>
      <c r="BX7" s="15"/>
      <c r="BY7" s="15"/>
      <c r="BZ7" s="15"/>
      <c r="CA7" s="15"/>
      <c r="CB7" s="15"/>
    </row>
    <row r="8" spans="1:80" ht="20.25" customHeight="1" x14ac:dyDescent="0.15">
      <c r="AF8" s="125" t="s">
        <v>32</v>
      </c>
      <c r="AG8" s="125"/>
      <c r="AH8" s="125"/>
      <c r="AI8" s="125"/>
      <c r="AJ8" s="125"/>
      <c r="AK8" s="125"/>
      <c r="AL8" s="125"/>
      <c r="AM8" s="125"/>
      <c r="AN8" s="125"/>
      <c r="AO8" s="125"/>
      <c r="AP8" s="125"/>
      <c r="AQ8" s="125"/>
      <c r="AR8" s="125"/>
      <c r="AS8" s="125"/>
      <c r="AT8" s="98"/>
      <c r="AU8" s="125" t="str">
        <f>入力フォーム!C6</f>
        <v>○○町内会</v>
      </c>
      <c r="AV8" s="125"/>
      <c r="AW8" s="125"/>
      <c r="AX8" s="125"/>
      <c r="AY8" s="125"/>
      <c r="AZ8" s="125"/>
      <c r="BA8" s="125"/>
      <c r="BB8" s="125"/>
      <c r="BC8" s="125"/>
      <c r="BD8" s="125"/>
      <c r="BE8" s="125"/>
      <c r="BF8" s="125"/>
      <c r="BG8" s="125"/>
      <c r="BH8" s="125"/>
      <c r="BS8" s="15"/>
      <c r="BT8" s="15"/>
      <c r="BU8" s="15"/>
      <c r="BV8" s="15"/>
      <c r="BW8" s="15"/>
      <c r="BX8" s="15"/>
      <c r="BY8" s="15"/>
      <c r="BZ8" s="15"/>
      <c r="CA8" s="15"/>
      <c r="CB8" s="15"/>
    </row>
    <row r="9" spans="1:80" ht="20.25" customHeight="1" x14ac:dyDescent="0.15">
      <c r="AF9" s="125" t="s">
        <v>31</v>
      </c>
      <c r="AG9" s="125"/>
      <c r="AH9" s="125"/>
      <c r="AI9" s="125"/>
      <c r="AJ9" s="125"/>
      <c r="AK9" s="125"/>
      <c r="AL9" s="125"/>
      <c r="AM9" s="125"/>
      <c r="AN9" s="125"/>
      <c r="AO9" s="125"/>
      <c r="AP9" s="125"/>
      <c r="AQ9" s="125"/>
      <c r="AR9" s="125"/>
      <c r="AS9" s="125"/>
      <c r="AT9" s="98"/>
      <c r="AU9" s="119" t="str">
        <f>入力フォーム!C7</f>
        <v>千歳市東雲2丁目3-14</v>
      </c>
      <c r="AV9" s="119"/>
      <c r="AW9" s="119"/>
      <c r="AX9" s="119"/>
      <c r="AY9" s="119"/>
      <c r="AZ9" s="119"/>
      <c r="BA9" s="119"/>
      <c r="BB9" s="119"/>
      <c r="BC9" s="119"/>
      <c r="BD9" s="119"/>
      <c r="BE9" s="119"/>
      <c r="BF9" s="119"/>
      <c r="BG9" s="119"/>
      <c r="BH9" s="119"/>
      <c r="BK9" s="2" t="s">
        <v>30</v>
      </c>
      <c r="BS9" s="15"/>
      <c r="BT9" s="15"/>
      <c r="BU9" s="15"/>
      <c r="BV9" s="15"/>
      <c r="BW9" s="15"/>
      <c r="BX9" s="15"/>
      <c r="BY9" s="15"/>
      <c r="BZ9" s="15"/>
      <c r="CA9" s="15"/>
      <c r="CB9" s="15"/>
    </row>
    <row r="10" spans="1:80" ht="20.25" customHeight="1" x14ac:dyDescent="0.15">
      <c r="AF10" s="125" t="s">
        <v>29</v>
      </c>
      <c r="AG10" s="125"/>
      <c r="AH10" s="125"/>
      <c r="AI10" s="125"/>
      <c r="AJ10" s="125"/>
      <c r="AK10" s="125"/>
      <c r="AL10" s="125"/>
      <c r="AM10" s="125"/>
      <c r="AN10" s="125"/>
      <c r="AO10" s="125"/>
      <c r="AP10" s="125"/>
      <c r="AQ10" s="125"/>
      <c r="AR10" s="125"/>
      <c r="AS10" s="125"/>
      <c r="AT10" s="98"/>
      <c r="AU10" s="119" t="s">
        <v>130</v>
      </c>
      <c r="AV10" s="119"/>
      <c r="AW10" s="119"/>
      <c r="AX10" s="119"/>
      <c r="AY10" s="119" t="str">
        <f>入力フォーム!C9</f>
        <v>千歳　太郎</v>
      </c>
      <c r="AZ10" s="119"/>
      <c r="BA10" s="119"/>
      <c r="BB10" s="119"/>
      <c r="BC10" s="119"/>
      <c r="BD10" s="119"/>
      <c r="BE10" s="119"/>
      <c r="BF10" s="119"/>
      <c r="BG10" s="119"/>
      <c r="BH10" s="119"/>
    </row>
    <row r="11" spans="1:80" ht="20.25" customHeight="1" x14ac:dyDescent="0.15">
      <c r="AF11" s="125" t="s">
        <v>28</v>
      </c>
      <c r="AG11" s="125"/>
      <c r="AH11" s="125"/>
      <c r="AI11" s="125"/>
      <c r="AJ11" s="125"/>
      <c r="AK11" s="125"/>
      <c r="AL11" s="125"/>
      <c r="AM11" s="125"/>
      <c r="AN11" s="125"/>
      <c r="AO11" s="125"/>
      <c r="AP11" s="125"/>
      <c r="AQ11" s="125"/>
      <c r="AR11" s="125"/>
      <c r="AS11" s="125"/>
      <c r="AT11" s="98"/>
      <c r="AU11" s="125" t="str">
        <f>入力フォーム!C10</f>
        <v>支笏　次郎</v>
      </c>
      <c r="AV11" s="125"/>
      <c r="AW11" s="125"/>
      <c r="AX11" s="125"/>
      <c r="AY11" s="125"/>
      <c r="AZ11" s="125"/>
      <c r="BA11" s="125"/>
      <c r="BB11" s="125"/>
      <c r="BC11" s="125"/>
      <c r="BD11" s="125"/>
      <c r="BE11" s="125"/>
      <c r="BF11" s="125"/>
      <c r="BG11" s="125"/>
      <c r="BH11" s="125"/>
    </row>
    <row r="12" spans="1:80" ht="18.75" customHeight="1" x14ac:dyDescent="0.15">
      <c r="AF12" s="125" t="s">
        <v>27</v>
      </c>
      <c r="AG12" s="125"/>
      <c r="AH12" s="125"/>
      <c r="AI12" s="125"/>
      <c r="AJ12" s="125"/>
      <c r="AK12" s="125"/>
      <c r="AL12" s="125"/>
      <c r="AM12" s="125"/>
      <c r="AN12" s="125"/>
      <c r="AO12" s="125"/>
      <c r="AP12" s="125"/>
      <c r="AQ12" s="125"/>
      <c r="AR12" s="125"/>
      <c r="AS12" s="125"/>
      <c r="AT12" s="98"/>
      <c r="AU12" s="125" t="str">
        <f>入力フォーム!E10</f>
        <v>090-1234-5678</v>
      </c>
      <c r="AV12" s="125"/>
      <c r="AW12" s="125"/>
      <c r="AX12" s="125"/>
      <c r="AY12" s="125"/>
      <c r="AZ12" s="125"/>
      <c r="BA12" s="125"/>
      <c r="BB12" s="125"/>
      <c r="BC12" s="125"/>
      <c r="BD12" s="125"/>
      <c r="BE12" s="125"/>
      <c r="BF12" s="125"/>
      <c r="BG12" s="125"/>
      <c r="BH12" s="125"/>
    </row>
    <row r="13" spans="1:80" ht="10.5" customHeight="1" x14ac:dyDescent="0.15"/>
    <row r="14" spans="1:80" s="1" customFormat="1" ht="25.5" customHeight="1" x14ac:dyDescent="0.15">
      <c r="A14" s="126">
        <f>IF(入力フォーム!C11=0,"令和　年　　月　　日付",入力フォーム!C11)</f>
        <v>45668</v>
      </c>
      <c r="B14" s="126"/>
      <c r="C14" s="126"/>
      <c r="D14" s="126"/>
      <c r="E14" s="126"/>
      <c r="F14" s="126"/>
      <c r="G14" s="126"/>
      <c r="H14" s="126"/>
      <c r="I14" s="126"/>
      <c r="J14" s="126"/>
      <c r="K14" s="126"/>
      <c r="L14" s="126"/>
      <c r="M14" s="126"/>
      <c r="N14" s="126"/>
      <c r="O14" s="126"/>
      <c r="P14" s="126"/>
      <c r="Q14" s="127" t="s">
        <v>26</v>
      </c>
      <c r="R14" s="127"/>
      <c r="S14" s="127"/>
      <c r="T14" s="127"/>
      <c r="U14" s="127"/>
      <c r="V14" s="127"/>
      <c r="W14" s="127"/>
      <c r="X14" s="127"/>
      <c r="Y14" s="127"/>
      <c r="Z14" s="127"/>
      <c r="AA14" s="127"/>
      <c r="AB14" s="127"/>
      <c r="AC14" s="128">
        <f>入力フォーム!D11</f>
        <v>111</v>
      </c>
      <c r="AD14" s="128"/>
      <c r="AE14" s="128"/>
      <c r="AF14" s="128"/>
      <c r="AG14" s="129" t="s">
        <v>25</v>
      </c>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1"/>
    </row>
    <row r="15" spans="1:80" s="1" customFormat="1" ht="25.5" customHeight="1" x14ac:dyDescent="0.15">
      <c r="A15" s="120" t="s">
        <v>24</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1"/>
    </row>
    <row r="16" spans="1:80" s="1" customFormat="1" ht="25.5" customHeight="1" x14ac:dyDescent="0.15">
      <c r="A16" s="120" t="s">
        <v>23</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row>
    <row r="17" spans="1:60" ht="23.25" customHeight="1" x14ac:dyDescent="0.15">
      <c r="A17" s="123" t="s">
        <v>0</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row>
    <row r="19" spans="1:60" ht="18" customHeight="1" x14ac:dyDescent="0.15">
      <c r="A19" s="2" t="s">
        <v>22</v>
      </c>
    </row>
    <row r="20" spans="1:60" ht="18" customHeight="1" x14ac:dyDescent="0.15">
      <c r="A20" s="2" t="s">
        <v>21</v>
      </c>
    </row>
    <row r="21" spans="1:60" ht="15" thickBot="1" x14ac:dyDescent="0.2"/>
    <row r="22" spans="1:60" s="98" customFormat="1" ht="21" customHeight="1" thickBot="1" x14ac:dyDescent="0.2">
      <c r="B22" s="138" t="s">
        <v>20</v>
      </c>
      <c r="C22" s="139"/>
      <c r="D22" s="139"/>
      <c r="E22" s="139"/>
      <c r="F22" s="139"/>
      <c r="G22" s="139"/>
      <c r="H22" s="139"/>
      <c r="I22" s="139"/>
      <c r="J22" s="139"/>
      <c r="K22" s="139"/>
      <c r="L22" s="139"/>
      <c r="M22" s="139"/>
      <c r="N22" s="139"/>
      <c r="O22" s="139"/>
      <c r="P22" s="139"/>
      <c r="Q22" s="139"/>
      <c r="R22" s="139"/>
      <c r="S22" s="139"/>
      <c r="T22" s="139"/>
      <c r="U22" s="139"/>
      <c r="V22" s="140"/>
      <c r="W22" s="141" t="s">
        <v>19</v>
      </c>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3"/>
    </row>
    <row r="23" spans="1:60" s="98" customFormat="1" ht="21" customHeight="1" x14ac:dyDescent="0.15">
      <c r="B23" s="144" t="s">
        <v>18</v>
      </c>
      <c r="C23" s="145"/>
      <c r="D23" s="145"/>
      <c r="E23" s="145"/>
      <c r="F23" s="145"/>
      <c r="G23" s="145"/>
      <c r="H23" s="145"/>
      <c r="I23" s="145"/>
      <c r="J23" s="145"/>
      <c r="K23" s="146"/>
      <c r="L23" s="147" t="s">
        <v>17</v>
      </c>
      <c r="M23" s="145"/>
      <c r="N23" s="145"/>
      <c r="O23" s="145"/>
      <c r="P23" s="145"/>
      <c r="Q23" s="145"/>
      <c r="R23" s="145"/>
      <c r="S23" s="145"/>
      <c r="T23" s="145"/>
      <c r="U23" s="145"/>
      <c r="V23" s="146"/>
      <c r="W23" s="148" t="s">
        <v>16</v>
      </c>
      <c r="X23" s="149"/>
      <c r="Y23" s="149"/>
      <c r="Z23" s="149"/>
      <c r="AA23" s="149"/>
      <c r="AB23" s="149"/>
      <c r="AC23" s="149"/>
      <c r="AD23" s="149"/>
      <c r="AE23" s="149"/>
      <c r="AF23" s="149"/>
      <c r="AG23" s="149"/>
      <c r="AH23" s="149"/>
      <c r="AI23" s="150"/>
      <c r="AJ23" s="148" t="s">
        <v>5</v>
      </c>
      <c r="AK23" s="149"/>
      <c r="AL23" s="149"/>
      <c r="AM23" s="149"/>
      <c r="AN23" s="147" t="s">
        <v>15</v>
      </c>
      <c r="AO23" s="145"/>
      <c r="AP23" s="145"/>
      <c r="AQ23" s="145"/>
      <c r="AR23" s="145"/>
      <c r="AS23" s="145"/>
      <c r="AT23" s="145"/>
      <c r="AU23" s="145"/>
      <c r="AV23" s="146"/>
      <c r="AW23" s="151" t="s">
        <v>14</v>
      </c>
      <c r="AX23" s="152"/>
      <c r="AY23" s="152"/>
      <c r="AZ23" s="152"/>
      <c r="BA23" s="152"/>
      <c r="BB23" s="152"/>
      <c r="BC23" s="152"/>
      <c r="BD23" s="152"/>
      <c r="BE23" s="152"/>
      <c r="BF23" s="152"/>
      <c r="BG23" s="153"/>
    </row>
    <row r="24" spans="1:60" s="98" customFormat="1" ht="21" customHeight="1" x14ac:dyDescent="0.15">
      <c r="B24" s="154" t="s">
        <v>13</v>
      </c>
      <c r="C24" s="155"/>
      <c r="D24" s="156"/>
      <c r="E24" s="155"/>
      <c r="F24" s="156"/>
      <c r="G24" s="155"/>
      <c r="H24" s="155"/>
      <c r="I24" s="155"/>
      <c r="J24" s="155"/>
      <c r="K24" s="157"/>
      <c r="L24" s="158">
        <f>入力フォーム!F18-入力フォーム!F21</f>
        <v>15200</v>
      </c>
      <c r="M24" s="159"/>
      <c r="N24" s="159"/>
      <c r="O24" s="159"/>
      <c r="P24" s="159"/>
      <c r="Q24" s="159"/>
      <c r="R24" s="159"/>
      <c r="S24" s="159"/>
      <c r="T24" s="159"/>
      <c r="U24" s="160" t="s">
        <v>1</v>
      </c>
      <c r="V24" s="161"/>
      <c r="W24" s="162" t="str">
        <f>入力フォーム!C14&amp;IF(入力フォーム!C14="ポール補修","","("&amp;入力フォーム!C15&amp;")")</f>
        <v>新設(10VA未満共架式)</v>
      </c>
      <c r="X24" s="163"/>
      <c r="Y24" s="163"/>
      <c r="Z24" s="163"/>
      <c r="AA24" s="163"/>
      <c r="AB24" s="163"/>
      <c r="AC24" s="163"/>
      <c r="AD24" s="163"/>
      <c r="AE24" s="163"/>
      <c r="AF24" s="163"/>
      <c r="AG24" s="163"/>
      <c r="AH24" s="164"/>
      <c r="AI24" s="165"/>
      <c r="AJ24" s="166">
        <f>入力フォーム!C17</f>
        <v>1</v>
      </c>
      <c r="AK24" s="160"/>
      <c r="AL24" s="160"/>
      <c r="AM24" s="160"/>
      <c r="AN24" s="130">
        <f>入力フォーム!C16</f>
        <v>73000</v>
      </c>
      <c r="AO24" s="131"/>
      <c r="AP24" s="131"/>
      <c r="AQ24" s="131"/>
      <c r="AR24" s="131"/>
      <c r="AS24" s="131"/>
      <c r="AT24" s="131"/>
      <c r="AU24" s="132" t="s">
        <v>1</v>
      </c>
      <c r="AV24" s="133"/>
      <c r="AW24" s="134">
        <f>AJ24*AN24</f>
        <v>73000</v>
      </c>
      <c r="AX24" s="135"/>
      <c r="AY24" s="135"/>
      <c r="AZ24" s="135"/>
      <c r="BA24" s="135"/>
      <c r="BB24" s="135"/>
      <c r="BC24" s="135"/>
      <c r="BD24" s="135"/>
      <c r="BE24" s="135"/>
      <c r="BF24" s="136" t="s">
        <v>1</v>
      </c>
      <c r="BG24" s="137"/>
    </row>
    <row r="25" spans="1:60" s="98" customFormat="1" ht="21" customHeight="1" x14ac:dyDescent="0.15">
      <c r="B25" s="173" t="s">
        <v>12</v>
      </c>
      <c r="C25" s="174"/>
      <c r="D25" s="174"/>
      <c r="E25" s="174"/>
      <c r="F25" s="174"/>
      <c r="G25" s="174"/>
      <c r="H25" s="174"/>
      <c r="I25" s="174"/>
      <c r="J25" s="174"/>
      <c r="K25" s="175"/>
      <c r="L25" s="158">
        <f>入力フォーム!F21</f>
        <v>57800</v>
      </c>
      <c r="M25" s="159"/>
      <c r="N25" s="159"/>
      <c r="O25" s="159"/>
      <c r="P25" s="159"/>
      <c r="Q25" s="159"/>
      <c r="R25" s="159"/>
      <c r="S25" s="159"/>
      <c r="T25" s="159"/>
      <c r="U25" s="176" t="s">
        <v>1</v>
      </c>
      <c r="V25" s="177"/>
      <c r="W25" s="178" t="str">
        <f>IF(入力フォーム!D14&gt;0,入力フォーム!D14&amp;IF(入力フォーム!D14="ポール補修","","("&amp;入力フォーム!D15&amp;")"),"")</f>
        <v/>
      </c>
      <c r="X25" s="179"/>
      <c r="Y25" s="179"/>
      <c r="Z25" s="179"/>
      <c r="AA25" s="179"/>
      <c r="AB25" s="179"/>
      <c r="AC25" s="179"/>
      <c r="AD25" s="179"/>
      <c r="AE25" s="179"/>
      <c r="AF25" s="179"/>
      <c r="AG25" s="179"/>
      <c r="AH25" s="180"/>
      <c r="AI25" s="181"/>
      <c r="AJ25" s="182" t="str">
        <f>IF(入力フォーム!D14&gt;0,入力フォーム!D17,"")</f>
        <v/>
      </c>
      <c r="AK25" s="176"/>
      <c r="AL25" s="176"/>
      <c r="AM25" s="176"/>
      <c r="AN25" s="130" t="str">
        <f>IF(入力フォーム!D14&gt;0,入力フォーム!D16,"")</f>
        <v/>
      </c>
      <c r="AO25" s="131"/>
      <c r="AP25" s="131"/>
      <c r="AQ25" s="131"/>
      <c r="AR25" s="131"/>
      <c r="AS25" s="131"/>
      <c r="AT25" s="131"/>
      <c r="AU25" s="171" t="s">
        <v>1</v>
      </c>
      <c r="AV25" s="183"/>
      <c r="AW25" s="169" t="str">
        <f>IF(AJ25="","",AJ25*AN25)</f>
        <v/>
      </c>
      <c r="AX25" s="170"/>
      <c r="AY25" s="170"/>
      <c r="AZ25" s="170"/>
      <c r="BA25" s="170"/>
      <c r="BB25" s="170"/>
      <c r="BC25" s="170"/>
      <c r="BD25" s="170"/>
      <c r="BE25" s="170"/>
      <c r="BF25" s="171" t="s">
        <v>1</v>
      </c>
      <c r="BG25" s="172"/>
    </row>
    <row r="26" spans="1:60" s="98" customFormat="1" ht="21" customHeight="1" x14ac:dyDescent="0.15">
      <c r="B26" s="184"/>
      <c r="C26" s="176"/>
      <c r="D26" s="176"/>
      <c r="E26" s="176"/>
      <c r="F26" s="176"/>
      <c r="G26" s="176"/>
      <c r="H26" s="176"/>
      <c r="I26" s="176"/>
      <c r="J26" s="176"/>
      <c r="K26" s="177"/>
      <c r="L26" s="182"/>
      <c r="M26" s="176"/>
      <c r="N26" s="176"/>
      <c r="O26" s="176"/>
      <c r="P26" s="176"/>
      <c r="Q26" s="176"/>
      <c r="R26" s="176"/>
      <c r="S26" s="176"/>
      <c r="T26" s="176"/>
      <c r="U26" s="176"/>
      <c r="V26" s="177"/>
      <c r="W26" s="178" t="str">
        <f>IF(入力フォーム!E14&gt;0,入力フォーム!E14&amp;IF(入力フォーム!E14="ポール補修","","("&amp;入力フォーム!E15&amp;")"),"")</f>
        <v/>
      </c>
      <c r="X26" s="179"/>
      <c r="Y26" s="179"/>
      <c r="Z26" s="179"/>
      <c r="AA26" s="179"/>
      <c r="AB26" s="179"/>
      <c r="AC26" s="179"/>
      <c r="AD26" s="179"/>
      <c r="AE26" s="179"/>
      <c r="AF26" s="179"/>
      <c r="AG26" s="179"/>
      <c r="AH26" s="180"/>
      <c r="AI26" s="181"/>
      <c r="AJ26" s="182" t="str">
        <f>IF(入力フォーム!E14&gt;0,入力フォーム!E17,"")</f>
        <v/>
      </c>
      <c r="AK26" s="176"/>
      <c r="AL26" s="176"/>
      <c r="AM26" s="176"/>
      <c r="AN26" s="130" t="str">
        <f>IF(入力フォーム!E14&gt;0,入力フォーム!E16,"")</f>
        <v/>
      </c>
      <c r="AO26" s="131"/>
      <c r="AP26" s="131"/>
      <c r="AQ26" s="131"/>
      <c r="AR26" s="131"/>
      <c r="AS26" s="131"/>
      <c r="AT26" s="131"/>
      <c r="AU26" s="167" t="s">
        <v>1</v>
      </c>
      <c r="AV26" s="168"/>
      <c r="AW26" s="169" t="str">
        <f>IF(AJ26="","",AJ26*AN26)</f>
        <v/>
      </c>
      <c r="AX26" s="170"/>
      <c r="AY26" s="170"/>
      <c r="AZ26" s="170"/>
      <c r="BA26" s="170"/>
      <c r="BB26" s="170"/>
      <c r="BC26" s="170"/>
      <c r="BD26" s="170"/>
      <c r="BE26" s="170"/>
      <c r="BF26" s="171" t="s">
        <v>1</v>
      </c>
      <c r="BG26" s="172"/>
    </row>
    <row r="27" spans="1:60" s="98" customFormat="1" ht="21" customHeight="1" x14ac:dyDescent="0.15">
      <c r="B27" s="184"/>
      <c r="C27" s="176"/>
      <c r="D27" s="176"/>
      <c r="E27" s="176"/>
      <c r="F27" s="176"/>
      <c r="G27" s="176"/>
      <c r="H27" s="176"/>
      <c r="I27" s="176"/>
      <c r="J27" s="176"/>
      <c r="K27" s="177"/>
      <c r="L27" s="182"/>
      <c r="M27" s="176"/>
      <c r="N27" s="176"/>
      <c r="O27" s="176"/>
      <c r="P27" s="176"/>
      <c r="Q27" s="176"/>
      <c r="R27" s="176"/>
      <c r="S27" s="176"/>
      <c r="T27" s="176"/>
      <c r="U27" s="176"/>
      <c r="V27" s="177"/>
      <c r="W27" s="178"/>
      <c r="X27" s="179"/>
      <c r="Y27" s="179"/>
      <c r="Z27" s="179"/>
      <c r="AA27" s="179"/>
      <c r="AB27" s="179"/>
      <c r="AC27" s="179"/>
      <c r="AD27" s="179"/>
      <c r="AE27" s="179"/>
      <c r="AF27" s="179"/>
      <c r="AG27" s="179"/>
      <c r="AH27" s="180"/>
      <c r="AI27" s="181"/>
      <c r="AJ27" s="182"/>
      <c r="AK27" s="176"/>
      <c r="AL27" s="176"/>
      <c r="AM27" s="176"/>
      <c r="AN27" s="130"/>
      <c r="AO27" s="131"/>
      <c r="AP27" s="131"/>
      <c r="AQ27" s="131"/>
      <c r="AR27" s="131"/>
      <c r="AS27" s="131"/>
      <c r="AT27" s="131"/>
      <c r="AU27" s="167" t="s">
        <v>1</v>
      </c>
      <c r="AV27" s="168"/>
      <c r="AW27" s="169"/>
      <c r="AX27" s="170"/>
      <c r="AY27" s="170"/>
      <c r="AZ27" s="170"/>
      <c r="BA27" s="170"/>
      <c r="BB27" s="170"/>
      <c r="BC27" s="170"/>
      <c r="BD27" s="170"/>
      <c r="BE27" s="170"/>
      <c r="BF27" s="171" t="s">
        <v>1</v>
      </c>
      <c r="BG27" s="172"/>
    </row>
    <row r="28" spans="1:60" s="98" customFormat="1" ht="21" customHeight="1" x14ac:dyDescent="0.15">
      <c r="B28" s="184"/>
      <c r="C28" s="176"/>
      <c r="D28" s="176"/>
      <c r="E28" s="176"/>
      <c r="F28" s="176"/>
      <c r="G28" s="176"/>
      <c r="H28" s="176"/>
      <c r="I28" s="176"/>
      <c r="J28" s="176"/>
      <c r="K28" s="177"/>
      <c r="L28" s="182"/>
      <c r="M28" s="176"/>
      <c r="N28" s="176"/>
      <c r="O28" s="176"/>
      <c r="P28" s="176"/>
      <c r="Q28" s="176"/>
      <c r="R28" s="176"/>
      <c r="S28" s="176"/>
      <c r="T28" s="176"/>
      <c r="U28" s="176"/>
      <c r="V28" s="177"/>
      <c r="W28" s="178"/>
      <c r="X28" s="179"/>
      <c r="Y28" s="179"/>
      <c r="Z28" s="179"/>
      <c r="AA28" s="179"/>
      <c r="AB28" s="179"/>
      <c r="AC28" s="179"/>
      <c r="AD28" s="179"/>
      <c r="AE28" s="179"/>
      <c r="AF28" s="179"/>
      <c r="AG28" s="179"/>
      <c r="AH28" s="180"/>
      <c r="AI28" s="181"/>
      <c r="AJ28" s="182"/>
      <c r="AK28" s="176"/>
      <c r="AL28" s="176"/>
      <c r="AM28" s="176"/>
      <c r="AN28" s="130"/>
      <c r="AO28" s="131"/>
      <c r="AP28" s="131"/>
      <c r="AQ28" s="131"/>
      <c r="AR28" s="131"/>
      <c r="AS28" s="131"/>
      <c r="AT28" s="131"/>
      <c r="AU28" s="167" t="s">
        <v>1</v>
      </c>
      <c r="AV28" s="168"/>
      <c r="AW28" s="169"/>
      <c r="AX28" s="170"/>
      <c r="AY28" s="170"/>
      <c r="AZ28" s="170"/>
      <c r="BA28" s="170"/>
      <c r="BB28" s="170"/>
      <c r="BC28" s="170"/>
      <c r="BD28" s="170"/>
      <c r="BE28" s="170"/>
      <c r="BF28" s="171" t="s">
        <v>1</v>
      </c>
      <c r="BG28" s="172"/>
    </row>
    <row r="29" spans="1:60" s="98" customFormat="1" ht="21" customHeight="1" x14ac:dyDescent="0.15">
      <c r="A29" s="14"/>
      <c r="B29" s="193"/>
      <c r="C29" s="194"/>
      <c r="D29" s="194"/>
      <c r="E29" s="194"/>
      <c r="F29" s="194"/>
      <c r="G29" s="194"/>
      <c r="H29" s="194"/>
      <c r="I29" s="194"/>
      <c r="J29" s="194"/>
      <c r="K29" s="195"/>
      <c r="L29" s="196"/>
      <c r="M29" s="194"/>
      <c r="N29" s="194"/>
      <c r="O29" s="194"/>
      <c r="P29" s="194"/>
      <c r="Q29" s="194"/>
      <c r="R29" s="194"/>
      <c r="S29" s="194"/>
      <c r="T29" s="194"/>
      <c r="U29" s="194"/>
      <c r="V29" s="195"/>
      <c r="W29" s="197"/>
      <c r="X29" s="198"/>
      <c r="Y29" s="198"/>
      <c r="Z29" s="198"/>
      <c r="AA29" s="198"/>
      <c r="AB29" s="198"/>
      <c r="AC29" s="198"/>
      <c r="AD29" s="198"/>
      <c r="AE29" s="198"/>
      <c r="AF29" s="198"/>
      <c r="AG29" s="198"/>
      <c r="AH29" s="198"/>
      <c r="AI29" s="199"/>
      <c r="AJ29" s="200"/>
      <c r="AK29" s="201"/>
      <c r="AL29" s="201"/>
      <c r="AM29" s="201"/>
      <c r="AN29" s="130"/>
      <c r="AO29" s="131"/>
      <c r="AP29" s="131"/>
      <c r="AQ29" s="131"/>
      <c r="AR29" s="131"/>
      <c r="AS29" s="131"/>
      <c r="AT29" s="131"/>
      <c r="AU29" s="202" t="s">
        <v>1</v>
      </c>
      <c r="AV29" s="203"/>
      <c r="AW29" s="204"/>
      <c r="AX29" s="205"/>
      <c r="AY29" s="205"/>
      <c r="AZ29" s="205"/>
      <c r="BA29" s="205"/>
      <c r="BB29" s="205"/>
      <c r="BC29" s="205"/>
      <c r="BD29" s="205"/>
      <c r="BE29" s="205"/>
      <c r="BF29" s="206" t="s">
        <v>1</v>
      </c>
      <c r="BG29" s="207"/>
    </row>
    <row r="30" spans="1:60" s="98" customFormat="1" ht="21" customHeight="1" thickBot="1" x14ac:dyDescent="0.2">
      <c r="B30" s="187" t="s">
        <v>4</v>
      </c>
      <c r="C30" s="188"/>
      <c r="D30" s="188"/>
      <c r="E30" s="188"/>
      <c r="F30" s="188"/>
      <c r="G30" s="188"/>
      <c r="H30" s="188"/>
      <c r="I30" s="188"/>
      <c r="J30" s="188"/>
      <c r="K30" s="189"/>
      <c r="L30" s="190">
        <f>SUM(L24:T25)</f>
        <v>73000</v>
      </c>
      <c r="M30" s="191"/>
      <c r="N30" s="191"/>
      <c r="O30" s="191"/>
      <c r="P30" s="191"/>
      <c r="Q30" s="191"/>
      <c r="R30" s="191"/>
      <c r="S30" s="191"/>
      <c r="T30" s="191"/>
      <c r="U30" s="188" t="s">
        <v>1</v>
      </c>
      <c r="V30" s="189"/>
      <c r="W30" s="192" t="s">
        <v>4</v>
      </c>
      <c r="X30" s="188"/>
      <c r="Y30" s="188"/>
      <c r="Z30" s="188"/>
      <c r="AA30" s="188"/>
      <c r="AB30" s="188"/>
      <c r="AC30" s="188"/>
      <c r="AD30" s="188"/>
      <c r="AE30" s="188"/>
      <c r="AF30" s="188"/>
      <c r="AG30" s="188"/>
      <c r="AH30" s="188"/>
      <c r="AI30" s="189"/>
      <c r="AJ30" s="192">
        <f>IF(SUM(AJ24:AJ29)=0,"",SUM(AJ24:AJ29))</f>
        <v>1</v>
      </c>
      <c r="AK30" s="188"/>
      <c r="AL30" s="188"/>
      <c r="AM30" s="188"/>
      <c r="AN30" s="185"/>
      <c r="AO30" s="186"/>
      <c r="AP30" s="186"/>
      <c r="AQ30" s="186"/>
      <c r="AR30" s="186"/>
      <c r="AS30" s="186"/>
      <c r="AT30" s="186"/>
      <c r="AU30" s="101">
        <f>SUM(AU24:BE29)</f>
        <v>73000</v>
      </c>
      <c r="AV30" s="102"/>
      <c r="AW30" s="208">
        <f>IF(SUM(AW24:AW29)=0,"",SUM(AW24:AW29))</f>
        <v>73000</v>
      </c>
      <c r="AX30" s="209"/>
      <c r="AY30" s="209"/>
      <c r="AZ30" s="209"/>
      <c r="BA30" s="209"/>
      <c r="BB30" s="209"/>
      <c r="BC30" s="209"/>
      <c r="BD30" s="209"/>
      <c r="BE30" s="209"/>
      <c r="BF30" s="210" t="s">
        <v>1</v>
      </c>
      <c r="BG30" s="211"/>
    </row>
    <row r="32" spans="1:60" x14ac:dyDescent="0.15">
      <c r="A32" s="2" t="s">
        <v>133</v>
      </c>
    </row>
    <row r="33" spans="1:60" ht="10.5" customHeight="1" x14ac:dyDescent="0.15">
      <c r="A33" s="2" t="s">
        <v>11</v>
      </c>
    </row>
    <row r="34" spans="1:60" ht="10.5"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row>
    <row r="35" spans="1:60" s="1" customFormat="1" ht="19.5" customHeight="1" x14ac:dyDescent="0.15">
      <c r="A35" s="1" t="s">
        <v>10</v>
      </c>
    </row>
    <row r="36" spans="1:60" s="1" customFormat="1" ht="19.5" customHeight="1" thickBot="1" x14ac:dyDescent="0.2">
      <c r="A36" s="1" t="s">
        <v>9</v>
      </c>
    </row>
    <row r="37" spans="1:60" x14ac:dyDescent="0.1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0"/>
    </row>
    <row r="38" spans="1:60" ht="31.5" customHeight="1" x14ac:dyDescent="0.15">
      <c r="A38" s="9" t="s">
        <v>8</v>
      </c>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6"/>
    </row>
    <row r="39" spans="1:60" ht="22.5" customHeight="1" x14ac:dyDescent="0.15">
      <c r="A39" s="8" t="s">
        <v>7</v>
      </c>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6"/>
    </row>
    <row r="40" spans="1:60" s="1" customFormat="1" ht="32.25" customHeight="1" thickBot="1" x14ac:dyDescent="0.2">
      <c r="A40" s="5"/>
      <c r="B40" s="4"/>
      <c r="C40" s="4"/>
      <c r="D40" s="4"/>
      <c r="E40" s="4"/>
      <c r="F40" s="4"/>
      <c r="G40" s="4"/>
      <c r="H40" s="4"/>
      <c r="I40" s="4"/>
      <c r="J40" s="4"/>
      <c r="K40" s="4"/>
      <c r="L40" s="4"/>
      <c r="M40" s="4" t="s">
        <v>6</v>
      </c>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t="s">
        <v>2</v>
      </c>
      <c r="BC40" s="4"/>
      <c r="BD40" s="4"/>
      <c r="BE40" s="4"/>
      <c r="BF40" s="4"/>
      <c r="BG40" s="4"/>
      <c r="BH40" s="3"/>
    </row>
  </sheetData>
  <mergeCells count="87">
    <mergeCell ref="AU29:AV29"/>
    <mergeCell ref="AW29:BE29"/>
    <mergeCell ref="BF29:BG29"/>
    <mergeCell ref="AW30:BE30"/>
    <mergeCell ref="BF30:BG30"/>
    <mergeCell ref="AN30:AT30"/>
    <mergeCell ref="B28:K28"/>
    <mergeCell ref="L28:V28"/>
    <mergeCell ref="W28:AI28"/>
    <mergeCell ref="AJ28:AM28"/>
    <mergeCell ref="AN28:AT28"/>
    <mergeCell ref="B30:K30"/>
    <mergeCell ref="L30:T30"/>
    <mergeCell ref="U30:V30"/>
    <mergeCell ref="W30:AI30"/>
    <mergeCell ref="AJ30:AM30"/>
    <mergeCell ref="B29:K29"/>
    <mergeCell ref="L29:V29"/>
    <mergeCell ref="W29:AI29"/>
    <mergeCell ref="AJ29:AM29"/>
    <mergeCell ref="AN29:AT29"/>
    <mergeCell ref="AU28:AV28"/>
    <mergeCell ref="AW28:BE28"/>
    <mergeCell ref="BF28:BG28"/>
    <mergeCell ref="B26:K26"/>
    <mergeCell ref="L26:V26"/>
    <mergeCell ref="W26:AI26"/>
    <mergeCell ref="AJ26:AM26"/>
    <mergeCell ref="AN26:AT26"/>
    <mergeCell ref="AU26:AV26"/>
    <mergeCell ref="AW26:BE26"/>
    <mergeCell ref="BF26:BG26"/>
    <mergeCell ref="B27:K27"/>
    <mergeCell ref="L27:V27"/>
    <mergeCell ref="W27:AI27"/>
    <mergeCell ref="AJ27:AM27"/>
    <mergeCell ref="AN27:AT27"/>
    <mergeCell ref="AU27:AV27"/>
    <mergeCell ref="AW27:BE27"/>
    <mergeCell ref="BF27:BG27"/>
    <mergeCell ref="B25:K25"/>
    <mergeCell ref="L25:T25"/>
    <mergeCell ref="U25:V25"/>
    <mergeCell ref="W25:AI25"/>
    <mergeCell ref="AJ25:AM25"/>
    <mergeCell ref="AN25:AT25"/>
    <mergeCell ref="AU25:AV25"/>
    <mergeCell ref="AW25:BE25"/>
    <mergeCell ref="BF25:BG25"/>
    <mergeCell ref="AW23:BG23"/>
    <mergeCell ref="B24:K24"/>
    <mergeCell ref="L24:T24"/>
    <mergeCell ref="U24:V24"/>
    <mergeCell ref="W24:AI24"/>
    <mergeCell ref="AJ24:AM24"/>
    <mergeCell ref="Q14:AB14"/>
    <mergeCell ref="AC14:AF14"/>
    <mergeCell ref="AG14:BI14"/>
    <mergeCell ref="AN24:AT24"/>
    <mergeCell ref="AU24:AV24"/>
    <mergeCell ref="AW24:BE24"/>
    <mergeCell ref="BF24:BG24"/>
    <mergeCell ref="A16:BH16"/>
    <mergeCell ref="A17:BH17"/>
    <mergeCell ref="B22:V22"/>
    <mergeCell ref="W22:BG22"/>
    <mergeCell ref="B23:K23"/>
    <mergeCell ref="L23:V23"/>
    <mergeCell ref="W23:AI23"/>
    <mergeCell ref="AJ23:AM23"/>
    <mergeCell ref="AN23:AV23"/>
    <mergeCell ref="AU10:AX10"/>
    <mergeCell ref="AY10:BH10"/>
    <mergeCell ref="A15:BI15"/>
    <mergeCell ref="A2:BH2"/>
    <mergeCell ref="BI2:BR2"/>
    <mergeCell ref="A4:BH4"/>
    <mergeCell ref="AF8:AS8"/>
    <mergeCell ref="AU8:BH8"/>
    <mergeCell ref="AF9:AS9"/>
    <mergeCell ref="AU9:BH9"/>
    <mergeCell ref="AF10:AS10"/>
    <mergeCell ref="AF11:AS11"/>
    <mergeCell ref="AU11:BH11"/>
    <mergeCell ref="AF12:AS12"/>
    <mergeCell ref="AU12:BH12"/>
    <mergeCell ref="A14:P14"/>
  </mergeCells>
  <phoneticPr fontId="2"/>
  <pageMargins left="0.7" right="0.7" top="0.75" bottom="0.75" header="0.3" footer="0.3"/>
  <pageSetup paperSize="9" scale="9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R36"/>
  <sheetViews>
    <sheetView showZeros="0" view="pageBreakPreview" zoomScale="85" zoomScaleNormal="100" zoomScaleSheetLayoutView="85" workbookViewId="0">
      <selection activeCell="U10" sqref="U10"/>
    </sheetView>
  </sheetViews>
  <sheetFormatPr defaultColWidth="3" defaultRowHeight="13.5" x14ac:dyDescent="0.15"/>
  <cols>
    <col min="1" max="31" width="2.625" style="17" customWidth="1"/>
    <col min="32" max="39" width="3" style="17" customWidth="1"/>
    <col min="40" max="40" width="8.625" style="17" customWidth="1"/>
    <col min="41" max="16384" width="3" style="17"/>
  </cols>
  <sheetData>
    <row r="1" spans="1:44" ht="13.5" customHeight="1" thickBot="1" x14ac:dyDescent="0.2">
      <c r="AN1" s="39"/>
      <c r="AO1" s="37"/>
      <c r="AP1" s="37"/>
      <c r="AQ1" s="37"/>
      <c r="AR1" s="37"/>
    </row>
    <row r="2" spans="1:44" ht="24" customHeight="1" thickBot="1" x14ac:dyDescent="0.3">
      <c r="A2" s="212" t="s">
        <v>53</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N2" s="38"/>
      <c r="AO2" s="37"/>
      <c r="AP2" s="37"/>
      <c r="AQ2" s="37"/>
      <c r="AR2" s="37"/>
    </row>
    <row r="3" spans="1:44" ht="33" customHeight="1" x14ac:dyDescent="0.15">
      <c r="AN3" s="37"/>
      <c r="AO3" s="37"/>
      <c r="AP3" s="37"/>
      <c r="AQ3" s="37"/>
      <c r="AR3" s="37"/>
    </row>
    <row r="4" spans="1:44" ht="15" customHeight="1" x14ac:dyDescent="0.15">
      <c r="A4" s="213" t="s">
        <v>52</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N4" s="37"/>
      <c r="AO4" s="37"/>
      <c r="AP4" s="37"/>
      <c r="AQ4" s="37"/>
      <c r="AR4" s="37"/>
    </row>
    <row r="5" spans="1:44" ht="55.5" customHeight="1" x14ac:dyDescent="0.2">
      <c r="A5" s="23" t="s">
        <v>51</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row>
    <row r="6" spans="1:44" ht="14.25" x14ac:dyDescent="0.15">
      <c r="A6" s="31"/>
      <c r="B6" s="31"/>
      <c r="C6" s="31"/>
      <c r="D6" s="31"/>
      <c r="E6" s="31"/>
      <c r="F6" s="31"/>
      <c r="G6" s="31"/>
      <c r="H6" s="31"/>
      <c r="I6" s="31"/>
      <c r="J6" s="31"/>
      <c r="K6" s="31"/>
      <c r="L6" s="31"/>
      <c r="M6" s="31"/>
      <c r="N6" s="31"/>
      <c r="O6" s="31"/>
      <c r="P6" s="31"/>
      <c r="Q6" s="31"/>
      <c r="R6" s="31"/>
      <c r="S6" s="31"/>
      <c r="U6" s="31"/>
      <c r="V6" s="31"/>
      <c r="W6" s="213"/>
      <c r="X6" s="213"/>
      <c r="Y6" s="213"/>
      <c r="Z6" s="31"/>
      <c r="AA6" s="36"/>
      <c r="AB6" s="36"/>
      <c r="AC6" s="36"/>
      <c r="AD6" s="36"/>
      <c r="AE6" s="31"/>
      <c r="AF6" s="31"/>
    </row>
    <row r="7" spans="1:44" ht="31.5" customHeight="1" x14ac:dyDescent="0.15">
      <c r="A7" s="31"/>
      <c r="B7" s="31"/>
      <c r="C7" s="31"/>
      <c r="D7" s="31"/>
      <c r="E7" s="31"/>
      <c r="F7" s="31"/>
      <c r="G7" s="31"/>
      <c r="H7" s="31"/>
      <c r="I7" s="31"/>
      <c r="J7" s="31"/>
      <c r="K7" s="31"/>
      <c r="L7" s="31"/>
      <c r="M7" s="31"/>
      <c r="N7" s="31"/>
      <c r="O7" s="31"/>
      <c r="P7" s="31"/>
      <c r="Q7" s="31"/>
      <c r="R7" s="31"/>
      <c r="S7" s="214" t="s">
        <v>50</v>
      </c>
      <c r="T7" s="214"/>
      <c r="U7" s="214"/>
      <c r="V7" s="214"/>
      <c r="W7" s="214"/>
      <c r="X7" s="214" t="str">
        <f>入力フォーム!C6</f>
        <v>○○町内会</v>
      </c>
      <c r="Y7" s="214"/>
      <c r="Z7" s="214"/>
      <c r="AA7" s="214"/>
      <c r="AB7" s="214"/>
      <c r="AC7" s="214"/>
      <c r="AD7" s="214"/>
      <c r="AE7" s="214"/>
      <c r="AF7" s="214"/>
      <c r="AG7" s="214"/>
      <c r="AH7" s="214"/>
    </row>
    <row r="8" spans="1:44" ht="31.5" customHeight="1" x14ac:dyDescent="0.15">
      <c r="A8" s="31"/>
      <c r="B8" s="31"/>
      <c r="C8" s="31"/>
      <c r="D8" s="31"/>
      <c r="E8" s="31"/>
      <c r="F8" s="31"/>
      <c r="G8" s="31"/>
      <c r="H8" s="31"/>
      <c r="I8" s="31"/>
      <c r="J8" s="31"/>
      <c r="K8" s="31"/>
      <c r="L8" s="31"/>
      <c r="M8" s="31"/>
      <c r="N8" s="31"/>
      <c r="O8" s="31"/>
      <c r="P8" s="31"/>
      <c r="Q8" s="31"/>
      <c r="R8" s="31"/>
      <c r="S8" s="214" t="s">
        <v>31</v>
      </c>
      <c r="T8" s="214"/>
      <c r="U8" s="214"/>
      <c r="V8" s="214"/>
      <c r="W8" s="214"/>
      <c r="X8" s="215" t="str">
        <f>入力フォーム!C7</f>
        <v>千歳市東雲2丁目3-14</v>
      </c>
      <c r="Y8" s="215"/>
      <c r="Z8" s="215"/>
      <c r="AA8" s="215"/>
      <c r="AB8" s="215"/>
      <c r="AC8" s="215"/>
      <c r="AD8" s="215"/>
      <c r="AE8" s="215"/>
      <c r="AF8" s="215"/>
      <c r="AG8" s="215"/>
      <c r="AH8" s="215"/>
    </row>
    <row r="9" spans="1:44" ht="30.75" customHeight="1" x14ac:dyDescent="0.15">
      <c r="A9" s="31"/>
      <c r="B9" s="31"/>
      <c r="C9" s="31"/>
      <c r="D9" s="31"/>
      <c r="E9" s="31"/>
      <c r="F9" s="31"/>
      <c r="G9" s="31"/>
      <c r="H9" s="31"/>
      <c r="I9" s="31"/>
      <c r="J9" s="31"/>
      <c r="K9" s="31"/>
      <c r="L9" s="31"/>
      <c r="M9" s="31"/>
      <c r="N9" s="31"/>
      <c r="O9" s="31"/>
      <c r="P9" s="31"/>
      <c r="Q9" s="31"/>
      <c r="R9" s="31"/>
      <c r="S9" s="214" t="s">
        <v>29</v>
      </c>
      <c r="T9" s="214"/>
      <c r="U9" s="214"/>
      <c r="V9" s="214"/>
      <c r="W9" s="214"/>
      <c r="X9" s="214" t="str">
        <f>入力フォーム!C8</f>
        <v>会長</v>
      </c>
      <c r="Y9" s="214"/>
      <c r="Z9" s="216" t="str">
        <f>入力フォーム!C9</f>
        <v>千歳　太郎</v>
      </c>
      <c r="AA9" s="216"/>
      <c r="AB9" s="216"/>
      <c r="AC9" s="216"/>
      <c r="AD9" s="216"/>
      <c r="AE9" s="216"/>
      <c r="AF9" s="35" t="s">
        <v>2</v>
      </c>
      <c r="AH9" s="35"/>
    </row>
    <row r="10" spans="1:44" ht="14.25" x14ac:dyDescent="0.15">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row>
    <row r="11" spans="1:44" ht="14.25" x14ac:dyDescent="0.15">
      <c r="A11" s="31"/>
      <c r="B11" s="31" t="s">
        <v>49</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row>
    <row r="12" spans="1:44" ht="21" customHeight="1" x14ac:dyDescent="0.15">
      <c r="A12" s="31"/>
      <c r="B12" s="31"/>
      <c r="C12" s="31"/>
      <c r="D12" s="31"/>
      <c r="E12" s="31"/>
      <c r="F12" s="31"/>
      <c r="G12" s="31"/>
      <c r="H12" s="31"/>
      <c r="I12" s="31"/>
      <c r="J12" s="31"/>
      <c r="K12" s="34"/>
      <c r="L12" s="33"/>
      <c r="M12" s="33"/>
      <c r="N12" s="33"/>
      <c r="O12" s="33"/>
      <c r="P12" s="33"/>
      <c r="Q12" s="33"/>
      <c r="R12" s="33"/>
      <c r="S12" s="33"/>
      <c r="T12" s="33"/>
      <c r="U12" s="33"/>
      <c r="V12" s="31"/>
      <c r="W12" s="31"/>
      <c r="X12" s="31"/>
      <c r="Y12" s="31"/>
      <c r="Z12" s="31"/>
      <c r="AA12" s="31"/>
      <c r="AB12" s="31"/>
      <c r="AC12" s="31"/>
      <c r="AD12" s="31"/>
      <c r="AE12" s="31"/>
      <c r="AF12" s="31"/>
    </row>
    <row r="13" spans="1:44" ht="21" customHeight="1" x14ac:dyDescent="0.15">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row>
    <row r="14" spans="1:44" ht="18.75" x14ac:dyDescent="0.2">
      <c r="A14" s="31"/>
      <c r="B14" s="32" t="s">
        <v>48</v>
      </c>
      <c r="C14" s="31"/>
      <c r="D14" s="31"/>
      <c r="E14" s="31"/>
      <c r="F14" s="217" t="s">
        <v>131</v>
      </c>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row>
    <row r="15" spans="1:44" ht="14.25" thickBot="1" x14ac:dyDescent="0.2">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row>
    <row r="17" spans="2:43" ht="50.25" customHeight="1" x14ac:dyDescent="0.15">
      <c r="B17" s="29" t="s">
        <v>47</v>
      </c>
      <c r="H17" s="218"/>
      <c r="I17" s="219"/>
      <c r="J17" s="219"/>
      <c r="K17" s="219"/>
      <c r="L17" s="219"/>
      <c r="M17" s="219"/>
      <c r="N17" s="219"/>
      <c r="O17" s="219"/>
      <c r="P17" s="219"/>
      <c r="Q17" s="219"/>
      <c r="R17" s="219"/>
      <c r="S17" s="219"/>
      <c r="T17" s="219"/>
      <c r="U17" s="219"/>
      <c r="V17" s="220"/>
      <c r="W17" s="219"/>
      <c r="X17" s="219"/>
      <c r="Y17" s="219"/>
      <c r="Z17" s="220"/>
      <c r="AA17" s="219"/>
      <c r="AB17" s="221"/>
      <c r="AC17" s="222"/>
      <c r="AD17" s="220"/>
      <c r="AE17" s="223"/>
      <c r="AG17" s="17" t="s">
        <v>1</v>
      </c>
      <c r="AL17" s="105"/>
    </row>
    <row r="18" spans="2:43" ht="4.5" customHeight="1" x14ac:dyDescent="0.15"/>
    <row r="19" spans="2:43" x14ac:dyDescent="0.15">
      <c r="I19" s="17" t="s">
        <v>46</v>
      </c>
    </row>
    <row r="20" spans="2:43" ht="41.25" customHeight="1" x14ac:dyDescent="0.15">
      <c r="AF20" s="28"/>
    </row>
    <row r="21" spans="2:43" ht="27" customHeight="1" x14ac:dyDescent="0.2">
      <c r="B21" s="27"/>
      <c r="C21" s="26" t="s">
        <v>45</v>
      </c>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4"/>
      <c r="AQ21" s="23"/>
    </row>
    <row r="22" spans="2:43" ht="27" customHeight="1" x14ac:dyDescent="0.15">
      <c r="B22" s="21"/>
      <c r="C22" s="239" t="str">
        <f>入力フォーム!C14</f>
        <v>新設</v>
      </c>
      <c r="D22" s="239"/>
      <c r="E22" s="239"/>
      <c r="F22" s="239"/>
      <c r="G22" s="243" t="str">
        <f>IF(C22="","",IF(OR(C22="新設",C22="更新"),"("&amp;入力フォーム!C15&amp;")",""))</f>
        <v>(10VA未満共架式)</v>
      </c>
      <c r="H22" s="243"/>
      <c r="I22" s="243"/>
      <c r="J22" s="243"/>
      <c r="K22" s="243"/>
      <c r="L22" s="243"/>
      <c r="M22" s="244"/>
      <c r="N22" s="100" t="str">
        <f>IF(C22="","","：")</f>
        <v>：</v>
      </c>
      <c r="O22" s="240">
        <f>入力フォーム!C17</f>
        <v>1</v>
      </c>
      <c r="P22" s="240"/>
      <c r="Q22" s="100" t="str">
        <f>IF(C22="","","基")</f>
        <v>基</v>
      </c>
      <c r="R22" s="100"/>
      <c r="S22" s="100"/>
      <c r="T22" s="100"/>
      <c r="U22" s="100"/>
      <c r="V22" s="100"/>
      <c r="W22" s="100"/>
      <c r="X22" s="100"/>
      <c r="Y22" s="100"/>
      <c r="Z22" s="22"/>
      <c r="AA22" s="100"/>
      <c r="AB22" s="100"/>
      <c r="AC22" s="22"/>
      <c r="AD22" s="100"/>
      <c r="AE22" s="100"/>
      <c r="AF22" s="100"/>
      <c r="AG22" s="20"/>
    </row>
    <row r="23" spans="2:43" ht="27" customHeight="1" x14ac:dyDescent="0.15">
      <c r="B23" s="21"/>
      <c r="C23" s="241" t="str">
        <f>IF(入力フォーム!D14&gt;0,入力フォーム!D14,"")</f>
        <v/>
      </c>
      <c r="D23" s="241"/>
      <c r="E23" s="241"/>
      <c r="F23" s="241"/>
      <c r="G23" s="239" t="str">
        <f>IF(C23="","",IF(C23="更新","("&amp;入力フォーム!D15&amp;")",""))</f>
        <v/>
      </c>
      <c r="H23" s="239"/>
      <c r="I23" s="239"/>
      <c r="J23" s="239"/>
      <c r="K23" s="239"/>
      <c r="L23" s="239"/>
      <c r="M23" s="100" t="str">
        <f>IF(C23="","","：")</f>
        <v/>
      </c>
      <c r="N23" s="100"/>
      <c r="O23" s="242" t="str">
        <f>IF(C23="","",入力フォーム!D17)</f>
        <v/>
      </c>
      <c r="P23" s="242"/>
      <c r="Q23" s="100" t="str">
        <f>IF(C23="","","基")</f>
        <v/>
      </c>
      <c r="R23" s="100"/>
      <c r="S23" s="100"/>
      <c r="T23" s="100"/>
      <c r="U23" s="100"/>
      <c r="V23" s="100"/>
      <c r="W23" s="100"/>
      <c r="X23" s="100"/>
      <c r="Y23" s="100"/>
      <c r="Z23" s="100"/>
      <c r="AA23" s="100"/>
      <c r="AB23" s="100"/>
      <c r="AC23" s="100"/>
      <c r="AD23" s="100"/>
      <c r="AE23" s="100"/>
      <c r="AF23" s="100"/>
      <c r="AG23" s="20"/>
    </row>
    <row r="24" spans="2:43" ht="27" customHeight="1" x14ac:dyDescent="0.15">
      <c r="B24" s="19"/>
      <c r="C24" s="224" t="str">
        <f>IF(入力フォーム!E14&gt;0,入力フォーム!E14,"")</f>
        <v/>
      </c>
      <c r="D24" s="224"/>
      <c r="E24" s="224"/>
      <c r="F24" s="224"/>
      <c r="G24" s="225" t="str">
        <f>IF(C24="","",IF(C24="更新","("&amp;入力フォーム!E15&amp;")",""))</f>
        <v/>
      </c>
      <c r="H24" s="225"/>
      <c r="I24" s="225"/>
      <c r="J24" s="225"/>
      <c r="K24" s="225"/>
      <c r="L24" s="225"/>
      <c r="M24" s="99" t="str">
        <f>IF(C24="","","：")</f>
        <v/>
      </c>
      <c r="N24" s="99"/>
      <c r="O24" s="226" t="str">
        <f>IF(C23="","",入力フォーム!E17)</f>
        <v/>
      </c>
      <c r="P24" s="226"/>
      <c r="Q24" s="99" t="str">
        <f>IF(C24="","","基")</f>
        <v/>
      </c>
      <c r="R24" s="99"/>
      <c r="S24" s="99"/>
      <c r="T24" s="99"/>
      <c r="U24" s="99"/>
      <c r="V24" s="99"/>
      <c r="W24" s="99"/>
      <c r="X24" s="99"/>
      <c r="Y24" s="99"/>
      <c r="Z24" s="99"/>
      <c r="AA24" s="99"/>
      <c r="AB24" s="99"/>
      <c r="AC24" s="99"/>
      <c r="AD24" s="99"/>
      <c r="AE24" s="99"/>
      <c r="AF24" s="99"/>
      <c r="AG24" s="18"/>
    </row>
    <row r="26" spans="2:43" x14ac:dyDescent="0.15">
      <c r="B26" s="17" t="s">
        <v>44</v>
      </c>
    </row>
    <row r="28" spans="2:43" ht="16.5" customHeight="1" x14ac:dyDescent="0.15">
      <c r="B28" s="227" t="s">
        <v>43</v>
      </c>
      <c r="C28" s="228"/>
      <c r="D28" s="228"/>
      <c r="E28" s="228"/>
      <c r="F28" s="228"/>
      <c r="G28" s="228"/>
      <c r="H28" s="228"/>
      <c r="I28" s="229"/>
      <c r="J28" s="233"/>
      <c r="K28" s="234"/>
      <c r="L28" s="234"/>
      <c r="M28" s="234"/>
      <c r="N28" s="234"/>
      <c r="O28" s="234"/>
      <c r="P28" s="234"/>
      <c r="Q28" s="235"/>
      <c r="R28" s="227" t="s">
        <v>42</v>
      </c>
      <c r="S28" s="228"/>
      <c r="T28" s="228"/>
      <c r="U28" s="228"/>
      <c r="V28" s="228"/>
      <c r="W28" s="228"/>
      <c r="X28" s="228"/>
      <c r="Y28" s="229"/>
      <c r="Z28" s="259"/>
      <c r="AA28" s="260"/>
      <c r="AB28" s="260"/>
      <c r="AC28" s="260"/>
      <c r="AD28" s="260"/>
      <c r="AE28" s="260"/>
      <c r="AF28" s="260"/>
      <c r="AG28" s="261"/>
    </row>
    <row r="29" spans="2:43" ht="16.5" customHeight="1" x14ac:dyDescent="0.15">
      <c r="B29" s="230"/>
      <c r="C29" s="231"/>
      <c r="D29" s="231"/>
      <c r="E29" s="231"/>
      <c r="F29" s="231"/>
      <c r="G29" s="231"/>
      <c r="H29" s="231"/>
      <c r="I29" s="232"/>
      <c r="J29" s="236"/>
      <c r="K29" s="237"/>
      <c r="L29" s="237"/>
      <c r="M29" s="237"/>
      <c r="N29" s="237"/>
      <c r="O29" s="237"/>
      <c r="P29" s="237"/>
      <c r="Q29" s="238"/>
      <c r="R29" s="230"/>
      <c r="S29" s="231"/>
      <c r="T29" s="231"/>
      <c r="U29" s="231"/>
      <c r="V29" s="231"/>
      <c r="W29" s="231"/>
      <c r="X29" s="231"/>
      <c r="Y29" s="232"/>
      <c r="Z29" s="262"/>
      <c r="AA29" s="263"/>
      <c r="AB29" s="263"/>
      <c r="AC29" s="263"/>
      <c r="AD29" s="263"/>
      <c r="AE29" s="263"/>
      <c r="AF29" s="263"/>
      <c r="AG29" s="264"/>
    </row>
    <row r="30" spans="2:43" ht="17.25" customHeight="1" x14ac:dyDescent="0.15">
      <c r="B30" s="227" t="s">
        <v>41</v>
      </c>
      <c r="C30" s="228"/>
      <c r="D30" s="228"/>
      <c r="E30" s="229"/>
      <c r="F30" s="265" t="s">
        <v>40</v>
      </c>
      <c r="G30" s="266"/>
      <c r="H30" s="266"/>
      <c r="I30" s="266"/>
      <c r="J30" s="266"/>
      <c r="K30" s="266"/>
      <c r="L30" s="266"/>
      <c r="M30" s="266"/>
      <c r="N30" s="267"/>
      <c r="O30" s="227" t="s">
        <v>39</v>
      </c>
      <c r="P30" s="228"/>
      <c r="Q30" s="228"/>
      <c r="R30" s="228"/>
      <c r="S30" s="229"/>
      <c r="T30" s="271"/>
      <c r="U30" s="272"/>
      <c r="V30" s="257"/>
      <c r="W30" s="257"/>
      <c r="X30" s="257"/>
      <c r="Y30" s="257"/>
      <c r="Z30" s="257"/>
      <c r="AA30" s="257"/>
      <c r="AB30" s="257"/>
      <c r="AC30" s="257"/>
      <c r="AD30" s="257"/>
      <c r="AE30" s="257"/>
      <c r="AF30" s="257"/>
      <c r="AG30" s="275"/>
    </row>
    <row r="31" spans="2:43" ht="17.25" customHeight="1" x14ac:dyDescent="0.15">
      <c r="B31" s="230"/>
      <c r="C31" s="231"/>
      <c r="D31" s="231"/>
      <c r="E31" s="232"/>
      <c r="F31" s="268"/>
      <c r="G31" s="269"/>
      <c r="H31" s="269"/>
      <c r="I31" s="269"/>
      <c r="J31" s="269"/>
      <c r="K31" s="269"/>
      <c r="L31" s="269"/>
      <c r="M31" s="269"/>
      <c r="N31" s="270"/>
      <c r="O31" s="230"/>
      <c r="P31" s="231"/>
      <c r="Q31" s="231"/>
      <c r="R31" s="231"/>
      <c r="S31" s="232"/>
      <c r="T31" s="273"/>
      <c r="U31" s="274"/>
      <c r="V31" s="258"/>
      <c r="W31" s="258"/>
      <c r="X31" s="258"/>
      <c r="Y31" s="258"/>
      <c r="Z31" s="258"/>
      <c r="AA31" s="258"/>
      <c r="AB31" s="258"/>
      <c r="AC31" s="258"/>
      <c r="AD31" s="258"/>
      <c r="AE31" s="258"/>
      <c r="AF31" s="258"/>
      <c r="AG31" s="276"/>
    </row>
    <row r="32" spans="2:43" ht="17.25" customHeight="1" x14ac:dyDescent="0.15">
      <c r="B32" s="245" t="s">
        <v>38</v>
      </c>
      <c r="C32" s="246"/>
      <c r="D32" s="246"/>
      <c r="E32" s="247"/>
      <c r="F32" s="248"/>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50"/>
    </row>
    <row r="33" spans="2:33" ht="63.75" customHeight="1" x14ac:dyDescent="0.15">
      <c r="B33" s="251" t="s">
        <v>37</v>
      </c>
      <c r="C33" s="252"/>
      <c r="D33" s="252"/>
      <c r="E33" s="253"/>
      <c r="F33" s="254"/>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6"/>
    </row>
    <row r="34" spans="2:33" ht="10.5" customHeight="1" x14ac:dyDescent="0.15"/>
    <row r="35" spans="2:33" x14ac:dyDescent="0.15">
      <c r="B35" s="17" t="s">
        <v>36</v>
      </c>
    </row>
    <row r="36" spans="2:33" x14ac:dyDescent="0.15">
      <c r="B36" s="17" t="s">
        <v>35</v>
      </c>
    </row>
  </sheetData>
  <mergeCells count="50">
    <mergeCell ref="Z28:AG29"/>
    <mergeCell ref="B30:E31"/>
    <mergeCell ref="F30:N31"/>
    <mergeCell ref="O30:S31"/>
    <mergeCell ref="T30:U31"/>
    <mergeCell ref="AF30:AG31"/>
    <mergeCell ref="R28:Y29"/>
    <mergeCell ref="B32:E32"/>
    <mergeCell ref="F32:AG32"/>
    <mergeCell ref="B33:E33"/>
    <mergeCell ref="F33:AG33"/>
    <mergeCell ref="V30:W31"/>
    <mergeCell ref="X30:Y31"/>
    <mergeCell ref="Z30:AA31"/>
    <mergeCell ref="AB30:AC31"/>
    <mergeCell ref="AD30:AE31"/>
    <mergeCell ref="C22:F22"/>
    <mergeCell ref="O22:P22"/>
    <mergeCell ref="C23:F23"/>
    <mergeCell ref="G23:L23"/>
    <mergeCell ref="O23:P23"/>
    <mergeCell ref="G22:M22"/>
    <mergeCell ref="C24:F24"/>
    <mergeCell ref="G24:L24"/>
    <mergeCell ref="O24:P24"/>
    <mergeCell ref="B28:I29"/>
    <mergeCell ref="J28:Q29"/>
    <mergeCell ref="F14:AF14"/>
    <mergeCell ref="H17:I17"/>
    <mergeCell ref="J17:K17"/>
    <mergeCell ref="L17:M17"/>
    <mergeCell ref="N17:O17"/>
    <mergeCell ref="P17:Q17"/>
    <mergeCell ref="R17:S17"/>
    <mergeCell ref="T17:U17"/>
    <mergeCell ref="V17:W17"/>
    <mergeCell ref="X17:Y17"/>
    <mergeCell ref="Z17:AA17"/>
    <mergeCell ref="AB17:AC17"/>
    <mergeCell ref="AD17:AE17"/>
    <mergeCell ref="S8:W8"/>
    <mergeCell ref="X8:AH8"/>
    <mergeCell ref="S9:W9"/>
    <mergeCell ref="X9:Y9"/>
    <mergeCell ref="Z9:AE9"/>
    <mergeCell ref="A2:AG2"/>
    <mergeCell ref="A4:AG4"/>
    <mergeCell ref="W6:Y6"/>
    <mergeCell ref="S7:W7"/>
    <mergeCell ref="X7:AH7"/>
  </mergeCells>
  <phoneticPr fontId="2"/>
  <pageMargins left="0.75" right="0.75" top="1" bottom="1" header="0.51200000000000001" footer="0.51200000000000001"/>
  <pageSetup paperSize="9" scale="93"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I25"/>
  <sheetViews>
    <sheetView showZeros="0" view="pageBreakPreview" zoomScaleNormal="100" zoomScaleSheetLayoutView="100" workbookViewId="0">
      <selection activeCell="B21" sqref="B21"/>
    </sheetView>
  </sheetViews>
  <sheetFormatPr defaultRowHeight="30" customHeight="1" x14ac:dyDescent="0.15"/>
  <cols>
    <col min="1" max="8" width="9" style="40"/>
    <col min="9" max="9" width="15" style="40" customWidth="1"/>
    <col min="10" max="16384" width="9" style="40"/>
  </cols>
  <sheetData>
    <row r="1" spans="1:9" ht="30" customHeight="1" x14ac:dyDescent="0.15">
      <c r="A1" s="277" t="s">
        <v>58</v>
      </c>
      <c r="B1" s="277"/>
      <c r="C1" s="277"/>
      <c r="D1" s="277"/>
      <c r="E1" s="277"/>
      <c r="F1" s="277"/>
      <c r="G1" s="277"/>
      <c r="H1" s="277"/>
      <c r="I1" s="277"/>
    </row>
    <row r="2" spans="1:9" ht="30" customHeight="1" x14ac:dyDescent="0.15">
      <c r="A2" s="277"/>
      <c r="B2" s="277"/>
      <c r="C2" s="277"/>
      <c r="D2" s="277"/>
      <c r="E2" s="277"/>
      <c r="F2" s="277"/>
      <c r="G2" s="277"/>
      <c r="H2" s="277"/>
      <c r="I2" s="277"/>
    </row>
    <row r="3" spans="1:9" s="42" customFormat="1" ht="41.25" customHeight="1" x14ac:dyDescent="0.15">
      <c r="A3" s="45"/>
      <c r="B3" s="45"/>
      <c r="C3" s="45"/>
      <c r="D3" s="45"/>
      <c r="E3" s="45"/>
      <c r="F3" s="45"/>
      <c r="H3" s="278" t="s">
        <v>57</v>
      </c>
      <c r="I3" s="278"/>
    </row>
    <row r="4" spans="1:9" s="42" customFormat="1" ht="30" customHeight="1" x14ac:dyDescent="0.15">
      <c r="A4" s="45" t="s">
        <v>56</v>
      </c>
      <c r="B4" s="45"/>
      <c r="C4" s="45"/>
      <c r="D4" s="45"/>
      <c r="E4" s="45"/>
      <c r="F4" s="45"/>
      <c r="G4" s="45"/>
      <c r="H4" s="45"/>
      <c r="I4" s="45"/>
    </row>
    <row r="5" spans="1:9" s="42" customFormat="1" ht="30" customHeight="1" x14ac:dyDescent="0.15">
      <c r="A5" s="45"/>
      <c r="B5" s="45"/>
      <c r="C5" s="45"/>
      <c r="D5" s="45"/>
      <c r="E5" s="45"/>
      <c r="F5" s="45"/>
      <c r="G5" s="45"/>
      <c r="H5" s="45"/>
      <c r="I5" s="45"/>
    </row>
    <row r="6" spans="1:9" s="42" customFormat="1" ht="30" customHeight="1" x14ac:dyDescent="0.15">
      <c r="A6" s="45"/>
      <c r="B6" s="45"/>
      <c r="C6" s="45"/>
      <c r="D6" s="46" t="s">
        <v>55</v>
      </c>
      <c r="F6" s="45"/>
      <c r="G6" s="45"/>
      <c r="H6" s="45"/>
      <c r="I6" s="45"/>
    </row>
    <row r="7" spans="1:9" s="42" customFormat="1" ht="34.5" customHeight="1" x14ac:dyDescent="0.15">
      <c r="A7" s="45"/>
      <c r="B7" s="45"/>
      <c r="C7" s="45"/>
      <c r="D7" s="45"/>
      <c r="E7" s="44" t="s">
        <v>50</v>
      </c>
      <c r="G7" s="281" t="str">
        <f>入力フォーム!C6</f>
        <v>○○町内会</v>
      </c>
      <c r="H7" s="282"/>
      <c r="I7" s="282"/>
    </row>
    <row r="8" spans="1:9" s="42" customFormat="1" ht="35.25" customHeight="1" x14ac:dyDescent="0.15">
      <c r="A8" s="45"/>
      <c r="B8" s="45"/>
      <c r="C8" s="45"/>
      <c r="D8" s="45"/>
      <c r="E8" s="44" t="s">
        <v>54</v>
      </c>
      <c r="G8" s="281" t="str">
        <f>入力フォーム!C7</f>
        <v>千歳市東雲2丁目3-14</v>
      </c>
      <c r="H8" s="282"/>
      <c r="I8" s="282"/>
    </row>
    <row r="9" spans="1:9" s="42" customFormat="1" ht="35.25" customHeight="1" x14ac:dyDescent="0.15">
      <c r="A9" s="45"/>
      <c r="B9" s="45"/>
      <c r="C9" s="45"/>
      <c r="D9" s="45"/>
      <c r="E9" s="44" t="s">
        <v>29</v>
      </c>
      <c r="F9" s="44"/>
      <c r="G9" s="281" t="str">
        <f>入力フォーム!C9</f>
        <v>千歳　太郎</v>
      </c>
      <c r="H9" s="282"/>
      <c r="I9" s="44" t="s">
        <v>2</v>
      </c>
    </row>
    <row r="10" spans="1:9" s="42" customFormat="1" ht="30" customHeight="1" x14ac:dyDescent="0.15"/>
    <row r="11" spans="1:9" s="42" customFormat="1" ht="30" customHeight="1" x14ac:dyDescent="0.15"/>
    <row r="12" spans="1:9" s="42" customFormat="1" ht="30" customHeight="1" x14ac:dyDescent="0.15">
      <c r="B12" s="92"/>
      <c r="C12" s="92"/>
      <c r="D12" s="92"/>
      <c r="E12" s="92"/>
      <c r="F12" s="92"/>
      <c r="G12" s="43"/>
      <c r="H12" s="43"/>
    </row>
    <row r="13" spans="1:9" s="86" customFormat="1" ht="29.25" customHeight="1" x14ac:dyDescent="0.15">
      <c r="B13" s="88"/>
      <c r="C13" s="283" t="s">
        <v>89</v>
      </c>
      <c r="D13" s="284"/>
      <c r="E13" s="88"/>
      <c r="F13" s="88"/>
      <c r="G13" s="87"/>
      <c r="H13" s="87"/>
      <c r="I13" s="87"/>
    </row>
    <row r="14" spans="1:9" s="86" customFormat="1" ht="29.25" customHeight="1" x14ac:dyDescent="0.15">
      <c r="A14" s="93"/>
      <c r="B14" s="94" t="s">
        <v>90</v>
      </c>
      <c r="C14" s="285" t="s">
        <v>91</v>
      </c>
      <c r="D14" s="285"/>
      <c r="E14" s="94" t="s">
        <v>92</v>
      </c>
      <c r="F14" s="93"/>
      <c r="G14" s="93"/>
      <c r="H14" s="93"/>
      <c r="I14" s="93"/>
    </row>
    <row r="15" spans="1:9" s="42" customFormat="1" ht="30" customHeight="1" x14ac:dyDescent="0.15"/>
    <row r="16" spans="1:9" s="42" customFormat="1" ht="30" customHeight="1" x14ac:dyDescent="0.15"/>
    <row r="17" spans="2:8" s="42" customFormat="1" ht="30" customHeight="1" x14ac:dyDescent="0.15"/>
    <row r="19" spans="2:8" ht="30" customHeight="1" x14ac:dyDescent="0.15">
      <c r="D19" s="279" t="s">
        <v>0</v>
      </c>
      <c r="E19" s="279"/>
      <c r="F19" s="279"/>
    </row>
    <row r="20" spans="2:8" ht="30" customHeight="1" x14ac:dyDescent="0.15">
      <c r="B20" s="280" t="s">
        <v>132</v>
      </c>
      <c r="C20" s="280"/>
      <c r="D20" s="280"/>
      <c r="E20" s="280"/>
      <c r="F20" s="280"/>
      <c r="G20" s="280"/>
      <c r="H20" s="280"/>
    </row>
    <row r="25" spans="2:8" ht="30" customHeight="1" x14ac:dyDescent="0.15">
      <c r="B25" s="41"/>
    </row>
  </sheetData>
  <mergeCells count="9">
    <mergeCell ref="A1:I2"/>
    <mergeCell ref="H3:I3"/>
    <mergeCell ref="D19:F19"/>
    <mergeCell ref="B20:H20"/>
    <mergeCell ref="G7:I7"/>
    <mergeCell ref="G8:I8"/>
    <mergeCell ref="G9:H9"/>
    <mergeCell ref="C13:D13"/>
    <mergeCell ref="C14:D14"/>
  </mergeCells>
  <phoneticPr fontId="2"/>
  <pageMargins left="0.75" right="0.75" top="1" bottom="1" header="0.51200000000000001" footer="0.51200000000000001"/>
  <pageSetup paperSize="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3</vt:i4>
      </vt:variant>
    </vt:vector>
  </HeadingPairs>
  <TitlesOfParts>
    <vt:vector baseType="lpstr" size="8">
      <vt:lpstr>入力フォーム</vt:lpstr>
      <vt:lpstr>Sheet1</vt:lpstr>
      <vt:lpstr>(単)完成届</vt:lpstr>
      <vt:lpstr>(単)請求書</vt:lpstr>
      <vt:lpstr>(単)委任状</vt:lpstr>
      <vt:lpstr>'(単)委任状'!Print_Area</vt:lpstr>
      <vt:lpstr>'(単)完成届'!Print_Area</vt:lpstr>
      <vt:lpstr>'(単)請求書'!Print_Area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2023-01-13T06:21:57Z</cp:lastPrinted>
  <dcterms:created xsi:type="dcterms:W3CDTF">2020-12-08T00:44:28Z</dcterms:created>
  <dcterms:modified xsi:type="dcterms:W3CDTF">2025-05-21T04:50:42Z</dcterms:modified>
</cp:coreProperties>
</file>