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mc:Ignorable="x15">
  <fileVersion appName="xl" lastEdited="6" lowestEdited="6" rupBuild="14420"/>
  <workbookPr defaultThemeVersion="164011"/>
  <bookViews>
    <workbookView activeTab="15" firstSheet="12" windowHeight="11370" windowWidth="19200" xWindow="0" yWindow="0"/>
  </bookViews>
  <sheets>
    <sheet r:id="rId1" name="総括表" sheetId="10"/>
    <sheet r:id="rId2" name="普通会計の状況" sheetId="11"/>
    <sheet r:id="rId3" name="各会計、関係団体の財政状況及び健全化判断比率" sheetId="12"/>
    <sheet r:id="rId4" name="財政比較分析表" sheetId="13"/>
    <sheet r:id="rId5" name="経常経費分析表（経常収支比率の分析）" sheetId="14"/>
    <sheet r:id="rId6" name="経常経費分析表（人件費・公債費・普通建設事業費の分析）" sheetId="15"/>
    <sheet r:id="rId7" name="性質別歳出決算分析表（住民一人当たりのコスト）" sheetId="16"/>
    <sheet r:id="rId8" name="目的別歳出決算分析表（住民一人当たりのコスト）" sheetId="17"/>
    <sheet r:id="rId9" name="実質収支比率等に係る経年分析" sheetId="4"/>
    <sheet r:id="rId10" name="連結実質赤字比率に係る赤字・黒字の構成分析" sheetId="5"/>
    <sheet r:id="rId11" name="実質公債費比率（分子）の構造" sheetId="6"/>
    <sheet r:id="rId12" name="将来負担比率（分子）の構造" sheetId="7"/>
    <sheet r:id="rId13" name="基金残高に係る経年分析" sheetId="8"/>
    <sheet r:id="rId14" name="公会計指標分析・財政指標組合せ分析表" sheetId="18"/>
    <sheet r:id="rId15" name="施設類型別ストック情報分析表①" sheetId="19"/>
    <sheet r:id="rId16" name="施設類型別ストック情報分析表②" sheetId="20"/>
    <sheet r:id="rId17" name="データシート" sheetId="9" state="hidden"/>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BW39" i="10"/>
  <c r="BE39" i="10"/>
  <c r="AM39" i="10"/>
  <c r="U39" i="10"/>
  <c r="C39" i="10"/>
  <c r="BW38" i="10"/>
  <c r="BE38" i="10"/>
  <c r="AM38" i="10"/>
  <c r="U38" i="10"/>
  <c r="C38" i="10"/>
  <c r="BW37" i="10"/>
  <c r="BE37" i="10"/>
  <c r="AM37" i="10"/>
  <c r="U37" i="10"/>
  <c r="C37" i="10"/>
  <c r="BE36" i="10"/>
  <c r="AM36" i="10"/>
  <c r="U36" i="10"/>
  <c r="C36" i="10"/>
  <c r="BE35" i="10"/>
  <c r="AM35" i="10"/>
  <c r="U35" i="10"/>
  <c r="C35" i="10"/>
  <c r="CO34" i="10"/>
  <c r="CO35" i="10" s="1"/>
  <c r="CO36" i="10" s="1"/>
  <c r="CO37" i="10" s="1"/>
  <c r="CO38" i="10" s="1"/>
  <c r="CO39" i="10" s="1"/>
  <c r="BW34" i="10"/>
  <c r="BW35" i="10" s="1"/>
  <c r="BW36"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<sst xmlns="http://schemas.openxmlformats.org/spreadsheetml/2006/main" count="1072" uniqueCount="604">
  <si>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</si>
  <si>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</si>
  <si>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</si>
  <si>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</si>
  <si>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</si>
  <si>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</si>
  <si>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</si>
  <si>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</si>
  <si>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</si>
  <si>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</si>
  <si>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</si>
  <si>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</si>
  <si>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</si>
  <si>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</si>
  <si>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</si>
  <si>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</si>
  <si>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</si>
  <si>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</si>
  <si>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</si>
  <si>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</si>
  <si>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</si>
  <si>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</si>
  <si>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</si>
  <si>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</si>
  <si>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</si>
  <si>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</si>
  <si>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</si>
  <si>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</si>
  <si>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</si>
  <si>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</si>
  <si>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</si>
  <si>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</si>
  <si>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</si>
  <si>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</si>
  <si>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</si>
  <si>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</si>
  <si>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</si>
  <si>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</si>
  <si>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</si>
  <si>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</si>
  <si>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</si>
  <si>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</si>
  <si>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</si>
  <si>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</si>
  <si>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</si>
  <si>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</si>
  <si>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</si>
  <si>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</si>
  <si>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</si>
  <si>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</si>
  <si>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</si>
  <si>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</si>
  <si>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</si>
  <si>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</si>
  <si>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</si>
  <si>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</si>
  <si>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</si>
  <si>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</si>
  <si>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</si>
  <si>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</si>
  <si>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</si>
  <si>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</si>
  <si>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</si>
  <si>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</si>
  <si>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</si>
  <si>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</si>
  <si>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</si>
  <si>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</si>
  <si>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</si>
  <si>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</si>
  <si>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</si>
  <si>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</si>
  <si>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</si>
  <si>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</si>
  <si>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</si>
  <si>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</si>
  <si>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</si>
  <si>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</si>
  <si>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</si>
  <si>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</si>
  <si>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</si>
  <si>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</si>
  <si>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</si>
  <si>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</si>
  <si>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</si>
  <si>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</si>
  <si>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Ⅱ－３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</si>
  <si>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</si>
  <si>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</si>
  <si>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</si>
  <si>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</si>
  <si>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</si>
  <si>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</si>
  <si>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</si>
  <si>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</si>
  <si>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</si>
  <si>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</si>
  <si>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</si>
  <si>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</si>
  <si>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千歳市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</si>
  <si>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</si>
  <si>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</si>
  <si>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</si>
  <si>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</si>
  <si>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</si>
  <si>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</si>
  <si>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</si>
  <si>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</si>
  <si>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</si>
  <si>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</si>
  <si>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</si>
  <si>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</si>
  <si>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</si>
  <si>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</si>
  <si>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</si>
  <si>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</si>
  <si>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</si>
  <si>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</si>
  <si>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</si>
  <si>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</si>
  <si>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</si>
  <si>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</si>
  <si>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</si>
  <si>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</si>
  <si>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</si>
  <si>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</si>
  <si>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</si>
  <si>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</si>
  <si>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</si>
  <si>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</si>
  <si>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</si>
  <si>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</si>
  <si>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</si>
  <si>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</si>
  <si>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</si>
  <si>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</si>
  <si>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</si>
  <si>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</si>
  <si>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</si>
  <si>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</si>
  <si>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</si>
  <si>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</si>
  <si>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</si>
  <si>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</si>
  <si>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</si>
  <si>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</si>
  <si>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</si>
  <si>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</si>
  <si>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</si>
  <si>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</si>
  <si>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</si>
  <si>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</si>
  <si>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</si>
  <si>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</si>
  <si>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</si>
  <si>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</si>
  <si>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</si>
  <si>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</si>
  <si>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</si>
  <si>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</si>
  <si>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</si>
  <si>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</si>
  <si>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</si>
  <si>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</si>
  <si>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</si>
  <si>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</si>
  <si>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</si>
  <si>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</si>
  <si>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</si>
  <si>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</si>
  <si>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</si>
  <si>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</si>
  <si>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</si>
  <si>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</si>
  <si>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</si>
  <si>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</si>
  <si>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</si>
  <si>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</si>
  <si>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</si>
  <si>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</si>
  <si>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</si>
  <si>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</si>
  <si>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</si>
  <si>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</si>
  <si>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</si>
  <si>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</si>
  <si>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</si>
  <si>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</si>
  <si>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</si>
  <si>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</si>
  <si>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</si>
  <si>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</si>
  <si>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</si>
  <si>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</si>
  <si>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</si>
  <si>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</si>
  <si>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</si>
  <si>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</si>
  <si>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</si>
  <si>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</si>
  <si>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</si>
  <si>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</si>
  <si>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</si>
  <si>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</si>
  <si>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</si>
  <si>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</si>
  <si>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</si>
  <si>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</si>
  <si>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</si>
  <si>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</si>
  <si>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</si>
  <si>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</si>
  <si>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</si>
  <si>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</si>
  <si>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</si>
  <si>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</si>
  <si>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</si>
  <si>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</si>
  <si>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</si>
  <si>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</si>
  <si>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</si>
  <si>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</si>
  <si>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北海道千歳市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</si>
  <si>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</si>
  <si>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</si>
  <si>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</si>
  <si>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</si>
  <si>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</si>
  <si>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</si>
  <si>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</si>
  <si>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</si>
  <si>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</si>
  <si>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</si>
  <si>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</si>
  <si>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</si>
  <si>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</si>
  <si>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</si>
  <si>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</si>
  <si>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</si>
  <si>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</si>
  <si>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</si>
  <si>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</si>
  <si>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</si>
  <si>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</si>
  <si>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</si>
  <si>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</si>
  <si>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</si>
  <si>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</si>
  <si>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</si>
  <si>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</si>
  <si>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</si>
  <si>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</si>
  <si>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</si>
  <si>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</si>
  <si>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</si>
  <si>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</si>
  <si>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</si>
  <si>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</si>
  <si>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</si>
  <si>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</si>
  <si>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</si>
  <si>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</si>
  <si>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</si>
  <si>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</si>
  <si>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</si>
  <si>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</si>
  <si>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</si>
  <si>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</si>
  <si>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</si>
  <si>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</si>
  <si>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</si>
  <si>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</si>
  <si>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</si>
  <si>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</si>
  <si>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</si>
  <si>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</si>
  <si>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</si>
  <si>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</si>
  <si>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</si>
  <si>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</si>
  <si>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</si>
  <si>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</si>
  <si>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</si>
  <si>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</si>
  <si>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</si>
  <si>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</si>
  <si>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</si>
  <si>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</si>
  <si>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</si>
  <si>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</si>
  <si>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</si>
  <si>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</si>
  <si>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</si>
  <si>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</si>
  <si>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</si>
  <si>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</si>
  <si>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</si>
  <si>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</si>
  <si>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</si>
  <si>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</si>
  <si>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</si>
  <si>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</si>
  <si>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</si>
  <si>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</si>
  <si>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</si>
  <si>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</si>
  <si>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</si>
  <si>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</si>
  <si>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</si>
  <si>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</si>
  <si>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</si>
  <si>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</si>
  <si>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</si>
  <si>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</si>
  <si>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</si>
  <si>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</si>
  <si>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</si>
  <si>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</si>
  <si>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</si>
  <si>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</si>
  <si>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</si>
  <si>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</si>
  <si>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</si>
  <si>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</si>
  <si>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</si>
  <si>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</si>
  <si>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</si>
  <si>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</si>
  <si>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</si>
  <si>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</si>
  <si>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</si>
  <si>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</si>
  <si>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</si>
  <si>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</si>
  <si>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</si>
  <si>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</si>
  <si>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</si>
  <si>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</si>
  <si>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</si>
  <si>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</si>
  <si>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</si>
  <si>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</si>
  <si>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</si>
  <si>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</si>
  <si>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</si>
  <si>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</si>
  <si>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</si>
  <si>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</si>
  <si>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</si>
  <si>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</si>
  <si>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</si>
  <si>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</si>
  <si>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</si>
  <si>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</si>
  <si>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</si>
  <si>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</si>
  <si>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</si>
  <si>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</si>
  <si>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</si>
  <si>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</si>
  <si>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</si>
  <si>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</si>
  <si>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</si>
  <si>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</si>
  <si>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</si>
  <si>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</si>
  <si>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</si>
  <si>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</si>
  <si>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</si>
  <si>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</si>
  <si>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</si>
  <si>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</si>
  <si>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</si>
  <si>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</si>
  <si>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北海道千歳市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</si>
  <si>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</si>
  <si>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</si>
  <si>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</si>
  <si>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</si>
  <si>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</si>
  <si>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</si>
  <si>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</si>
  <si>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</si>
  <si>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</si>
  <si>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</si>
  <si>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</si>
  <si>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</si>
  <si>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</si>
  <si>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</si>
  <si>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</si>
  <si>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</si>
  <si>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</si>
  <si>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</si>
  <si>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</si>
  <si>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</si>
  <si>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</si>
  <si>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霊園事業特別会計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</si>
  <si>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</si>
  <si>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</si>
  <si>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</si>
  <si>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</si>
  <si>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</si>
  <si>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</si>
  <si>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</si>
  <si>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</si>
  <si>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</si>
  <si>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</si>
  <si>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</si>
  <si>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</si>
  <si>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</si>
  <si>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</si>
  <si>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</si>
  <si>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</si>
  <si>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病院事業会計</t>
    <phoneticPr fontId="5"/>
  </si>
  <si>
    <t>法適用企業</t>
    <phoneticPr fontId="5"/>
  </si>
  <si>
    <t>水道事業会計</t>
    <phoneticPr fontId="5"/>
  </si>
  <si>
    <t>下水道事業会計</t>
    <phoneticPr fontId="5"/>
  </si>
  <si>
    <t>公設地方卸売市場事業特別会計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</si>
  <si>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</si>
  <si>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</si>
  <si>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</si>
  <si>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</si>
  <si>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</si>
  <si>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</si>
  <si>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</si>
  <si>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</si>
  <si>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</si>
  <si>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</si>
  <si>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</si>
  <si>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</si>
  <si>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</si>
  <si>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</si>
  <si>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</si>
  <si>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</si>
  <si>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</si>
  <si>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</si>
  <si>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</si>
  <si>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</si>
  <si>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</si>
  <si>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</si>
  <si>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</si>
  <si>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</si>
  <si>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</si>
  <si>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</si>
  <si>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</si>
  <si>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</si>
  <si>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</si>
  <si>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</si>
  <si>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</si>
  <si>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</si>
  <si>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</si>
  <si>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</si>
  <si>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</si>
  <si>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</si>
  <si>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</si>
  <si>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</si>
  <si>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</si>
  <si>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</si>
  <si>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</si>
  <si>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</si>
  <si>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</si>
  <si>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</si>
  <si>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</si>
  <si>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</si>
  <si>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</si>
  <si>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</si>
  <si>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</si>
  <si>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</si>
  <si>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</si>
  <si>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</si>
  <si>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</si>
  <si>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</si>
  <si>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</si>
  <si>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</si>
  <si>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</si>
  <si>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</si>
  <si>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</si>
  <si>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公設地方卸売市場事業特別会計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</si>
  <si>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</si>
  <si>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</si>
  <si>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</si>
  <si>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</si>
  <si>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</si>
  <si>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</si>
  <si>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</si>
  <si>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</si>
  <si>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</si>
  <si>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</si>
  <si>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</si>
  <si>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</si>
  <si>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</si>
  <si>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</si>
  <si>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</si>
  <si>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</si>
  <si>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</si>
  <si>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</si>
  <si>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</si>
  <si>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</si>
  <si>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</si>
  <si>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</si>
  <si>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</si>
  <si>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</si>
  <si>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</si>
  <si>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</si>
  <si>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</si>
  <si>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</si>
  <si>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</si>
  <si>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</si>
  <si>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</si>
  <si>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</si>
  <si>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</si>
  <si>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</si>
  <si>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</si>
  <si>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</si>
  <si>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</si>
  <si>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</si>
  <si>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</si>
  <si>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</si>
  <si>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</si>
  <si>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</si>
  <si>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</si>
  <si>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</si>
  <si>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</si>
  <si>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</si>
  <si>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</si>
  <si>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</si>
  <si>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</si>
  <si>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</si>
  <si>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</si>
  <si>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</si>
  <si>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</si>
  <si>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</si>
  <si>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</si>
  <si>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</si>
  <si>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</si>
  <si>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</si>
  <si>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</si>
  <si>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</si>
  <si>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</si>
  <si>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</si>
  <si>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</si>
  <si>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</si>
  <si>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</si>
  <si>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</si>
  <si>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</si>
  <si>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</si>
  <si>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</si>
  <si>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</si>
  <si>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</si>
  <si>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</si>
  <si>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</si>
  <si>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</si>
  <si>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</si>
  <si>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</si>
  <si>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</si>
  <si>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</si>
  <si>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</si>
  <si>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</si>
  <si>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</si>
  <si>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</si>
  <si>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</si>
  <si>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1.21</t>
  </si>
  <si>
    <t>下水道事業会計</t>
  </si>
  <si>
    <t>病院事業会計</t>
  </si>
  <si>
    <t>水道事業会計</t>
  </si>
  <si>
    <t>一般会計</t>
  </si>
  <si>
    <t>介護保険特別会計</t>
  </si>
  <si>
    <t>後期高齢者医療特別会計</t>
  </si>
  <si>
    <t>国民健康保険特別会計</t>
  </si>
  <si>
    <t>土地取得事業特別会計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</si>
  <si>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</si>
  <si>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</si>
  <si>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</si>
  <si>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</si>
  <si>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</si>
  <si>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</si>
  <si>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</si>
  <si>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</si>
  <si>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</si>
  <si>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石狩教育研修センター組合</t>
    <rPh sb="0" eb="2">
      <t>イシカリ</t>
    </rPh>
    <rPh sb="2" eb="4">
      <t>キョウイク</t>
    </rPh>
    <rPh sb="4" eb="6">
      <t>ケンシュウ</t>
    </rPh>
    <rPh sb="10" eb="12">
      <t>クミアイ</t>
    </rPh>
    <phoneticPr fontId="2"/>
  </si>
  <si>
    <t>石狩東部広域水道企業団</t>
    <rPh sb="0" eb="2">
      <t>イシカリ</t>
    </rPh>
    <rPh sb="2" eb="4">
      <t>トウブ</t>
    </rPh>
    <rPh sb="4" eb="6">
      <t>コウイキ</t>
    </rPh>
    <rPh sb="6" eb="8">
      <t>スイドウ</t>
    </rPh>
    <rPh sb="8" eb="10">
      <t>キギョウ</t>
    </rPh>
    <rPh sb="10" eb="11">
      <t>ダン</t>
    </rPh>
    <phoneticPr fontId="2"/>
  </si>
  <si>
    <t>道央廃棄物処理組合</t>
    <rPh sb="0" eb="2">
      <t>ドウオウ</t>
    </rPh>
    <rPh sb="2" eb="5">
      <t>ハイキブツ</t>
    </rPh>
    <rPh sb="5" eb="7">
      <t>ショリ</t>
    </rPh>
    <rPh sb="7" eb="9">
      <t>クミアイ</t>
    </rPh>
    <phoneticPr fontId="2"/>
  </si>
  <si>
    <t>千歳市場公社</t>
    <phoneticPr fontId="2"/>
  </si>
  <si>
    <t>ちとせ環境と緑の財団</t>
    <rPh sb="3" eb="5">
      <t>カンキョウ</t>
    </rPh>
    <rPh sb="6" eb="7">
      <t>ミドリ</t>
    </rPh>
    <rPh sb="8" eb="10">
      <t>ザイダン</t>
    </rPh>
    <phoneticPr fontId="2"/>
  </si>
  <si>
    <t>千歳青少年教育財団</t>
    <rPh sb="0" eb="2">
      <t>チトセ</t>
    </rPh>
    <rPh sb="2" eb="5">
      <t>セイショウネン</t>
    </rPh>
    <rPh sb="5" eb="7">
      <t>キョウイク</t>
    </rPh>
    <rPh sb="7" eb="9">
      <t>ザイダン</t>
    </rPh>
    <phoneticPr fontId="2"/>
  </si>
  <si>
    <t>千歳市体育協会</t>
    <rPh sb="0" eb="3">
      <t>チトセシ</t>
    </rPh>
    <rPh sb="3" eb="5">
      <t>タイイク</t>
    </rPh>
    <rPh sb="5" eb="7">
      <t>キョウカイ</t>
    </rPh>
    <phoneticPr fontId="2"/>
  </si>
  <si>
    <t>千歳国際ビジネス交流センター</t>
    <rPh sb="0" eb="2">
      <t>チトセ</t>
    </rPh>
    <rPh sb="2" eb="4">
      <t>コクサイ</t>
    </rPh>
    <rPh sb="8" eb="10">
      <t>コウリュウ</t>
    </rPh>
    <phoneticPr fontId="2"/>
  </si>
  <si>
    <t>公立大学法人公立千歳科学技術大学</t>
    <rPh sb="0" eb="2">
      <t>コウリツ</t>
    </rPh>
    <rPh sb="2" eb="4">
      <t>ダイガク</t>
    </rPh>
    <rPh sb="4" eb="6">
      <t>ホウジン</t>
    </rPh>
    <rPh sb="6" eb="8">
      <t>コウリツ</t>
    </rPh>
    <rPh sb="8" eb="10">
      <t>チトセ</t>
    </rPh>
    <rPh sb="10" eb="12">
      <t>カガク</t>
    </rPh>
    <rPh sb="12" eb="14">
      <t>ギジュツ</t>
    </rPh>
    <rPh sb="14" eb="16">
      <t>ダイガク</t>
    </rPh>
    <phoneticPr fontId="2"/>
  </si>
  <si>
    <t>公共施設整備基金</t>
    <rPh sb="0" eb="2">
      <t>コウキョウ</t>
    </rPh>
    <rPh sb="2" eb="4">
      <t>シセツ</t>
    </rPh>
    <rPh sb="4" eb="6">
      <t>セイビ</t>
    </rPh>
    <rPh sb="6" eb="8">
      <t>キキン</t>
    </rPh>
    <phoneticPr fontId="5"/>
  </si>
  <si>
    <t>公立千歳科学技術大学施設整備基金</t>
    <phoneticPr fontId="2"/>
  </si>
  <si>
    <t>心のふるさと千歳基金</t>
    <phoneticPr fontId="2"/>
  </si>
  <si>
    <t>職員退職手当基金</t>
    <rPh sb="0" eb="2">
      <t>ショクイン</t>
    </rPh>
    <rPh sb="2" eb="4">
      <t>タイショク</t>
    </rPh>
    <rPh sb="4" eb="6">
      <t>テアテ</t>
    </rPh>
    <rPh sb="6" eb="8">
      <t>キキン</t>
    </rPh>
    <phoneticPr fontId="2"/>
  </si>
  <si>
    <t>空港を核としたまちづくり基金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</si>
  <si>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</si>
  <si>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</si>
  <si>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本市では、財政標準化計画に基づき、地方債の発行額抑制に努めてきたことから、将来負担比率は低下傾向にある。
　その一方、有形固定資産減価償却率は、類似団体より高い水準にあり、これは、大規模改修の目安となる建築後30年を経過した建築物が過半を超えていることが原因と考えられる。
　今後、公共施設については、予防保全や事業の前倒しなどにより、更新費用の縮減を図り、将来更新費用と充当可能見込額のバランスを維持することとし、また、将来的には、人口減少や少子高齢化が進むことが見込まれていることから、人口動向や財政状況等を踏まえ、施設の統合や廃止、複合化等を検討する。</t>
    <rPh sb="1" eb="3">
      <t>ホンシ</t>
    </rPh>
    <rPh sb="6" eb="8">
      <t>ザイセイ</t>
    </rPh>
    <rPh sb="8" eb="11">
      <t>ヒョウジュンカ</t>
    </rPh>
    <rPh sb="11" eb="13">
      <t>ケイカク</t>
    </rPh>
    <rPh sb="14" eb="15">
      <t>モト</t>
    </rPh>
    <rPh sb="18" eb="21">
      <t>チホウサイ</t>
    </rPh>
    <rPh sb="22" eb="25">
      <t>ハッコウガク</t>
    </rPh>
    <rPh sb="25" eb="27">
      <t>ヨクセイ</t>
    </rPh>
    <rPh sb="28" eb="29">
      <t>ツト</t>
    </rPh>
    <rPh sb="38" eb="40">
      <t>ショウライ</t>
    </rPh>
    <rPh sb="40" eb="42">
      <t>フタン</t>
    </rPh>
    <rPh sb="42" eb="44">
      <t>ヒリツ</t>
    </rPh>
    <rPh sb="45" eb="47">
      <t>テイカ</t>
    </rPh>
    <rPh sb="47" eb="49">
      <t>ケイコウ</t>
    </rPh>
    <rPh sb="57" eb="59">
      <t>イッポウ</t>
    </rPh>
    <rPh sb="60" eb="62">
      <t>ユウケイ</t>
    </rPh>
    <rPh sb="62" eb="64">
      <t>コテイ</t>
    </rPh>
    <rPh sb="64" eb="66">
      <t>シサン</t>
    </rPh>
    <rPh sb="66" eb="68">
      <t>ゲンカ</t>
    </rPh>
    <rPh sb="68" eb="70">
      <t>ショウキャク</t>
    </rPh>
    <rPh sb="70" eb="71">
      <t>リツ</t>
    </rPh>
    <rPh sb="73" eb="75">
      <t>ルイジ</t>
    </rPh>
    <rPh sb="75" eb="77">
      <t>ダンタイ</t>
    </rPh>
    <rPh sb="79" eb="80">
      <t>タカ</t>
    </rPh>
    <rPh sb="81" eb="83">
      <t>スイジュン</t>
    </rPh>
    <rPh sb="91" eb="94">
      <t>ダイキボ</t>
    </rPh>
    <rPh sb="94" eb="96">
      <t>カイシュウ</t>
    </rPh>
    <rPh sb="97" eb="99">
      <t>メヤス</t>
    </rPh>
    <rPh sb="102" eb="104">
      <t>ケンチク</t>
    </rPh>
    <rPh sb="104" eb="105">
      <t>ゴ</t>
    </rPh>
    <rPh sb="107" eb="108">
      <t>ネン</t>
    </rPh>
    <rPh sb="109" eb="111">
      <t>ケイカ</t>
    </rPh>
    <rPh sb="113" eb="116">
      <t>ケンチクブツ</t>
    </rPh>
    <rPh sb="117" eb="119">
      <t>カハン</t>
    </rPh>
    <rPh sb="120" eb="121">
      <t>コ</t>
    </rPh>
    <rPh sb="128" eb="130">
      <t>ゲンイン</t>
    </rPh>
    <rPh sb="131" eb="132">
      <t>カンガ</t>
    </rPh>
    <rPh sb="139" eb="141">
      <t>コンゴ</t>
    </rPh>
    <rPh sb="142" eb="144">
      <t>コウキョウ</t>
    </rPh>
    <rPh sb="144" eb="146">
      <t>シセツ</t>
    </rPh>
    <rPh sb="152" eb="154">
      <t>ヨボウ</t>
    </rPh>
    <rPh sb="154" eb="156">
      <t>ホゼン</t>
    </rPh>
    <rPh sb="157" eb="159">
      <t>ジギョウ</t>
    </rPh>
    <rPh sb="160" eb="162">
      <t>マエダオ</t>
    </rPh>
    <rPh sb="169" eb="171">
      <t>コウシン</t>
    </rPh>
    <rPh sb="171" eb="173">
      <t>ヒヨウ</t>
    </rPh>
    <rPh sb="174" eb="176">
      <t>シュクゲン</t>
    </rPh>
    <rPh sb="177" eb="178">
      <t>ハカ</t>
    </rPh>
    <rPh sb="180" eb="182">
      <t>ショウライ</t>
    </rPh>
    <rPh sb="182" eb="184">
      <t>コウシン</t>
    </rPh>
    <rPh sb="184" eb="186">
      <t>ヒヨウ</t>
    </rPh>
    <rPh sb="187" eb="189">
      <t>ジュウトウ</t>
    </rPh>
    <rPh sb="189" eb="191">
      <t>カノウ</t>
    </rPh>
    <rPh sb="191" eb="193">
      <t>ミコ</t>
    </rPh>
    <rPh sb="193" eb="194">
      <t>ガク</t>
    </rPh>
    <rPh sb="200" eb="202">
      <t>イジ</t>
    </rPh>
    <rPh sb="212" eb="214">
      <t>ショウライ</t>
    </rPh>
    <rPh sb="214" eb="215">
      <t>テキ</t>
    </rPh>
    <rPh sb="218" eb="220">
      <t>ジンコウ</t>
    </rPh>
    <rPh sb="220" eb="222">
      <t>ゲンショウ</t>
    </rPh>
    <rPh sb="223" eb="225">
      <t>ショウシ</t>
    </rPh>
    <rPh sb="225" eb="228">
      <t>コウレイカ</t>
    </rPh>
    <rPh sb="229" eb="230">
      <t>スス</t>
    </rPh>
    <rPh sb="234" eb="236">
      <t>ミコ</t>
    </rPh>
    <rPh sb="246" eb="248">
      <t>ジンコウ</t>
    </rPh>
    <rPh sb="248" eb="250">
      <t>ドウコウ</t>
    </rPh>
    <rPh sb="251" eb="253">
      <t>ザイセイ</t>
    </rPh>
    <rPh sb="253" eb="255">
      <t>ジョウキョウ</t>
    </rPh>
    <rPh sb="255" eb="256">
      <t>ナド</t>
    </rPh>
    <rPh sb="257" eb="258">
      <t>フ</t>
    </rPh>
    <rPh sb="261" eb="263">
      <t>シセツ</t>
    </rPh>
    <rPh sb="264" eb="266">
      <t>トウゴウ</t>
    </rPh>
    <rPh sb="267" eb="269">
      <t>ハイシ</t>
    </rPh>
    <rPh sb="270" eb="273">
      <t>フクゴウカ</t>
    </rPh>
    <rPh sb="273" eb="274">
      <t>ナド</t>
    </rPh>
    <rPh sb="275" eb="277">
      <t>ケントウ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</si>
  <si>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</si>
  <si>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</si>
  <si>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</si>
  <si>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</si>
  <si>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</si>
  <si>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</si>
  <si>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将来負担比率、実質公債費比率ともに財政健全化法での早期健全化基準を下回っている。
　平成25年度に千歳市土地開発公社解散に伴う第三セクター等改革推進債の借入を行ったことにより、将来負担比率では平成25年度に一度上昇に転じ、公債費比率ではその償還が始まった平成26年度から下げ幅が鈍化したものの、平成29年度から減少してきている。
　将来負担比率について、令和4年度は地方債の元金償還や臨時財政対策債の抑制などによる地方債残高の減少などにより、将来負担額が充当可能財源等の額を下回り減少となった。</t>
    <rPh sb="1" eb="3">
      <t>ショウライ</t>
    </rPh>
    <rPh sb="3" eb="5">
      <t>フタン</t>
    </rPh>
    <rPh sb="5" eb="7">
      <t>ヒリツ</t>
    </rPh>
    <rPh sb="8" eb="10">
      <t>ジッシツ</t>
    </rPh>
    <rPh sb="10" eb="13">
      <t>コウサイヒ</t>
    </rPh>
    <rPh sb="13" eb="15">
      <t>ヒリツ</t>
    </rPh>
    <rPh sb="18" eb="23">
      <t>ザイセイケンゼンカ</t>
    </rPh>
    <rPh sb="23" eb="24">
      <t>ホウ</t>
    </rPh>
    <rPh sb="26" eb="28">
      <t>ソウキ</t>
    </rPh>
    <rPh sb="28" eb="30">
      <t>ケンゼン</t>
    </rPh>
    <rPh sb="30" eb="31">
      <t>カ</t>
    </rPh>
    <rPh sb="31" eb="33">
      <t>キジュン</t>
    </rPh>
    <rPh sb="34" eb="36">
      <t>シタマワ</t>
    </rPh>
    <rPh sb="43" eb="45">
      <t>ヘイセイ</t>
    </rPh>
    <rPh sb="47" eb="49">
      <t>ネンド</t>
    </rPh>
    <rPh sb="50" eb="53">
      <t>チトセシ</t>
    </rPh>
    <rPh sb="53" eb="55">
      <t>トチ</t>
    </rPh>
    <rPh sb="55" eb="57">
      <t>カイハツ</t>
    </rPh>
    <rPh sb="57" eb="59">
      <t>コウシャ</t>
    </rPh>
    <rPh sb="59" eb="61">
      <t>カイサン</t>
    </rPh>
    <rPh sb="62" eb="63">
      <t>トモナ</t>
    </rPh>
    <rPh sb="64" eb="66">
      <t>ダイサン</t>
    </rPh>
    <rPh sb="70" eb="71">
      <t>トウ</t>
    </rPh>
    <rPh sb="71" eb="73">
      <t>カイカク</t>
    </rPh>
    <rPh sb="73" eb="75">
      <t>スイシン</t>
    </rPh>
    <rPh sb="75" eb="76">
      <t>サイ</t>
    </rPh>
    <rPh sb="77" eb="78">
      <t>カ</t>
    </rPh>
    <rPh sb="78" eb="79">
      <t>イ</t>
    </rPh>
    <rPh sb="80" eb="81">
      <t>オコナ</t>
    </rPh>
    <rPh sb="89" eb="91">
      <t>ショウライ</t>
    </rPh>
    <rPh sb="91" eb="93">
      <t>フタン</t>
    </rPh>
    <rPh sb="93" eb="95">
      <t>ヒリツ</t>
    </rPh>
    <rPh sb="97" eb="99">
      <t>ヘイセイ</t>
    </rPh>
    <rPh sb="101" eb="103">
      <t>ネンド</t>
    </rPh>
    <rPh sb="104" eb="106">
      <t>イチド</t>
    </rPh>
    <rPh sb="106" eb="108">
      <t>ジョウショウ</t>
    </rPh>
    <rPh sb="109" eb="110">
      <t>テン</t>
    </rPh>
    <rPh sb="112" eb="115">
      <t>コウサイヒ</t>
    </rPh>
    <rPh sb="115" eb="117">
      <t>ヒリツ</t>
    </rPh>
    <rPh sb="121" eb="123">
      <t>ショウカン</t>
    </rPh>
    <rPh sb="124" eb="125">
      <t>ハジ</t>
    </rPh>
    <rPh sb="128" eb="130">
      <t>ヘイセイ</t>
    </rPh>
    <rPh sb="132" eb="134">
      <t>ネンド</t>
    </rPh>
    <rPh sb="136" eb="137">
      <t>サ</t>
    </rPh>
    <rPh sb="138" eb="139">
      <t>ハバ</t>
    </rPh>
    <rPh sb="140" eb="142">
      <t>ドンカ</t>
    </rPh>
    <rPh sb="148" eb="150">
      <t>ヘイセイ</t>
    </rPh>
    <rPh sb="152" eb="154">
      <t>ネンド</t>
    </rPh>
    <rPh sb="156" eb="158">
      <t>ゲンショウ</t>
    </rPh>
    <rPh sb="167" eb="171">
      <t>ショウライフタン</t>
    </rPh>
    <rPh sb="171" eb="173">
      <t>ヒリツ</t>
    </rPh>
    <rPh sb="238" eb="240">
      <t>シタマワ</t>
    </rPh>
    <rPh sb="241" eb="243">
      <t>ゲンショウ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</si>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</sst>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1" fillId="0" borderId="38" xfId="1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41934</c:v>
                </c:pt>
                <c:pt idx="1">
                  <c:v>45588</c:v>
                </c:pt>
                <c:pt idx="2">
                  <c:v>45483</c:v>
                </c:pt>
                <c:pt idx="3">
                  <c:v>45945</c:v>
                </c:pt>
                <c:pt idx="4">
                  <c:v>44475</c:v>
                </c:pt>
              </c:numCache>
            </c:numRef>
          </c:val>
          <c:smooth val="0"/>
          <c:extLst>
            <c:ext xmlns:c16="http://schemas.microsoft.com/office/drawing/2014/chart" uri="{C3380CC4-5D6E-409C-BE32-E72D297353CC}">
              <c16:uniqueId val="{00000000-3C72-46DD-A255-507A64DAFC7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56503</c:v>
                </c:pt>
                <c:pt idx="1">
                  <c:v>47555</c:v>
                </c:pt>
                <c:pt idx="2">
                  <c:v>51062</c:v>
                </c:pt>
                <c:pt idx="3">
                  <c:v>84101</c:v>
                </c:pt>
                <c:pt idx="4">
                  <c:v>44557</c:v>
                </c:pt>
              </c:numCache>
            </c:numRef>
          </c:val>
          <c:smooth val="0"/>
          <c:extLst>
            <c:ext xmlns:c16="http://schemas.microsoft.com/office/drawing/2014/chart" uri="{C3380CC4-5D6E-409C-BE32-E72D297353CC}">
              <c16:uniqueId val="{00000001-3C72-46DD-A255-507A64DAFC7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2.2200000000000002</c:v>
                </c:pt>
                <c:pt idx="1">
                  <c:v>2.97</c:v>
                </c:pt>
                <c:pt idx="2">
                  <c:v>1.96</c:v>
                </c:pt>
                <c:pt idx="3">
                  <c:v>1.77</c:v>
                </c:pt>
                <c:pt idx="4">
                  <c:v>2.93</c:v>
                </c:pt>
              </c:numCache>
            </c:numRef>
          </c:val>
          <c:extLst>
            <c:ext xmlns:c16="http://schemas.microsoft.com/office/drawing/2014/chart" uri="{C3380CC4-5D6E-409C-BE32-E72D297353CC}">
              <c16:uniqueId val="{00000000-ABF5-4904-8C0A-05960825CA2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16.66</c:v>
                </c:pt>
                <c:pt idx="1">
                  <c:v>16.98</c:v>
                </c:pt>
                <c:pt idx="2">
                  <c:v>16.59</c:v>
                </c:pt>
                <c:pt idx="3">
                  <c:v>14.96</c:v>
                </c:pt>
                <c:pt idx="4">
                  <c:v>14.69</c:v>
                </c:pt>
              </c:numCache>
            </c:numRef>
          </c:val>
          <c:extLst>
            <c:ext xmlns:c16="http://schemas.microsoft.com/office/drawing/2014/chart" uri="{C3380CC4-5D6E-409C-BE32-E72D297353CC}">
              <c16:uniqueId val="{00000001-ABF5-4904-8C0A-05960825CA2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1.9</c:v>
                </c:pt>
                <c:pt idx="1">
                  <c:v>0.92</c:v>
                </c:pt>
                <c:pt idx="2">
                  <c:v>4.57</c:v>
                </c:pt>
                <c:pt idx="3">
                  <c:v>-1.21</c:v>
                </c:pt>
                <c:pt idx="4">
                  <c:v>0.79</c:v>
                </c:pt>
              </c:numCache>
            </c:numRef>
          </c:val>
          <c:smooth val="0"/>
          <c:extLst>
            <c:ext xmlns:c16="http://schemas.microsoft.com/office/drawing/2014/chart" uri="{C3380CC4-5D6E-409C-BE32-E72D297353CC}">
              <c16:uniqueId val="{00000002-ABF5-4904-8C0A-05960825CA2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C8E8-4287-B4F6-60B97399355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8E8-4287-B4F6-60B973993556}"/>
            </c:ext>
          </c:extLst>
        </c:ser>
        <c:ser>
          <c:idx val="2"/>
          <c:order val="2"/>
          <c:tx>
            <c:strRef>
              <c:f>データシート!$A$29</c:f>
              <c:strCache>
                <c:ptCount val="1"/>
                <c:pt idx="0">
                  <c:v>土地取得事業特別会計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C8E8-4287-B4F6-60B973993556}"/>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0.05</c:v>
                </c:pt>
                <c:pt idx="2">
                  <c:v>#N/A</c:v>
                </c:pt>
                <c:pt idx="3">
                  <c:v>0.36</c:v>
                </c:pt>
                <c:pt idx="4">
                  <c:v>#N/A</c:v>
                </c:pt>
                <c:pt idx="5">
                  <c:v>0.04</c:v>
                </c:pt>
                <c:pt idx="6">
                  <c:v>#N/A</c:v>
                </c:pt>
                <c:pt idx="7">
                  <c:v>0.01</c:v>
                </c:pt>
                <c:pt idx="8">
                  <c:v>#N/A</c:v>
                </c:pt>
                <c:pt idx="9">
                  <c:v>0.01</c:v>
                </c:pt>
              </c:numCache>
            </c:numRef>
          </c:val>
          <c:extLst>
            <c:ext xmlns:c16="http://schemas.microsoft.com/office/drawing/2014/chart" uri="{C3380CC4-5D6E-409C-BE32-E72D297353CC}">
              <c16:uniqueId val="{00000003-C8E8-4287-B4F6-60B97399355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0.02</c:v>
                </c:pt>
              </c:numCache>
            </c:numRef>
          </c:val>
          <c:extLst>
            <c:ext xmlns:c16="http://schemas.microsoft.com/office/drawing/2014/chart" uri="{C3380CC4-5D6E-409C-BE32-E72D297353CC}">
              <c16:uniqueId val="{00000004-C8E8-4287-B4F6-60B973993556}"/>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0.88</c:v>
                </c:pt>
                <c:pt idx="2">
                  <c:v>#N/A</c:v>
                </c:pt>
                <c:pt idx="3">
                  <c:v>0.7</c:v>
                </c:pt>
                <c:pt idx="4">
                  <c:v>#N/A</c:v>
                </c:pt>
                <c:pt idx="5">
                  <c:v>0.89</c:v>
                </c:pt>
                <c:pt idx="6">
                  <c:v>#N/A</c:v>
                </c:pt>
                <c:pt idx="7">
                  <c:v>0.41</c:v>
                </c:pt>
                <c:pt idx="8">
                  <c:v>#N/A</c:v>
                </c:pt>
                <c:pt idx="9">
                  <c:v>0.18</c:v>
                </c:pt>
              </c:numCache>
            </c:numRef>
          </c:val>
          <c:extLst>
            <c:ext xmlns:c16="http://schemas.microsoft.com/office/drawing/2014/chart" uri="{C3380CC4-5D6E-409C-BE32-E72D297353CC}">
              <c16:uniqueId val="{00000005-C8E8-4287-B4F6-60B973993556}"/>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2.21</c:v>
                </c:pt>
                <c:pt idx="2">
                  <c:v>#N/A</c:v>
                </c:pt>
                <c:pt idx="3">
                  <c:v>2.96</c:v>
                </c:pt>
                <c:pt idx="4">
                  <c:v>#N/A</c:v>
                </c:pt>
                <c:pt idx="5">
                  <c:v>1.95</c:v>
                </c:pt>
                <c:pt idx="6">
                  <c:v>#N/A</c:v>
                </c:pt>
                <c:pt idx="7">
                  <c:v>1.76</c:v>
                </c:pt>
                <c:pt idx="8">
                  <c:v>#N/A</c:v>
                </c:pt>
                <c:pt idx="9">
                  <c:v>2.93</c:v>
                </c:pt>
              </c:numCache>
            </c:numRef>
          </c:val>
          <c:extLst>
            <c:ext xmlns:c16="http://schemas.microsoft.com/office/drawing/2014/chart" uri="{C3380CC4-5D6E-409C-BE32-E72D297353CC}">
              <c16:uniqueId val="{00000006-C8E8-4287-B4F6-60B973993556}"/>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6.11</c:v>
                </c:pt>
                <c:pt idx="2">
                  <c:v>#N/A</c:v>
                </c:pt>
                <c:pt idx="3">
                  <c:v>6.42</c:v>
                </c:pt>
                <c:pt idx="4">
                  <c:v>#N/A</c:v>
                </c:pt>
                <c:pt idx="5">
                  <c:v>6.83</c:v>
                </c:pt>
                <c:pt idx="6">
                  <c:v>#N/A</c:v>
                </c:pt>
                <c:pt idx="7">
                  <c:v>6.1</c:v>
                </c:pt>
                <c:pt idx="8">
                  <c:v>#N/A</c:v>
                </c:pt>
                <c:pt idx="9">
                  <c:v>5.19</c:v>
                </c:pt>
              </c:numCache>
            </c:numRef>
          </c:val>
          <c:extLst>
            <c:ext xmlns:c16="http://schemas.microsoft.com/office/drawing/2014/chart" uri="{C3380CC4-5D6E-409C-BE32-E72D297353CC}">
              <c16:uniqueId val="{00000007-C8E8-4287-B4F6-60B973993556}"/>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8.5</c:v>
                </c:pt>
                <c:pt idx="2">
                  <c:v>#N/A</c:v>
                </c:pt>
                <c:pt idx="3">
                  <c:v>7.43</c:v>
                </c:pt>
                <c:pt idx="4">
                  <c:v>#N/A</c:v>
                </c:pt>
                <c:pt idx="5">
                  <c:v>6.38</c:v>
                </c:pt>
                <c:pt idx="6">
                  <c:v>#N/A</c:v>
                </c:pt>
                <c:pt idx="7">
                  <c:v>7.69</c:v>
                </c:pt>
                <c:pt idx="8">
                  <c:v>#N/A</c:v>
                </c:pt>
                <c:pt idx="9">
                  <c:v>7.58</c:v>
                </c:pt>
              </c:numCache>
            </c:numRef>
          </c:val>
          <c:extLst>
            <c:ext xmlns:c16="http://schemas.microsoft.com/office/drawing/2014/chart" uri="{C3380CC4-5D6E-409C-BE32-E72D297353CC}">
              <c16:uniqueId val="{00000008-C8E8-4287-B4F6-60B973993556}"/>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12.01</c:v>
                </c:pt>
                <c:pt idx="2">
                  <c:v>#N/A</c:v>
                </c:pt>
                <c:pt idx="3">
                  <c:v>11.78</c:v>
                </c:pt>
                <c:pt idx="4">
                  <c:v>#N/A</c:v>
                </c:pt>
                <c:pt idx="5">
                  <c:v>12.11</c:v>
                </c:pt>
                <c:pt idx="6">
                  <c:v>#N/A</c:v>
                </c:pt>
                <c:pt idx="7">
                  <c:v>10.77</c:v>
                </c:pt>
                <c:pt idx="8">
                  <c:v>#N/A</c:v>
                </c:pt>
                <c:pt idx="9">
                  <c:v>10.85</c:v>
                </c:pt>
              </c:numCache>
            </c:numRef>
          </c:val>
          <c:extLst>
            <c:ext xmlns:c16="http://schemas.microsoft.com/office/drawing/2014/chart" uri="{C3380CC4-5D6E-409C-BE32-E72D297353CC}">
              <c16:uniqueId val="{00000009-C8E8-4287-B4F6-60B97399355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2949</c:v>
                </c:pt>
                <c:pt idx="5">
                  <c:v>2931</c:v>
                </c:pt>
                <c:pt idx="8">
                  <c:v>2878</c:v>
                </c:pt>
                <c:pt idx="11">
                  <c:v>2878</c:v>
                </c:pt>
                <c:pt idx="14">
                  <c:v>2872</c:v>
                </c:pt>
              </c:numCache>
            </c:numRef>
          </c:val>
          <c:extLst>
            <c:ext xmlns:c16="http://schemas.microsoft.com/office/drawing/2014/chart" uri="{C3380CC4-5D6E-409C-BE32-E72D297353CC}">
              <c16:uniqueId val="{00000000-FD67-4D3D-A297-B191536B2D5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D67-4D3D-A297-B191536B2D5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206</c:v>
                </c:pt>
                <c:pt idx="3">
                  <c:v>195</c:v>
                </c:pt>
                <c:pt idx="6">
                  <c:v>193</c:v>
                </c:pt>
                <c:pt idx="9">
                  <c:v>189</c:v>
                </c:pt>
                <c:pt idx="12">
                  <c:v>184</c:v>
                </c:pt>
              </c:numCache>
            </c:numRef>
          </c:val>
          <c:extLst>
            <c:ext xmlns:c16="http://schemas.microsoft.com/office/drawing/2014/chart" uri="{C3380CC4-5D6E-409C-BE32-E72D297353CC}">
              <c16:uniqueId val="{00000002-FD67-4D3D-A297-B191536B2D5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46</c:v>
                </c:pt>
                <c:pt idx="3">
                  <c:v>48</c:v>
                </c:pt>
                <c:pt idx="6">
                  <c:v>47</c:v>
                </c:pt>
                <c:pt idx="9">
                  <c:v>45</c:v>
                </c:pt>
                <c:pt idx="12">
                  <c:v>46</c:v>
                </c:pt>
              </c:numCache>
            </c:numRef>
          </c:val>
          <c:extLst>
            <c:ext xmlns:c16="http://schemas.microsoft.com/office/drawing/2014/chart" uri="{C3380CC4-5D6E-409C-BE32-E72D297353CC}">
              <c16:uniqueId val="{00000003-FD67-4D3D-A297-B191536B2D5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942</c:v>
                </c:pt>
                <c:pt idx="3">
                  <c:v>931</c:v>
                </c:pt>
                <c:pt idx="6">
                  <c:v>919</c:v>
                </c:pt>
                <c:pt idx="9">
                  <c:v>901</c:v>
                </c:pt>
                <c:pt idx="12">
                  <c:v>881</c:v>
                </c:pt>
              </c:numCache>
            </c:numRef>
          </c:val>
          <c:extLst>
            <c:ext xmlns:c16="http://schemas.microsoft.com/office/drawing/2014/chart" uri="{C3380CC4-5D6E-409C-BE32-E72D297353CC}">
              <c16:uniqueId val="{00000004-FD67-4D3D-A297-B191536B2D5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D67-4D3D-A297-B191536B2D5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D67-4D3D-A297-B191536B2D5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3477</c:v>
                </c:pt>
                <c:pt idx="3">
                  <c:v>3414</c:v>
                </c:pt>
                <c:pt idx="6">
                  <c:v>3436</c:v>
                </c:pt>
                <c:pt idx="9">
                  <c:v>3438</c:v>
                </c:pt>
                <c:pt idx="12">
                  <c:v>3509</c:v>
                </c:pt>
              </c:numCache>
            </c:numRef>
          </c:val>
          <c:extLst>
            <c:ext xmlns:c16="http://schemas.microsoft.com/office/drawing/2014/chart" uri="{C3380CC4-5D6E-409C-BE32-E72D297353CC}">
              <c16:uniqueId val="{00000007-FD67-4D3D-A297-B191536B2D5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1722</c:v>
                </c:pt>
                <c:pt idx="2">
                  <c:v>#N/A</c:v>
                </c:pt>
                <c:pt idx="3">
                  <c:v>#N/A</c:v>
                </c:pt>
                <c:pt idx="4">
                  <c:v>1657</c:v>
                </c:pt>
                <c:pt idx="5">
                  <c:v>#N/A</c:v>
                </c:pt>
                <c:pt idx="6">
                  <c:v>#N/A</c:v>
                </c:pt>
                <c:pt idx="7">
                  <c:v>1717</c:v>
                </c:pt>
                <c:pt idx="8">
                  <c:v>#N/A</c:v>
                </c:pt>
                <c:pt idx="9">
                  <c:v>#N/A</c:v>
                </c:pt>
                <c:pt idx="10">
                  <c:v>1695</c:v>
                </c:pt>
                <c:pt idx="11">
                  <c:v>#N/A</c:v>
                </c:pt>
                <c:pt idx="12">
                  <c:v>#N/A</c:v>
                </c:pt>
                <c:pt idx="13">
                  <c:v>1748</c:v>
                </c:pt>
                <c:pt idx="14">
                  <c:v>#N/A</c:v>
                </c:pt>
              </c:numCache>
            </c:numRef>
          </c:val>
          <c:smooth val="0"/>
          <c:extLst>
            <c:ext xmlns:c16="http://schemas.microsoft.com/office/drawing/2014/chart" uri="{C3380CC4-5D6E-409C-BE32-E72D297353CC}">
              <c16:uniqueId val="{00000008-FD67-4D3D-A297-B191536B2D5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28425</c:v>
                </c:pt>
                <c:pt idx="5">
                  <c:v>28500</c:v>
                </c:pt>
                <c:pt idx="8">
                  <c:v>29105</c:v>
                </c:pt>
                <c:pt idx="11">
                  <c:v>29835</c:v>
                </c:pt>
                <c:pt idx="14">
                  <c:v>29405</c:v>
                </c:pt>
              </c:numCache>
            </c:numRef>
          </c:val>
          <c:extLst>
            <c:ext xmlns:c16="http://schemas.microsoft.com/office/drawing/2014/chart" uri="{C3380CC4-5D6E-409C-BE32-E72D297353CC}">
              <c16:uniqueId val="{00000000-3DA1-4DF2-9010-93F22F9159E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2389</c:v>
                </c:pt>
                <c:pt idx="5">
                  <c:v>2196</c:v>
                </c:pt>
                <c:pt idx="8">
                  <c:v>3058</c:v>
                </c:pt>
                <c:pt idx="11">
                  <c:v>2715</c:v>
                </c:pt>
                <c:pt idx="14">
                  <c:v>2634</c:v>
                </c:pt>
              </c:numCache>
            </c:numRef>
          </c:val>
          <c:extLst>
            <c:ext xmlns:c16="http://schemas.microsoft.com/office/drawing/2014/chart" uri="{C3380CC4-5D6E-409C-BE32-E72D297353CC}">
              <c16:uniqueId val="{00000001-3DA1-4DF2-9010-93F22F9159E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9993</c:v>
                </c:pt>
                <c:pt idx="5">
                  <c:v>12586</c:v>
                </c:pt>
                <c:pt idx="8">
                  <c:v>14867</c:v>
                </c:pt>
                <c:pt idx="11">
                  <c:v>15124</c:v>
                </c:pt>
                <c:pt idx="14">
                  <c:v>15578</c:v>
                </c:pt>
              </c:numCache>
            </c:numRef>
          </c:val>
          <c:extLst>
            <c:ext xmlns:c16="http://schemas.microsoft.com/office/drawing/2014/chart" uri="{C3380CC4-5D6E-409C-BE32-E72D297353CC}">
              <c16:uniqueId val="{00000002-3DA1-4DF2-9010-93F22F9159E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DA1-4DF2-9010-93F22F9159E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DA1-4DF2-9010-93F22F9159E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13</c:v>
                </c:pt>
                <c:pt idx="3">
                  <c:v>12</c:v>
                </c:pt>
                <c:pt idx="6">
                  <c:v>6</c:v>
                </c:pt>
                <c:pt idx="9">
                  <c:v>4</c:v>
                </c:pt>
                <c:pt idx="12">
                  <c:v>2</c:v>
                </c:pt>
              </c:numCache>
            </c:numRef>
          </c:val>
          <c:extLst>
            <c:ext xmlns:c16="http://schemas.microsoft.com/office/drawing/2014/chart" uri="{C3380CC4-5D6E-409C-BE32-E72D297353CC}">
              <c16:uniqueId val="{00000005-3DA1-4DF2-9010-93F22F9159E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5024</c:v>
                </c:pt>
                <c:pt idx="3">
                  <c:v>4588</c:v>
                </c:pt>
                <c:pt idx="6">
                  <c:v>5106</c:v>
                </c:pt>
                <c:pt idx="9">
                  <c:v>5010</c:v>
                </c:pt>
                <c:pt idx="12">
                  <c:v>4860</c:v>
                </c:pt>
              </c:numCache>
            </c:numRef>
          </c:val>
          <c:extLst>
            <c:ext xmlns:c16="http://schemas.microsoft.com/office/drawing/2014/chart" uri="{C3380CC4-5D6E-409C-BE32-E72D297353CC}">
              <c16:uniqueId val="{00000006-3DA1-4DF2-9010-93F22F9159E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135</c:v>
                </c:pt>
                <c:pt idx="9">
                  <c:v>629</c:v>
                </c:pt>
                <c:pt idx="12">
                  <c:v>1740</c:v>
                </c:pt>
              </c:numCache>
            </c:numRef>
          </c:val>
          <c:extLst>
            <c:ext xmlns:c16="http://schemas.microsoft.com/office/drawing/2014/chart" uri="{C3380CC4-5D6E-409C-BE32-E72D297353CC}">
              <c16:uniqueId val="{00000007-3DA1-4DF2-9010-93F22F9159E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9530</c:v>
                </c:pt>
                <c:pt idx="3">
                  <c:v>9280</c:v>
                </c:pt>
                <c:pt idx="6">
                  <c:v>8872</c:v>
                </c:pt>
                <c:pt idx="9">
                  <c:v>8091</c:v>
                </c:pt>
                <c:pt idx="12">
                  <c:v>7754</c:v>
                </c:pt>
              </c:numCache>
            </c:numRef>
          </c:val>
          <c:extLst>
            <c:ext xmlns:c16="http://schemas.microsoft.com/office/drawing/2014/chart" uri="{C3380CC4-5D6E-409C-BE32-E72D297353CC}">
              <c16:uniqueId val="{00000008-3DA1-4DF2-9010-93F22F9159E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1761</c:v>
                </c:pt>
                <c:pt idx="3">
                  <c:v>1572</c:v>
                </c:pt>
                <c:pt idx="6">
                  <c:v>1385</c:v>
                </c:pt>
                <c:pt idx="9">
                  <c:v>1198</c:v>
                </c:pt>
                <c:pt idx="12">
                  <c:v>1017</c:v>
                </c:pt>
              </c:numCache>
            </c:numRef>
          </c:val>
          <c:extLst>
            <c:ext xmlns:c16="http://schemas.microsoft.com/office/drawing/2014/chart" uri="{C3380CC4-5D6E-409C-BE32-E72D297353CC}">
              <c16:uniqueId val="{00000009-3DA1-4DF2-9010-93F22F9159E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36164</c:v>
                </c:pt>
                <c:pt idx="3">
                  <c:v>35756</c:v>
                </c:pt>
                <c:pt idx="6">
                  <c:v>35126</c:v>
                </c:pt>
                <c:pt idx="9">
                  <c:v>32842</c:v>
                </c:pt>
                <c:pt idx="12">
                  <c:v>30154</c:v>
                </c:pt>
              </c:numCache>
            </c:numRef>
          </c:val>
          <c:extLst>
            <c:ext xmlns:c16="http://schemas.microsoft.com/office/drawing/2014/chart" uri="{C3380CC4-5D6E-409C-BE32-E72D297353CC}">
              <c16:uniqueId val="{0000000A-3DA1-4DF2-9010-93F22F9159E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11684</c:v>
                </c:pt>
                <c:pt idx="2">
                  <c:v>#N/A</c:v>
                </c:pt>
                <c:pt idx="3">
                  <c:v>#N/A</c:v>
                </c:pt>
                <c:pt idx="4">
                  <c:v>7926</c:v>
                </c:pt>
                <c:pt idx="5">
                  <c:v>#N/A</c:v>
                </c:pt>
                <c:pt idx="6">
                  <c:v>#N/A</c:v>
                </c:pt>
                <c:pt idx="7">
                  <c:v>3599</c:v>
                </c:pt>
                <c:pt idx="8">
                  <c:v>#N/A</c:v>
                </c:pt>
                <c:pt idx="9">
                  <c:v>#N/A</c:v>
                </c:pt>
                <c:pt idx="10">
                  <c:v>101</c:v>
                </c:pt>
                <c:pt idx="11">
                  <c:v>#N/A</c:v>
                </c:pt>
                <c:pt idx="12">
                  <c:v>#N/A</c:v>
                </c:pt>
                <c:pt idx="13">
                  <c:v>0</c:v>
                </c:pt>
                <c:pt idx="14">
                  <c:v>#N/A</c:v>
                </c:pt>
              </c:numCache>
            </c:numRef>
          </c:val>
          <c:smooth val="0"/>
          <c:extLst>
            <c:ext xmlns:c16="http://schemas.microsoft.com/office/drawing/2014/chart" uri="{C3380CC4-5D6E-409C-BE32-E72D297353CC}">
              <c16:uniqueId val="{0000000B-3DA1-4DF2-9010-93F22F9159E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3989</c:v>
                </c:pt>
                <c:pt idx="1">
                  <c:v>3820</c:v>
                </c:pt>
                <c:pt idx="2">
                  <c:v>3730</c:v>
                </c:pt>
              </c:numCache>
            </c:numRef>
          </c:val>
          <c:extLst>
            <c:ext xmlns:c16="http://schemas.microsoft.com/office/drawing/2014/chart" uri="{C3380CC4-5D6E-409C-BE32-E72D297353CC}">
              <c16:uniqueId val="{00000000-6202-4E33-92C5-3182CD5C27F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210</c:v>
                </c:pt>
                <c:pt idx="1">
                  <c:v>433</c:v>
                </c:pt>
                <c:pt idx="2">
                  <c:v>584</c:v>
                </c:pt>
              </c:numCache>
            </c:numRef>
          </c:val>
          <c:extLst>
            <c:ext xmlns:c16="http://schemas.microsoft.com/office/drawing/2014/chart" uri="{C3380CC4-5D6E-409C-BE32-E72D297353CC}">
              <c16:uniqueId val="{00000001-6202-4E33-92C5-3182CD5C27F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12929</c:v>
                </c:pt>
                <c:pt idx="1">
                  <c:v>12886</c:v>
                </c:pt>
                <c:pt idx="2">
                  <c:v>13292</c:v>
                </c:pt>
              </c:numCache>
            </c:numRef>
          </c:val>
          <c:extLst>
            <c:ext xmlns:c16="http://schemas.microsoft.com/office/drawing/2014/chart" uri="{C3380CC4-5D6E-409C-BE32-E72D297353CC}">
              <c16:uniqueId val="{00000002-6202-4E33-92C5-3182CD5C27F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{0355E6FB-201A-4BF3-8361-F64BC6145A72}</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12ED-4123-BE5A-B3BC396E9A0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{0BE61DFF-2F14-4384-833E-7097C3EBC223}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2ED-4123-BE5A-B3BC396E9A0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{35961DE6-DDD8-4509-9487-E1D205B9278F}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2ED-4123-BE5A-B3BC396E9A0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{190ADBC0-A65E-4583-9A8F-4310C8FFF245}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2ED-4123-BE5A-B3BC396E9A0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{16CAC6D8-8535-4724-B3D7-6B01C19DBD4E}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2ED-4123-BE5A-B3BC396E9A08}"/>
                </c:ext>
              </c:extLst>
            </c:dLbl>
            <c:dLbl>
              <c:idx val="8"/>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{D49B155E-20AC-4ACC-A8CC-537D7E4FD1B0}</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12ED-4123-BE5A-B3BC396E9A08}"/>
                </c:ext>
              </c:extLst>
            </c:dLbl>
            <c:dLbl>
              <c:idx val="16"/>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{4A0090D9-DB6E-4ABD-B584-2A883FC5EF24}</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12ED-4123-BE5A-B3BC396E9A08}"/>
                </c:ext>
              </c:extLst>
            </c:dLbl>
            <c:dLbl>
              <c:idx val="24"/>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{044A564F-A04D-4096-8803-C6C312BBA790}</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12ED-4123-BE5A-B3BC396E9A08}"/>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{7D4CE55D-EE3D-4EC5-A9D3-EB59595FDEF6}</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12ED-4123-BE5A-B3BC396E9A0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69.3</c:v>
                </c:pt>
                <c:pt idx="8">
                  <c:v>70.5</c:v>
                </c:pt>
                <c:pt idx="16">
                  <c:v>72</c:v>
                </c:pt>
                <c:pt idx="24">
                  <c:v>68.400000000000006</c:v>
                </c:pt>
                <c:pt idx="32">
                  <c:v>69.2</c:v>
                </c:pt>
              </c:numCache>
            </c:numRef>
          </c:xVal>
          <c:yVal>
            <c:numRef>
              <c:f>公会計指標分析・財政指標組合せ分析表!$BP$51:$DC$51</c:f>
              <c:numCache>
                <c:formatCode>#,##0.0;"▲ "#,##0.0</c:formatCode>
                <c:ptCount val="40"/>
                <c:pt idx="0">
                  <c:v>61.2</c:v>
                </c:pt>
                <c:pt idx="8">
                  <c:v>37.9</c:v>
                </c:pt>
                <c:pt idx="16">
                  <c:v>16.600000000000001</c:v>
                </c:pt>
                <c:pt idx="24">
                  <c:v>0.4</c:v>
                </c:pt>
              </c:numCache>
            </c:numRef>
          </c:yVal>
          <c:smooth val="0"/>
          <c:extLst>
            <c:ext xmlns:c16="http://schemas.microsoft.com/office/drawing/2014/chart" uri="{C3380CC4-5D6E-409C-BE32-E72D297353CC}">
              <c16:uniqueId val="{00000009-12ED-4123-BE5A-B3BC396E9A0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{80649860-EBDE-45E5-8646-173394CF1EC4}</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12ED-4123-BE5A-B3BC396E9A0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{8DF44C60-3565-47B4-907B-333E5D241573}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2ED-4123-BE5A-B3BC396E9A0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{13800E2A-D96D-4619-9559-EBE9A9A10B43}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2ED-4123-BE5A-B3BC396E9A0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{53DC2F5D-A4F8-4872-9185-231D50C16346}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2ED-4123-BE5A-B3BC396E9A0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{B21E8D39-A07B-4F5A-BE90-7ECF62413D14}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2ED-4123-BE5A-B3BC396E9A08}"/>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{3C1F9268-8293-47CB-81FC-0FECA414D978}</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12ED-4123-BE5A-B3BC396E9A08}"/>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{568BA6EC-B8B3-4EF1-A53A-8D46C2C4322C}</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12ED-4123-BE5A-B3BC396E9A08}"/>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{B35ECC89-CDCB-4093-A1E2-CEE0C5512F78}</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12ED-4123-BE5A-B3BC396E9A08}"/>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{2B50C86A-C7A0-4DDC-A9DC-74F5125E6095}</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12ED-4123-BE5A-B3BC396E9A0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61.5</c:v>
                </c:pt>
                <c:pt idx="16">
                  <c:v>63</c:v>
                </c:pt>
                <c:pt idx="24">
                  <c:v>63.7</c:v>
                </c:pt>
                <c:pt idx="32">
                  <c:v>64.099999999999994</c:v>
                </c:pt>
              </c:numCache>
            </c:numRef>
          </c:xVal>
          <c:yVal>
            <c:numRef>
              <c:f>公会計指標分析・財政指標組合せ分析表!$BP$55:$DC$55</c:f>
              <c:numCache>
                <c:formatCode>#,##0.0;"▲ "#,##0.0</c:formatCode>
                <c:ptCount val="40"/>
                <c:pt idx="0">
                  <c:v>24.2</c:v>
                </c:pt>
                <c:pt idx="8">
                  <c:v>22.1</c:v>
                </c:pt>
                <c:pt idx="16">
                  <c:v>20.399999999999999</c:v>
                </c:pt>
                <c:pt idx="24">
                  <c:v>11.2</c:v>
                </c:pt>
                <c:pt idx="32">
                  <c:v>4.5999999999999996</c:v>
                </c:pt>
              </c:numCache>
            </c:numRef>
          </c:yVal>
          <c:smooth val="0"/>
          <c:extLst>
            <c:ext xmlns:c16="http://schemas.microsoft.com/office/drawing/2014/chart" uri="{C3380CC4-5D6E-409C-BE32-E72D297353CC}">
              <c16:uniqueId val="{00000013-12ED-4123-BE5A-B3BC396E9A08}"/>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{47DCF605-A9B7-4066-8A0C-7E37442F8525}</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CEC3-4C8E-987F-3BCB4FDEF87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{3658170F-A954-4E57-881C-6D444203D960}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EC3-4C8E-987F-3BCB4FDEF87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{082B6557-1D52-433B-A4B7-012626EF200F}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EC3-4C8E-987F-3BCB4FDEF87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{09F85A27-C7C7-4815-9B12-E8A8B098AA9E}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EC3-4C8E-987F-3BCB4FDEF87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{8174C51E-C077-48A1-8DA6-E385C2910FAC}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EC3-4C8E-987F-3BCB4FDEF879}"/>
                </c:ext>
              </c:extLst>
            </c:dLbl>
            <c:dLbl>
              <c:idx val="8"/>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{06C80789-3D9A-4AA7-A54F-6B823BFB86D1}</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CEC3-4C8E-987F-3BCB4FDEF879}"/>
                </c:ext>
              </c:extLst>
            </c:dLbl>
            <c:dLbl>
              <c:idx val="16"/>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{F1AAC780-C21A-4AA6-AACF-D377A98A3F4E}</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CEC3-4C8E-987F-3BCB4FDEF879}"/>
                </c:ext>
              </c:extLst>
            </c:dLbl>
            <c:dLbl>
              <c:idx val="24"/>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{3361C990-7825-4529-843E-2AAEF2F170FA}</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CEC3-4C8E-987F-3BCB4FDEF879}"/>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{6E7CB25D-EED0-4840-9464-EF5C4E72B3DD}</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CEC3-4C8E-987F-3BCB4FDEF87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c:v>
                </c:pt>
                <c:pt idx="8">
                  <c:v>8.5</c:v>
                </c:pt>
                <c:pt idx="16">
                  <c:v>8.1999999999999993</c:v>
                </c:pt>
                <c:pt idx="24">
                  <c:v>7.7</c:v>
                </c:pt>
                <c:pt idx="32">
                  <c:v>7.6</c:v>
                </c:pt>
              </c:numCache>
            </c:numRef>
          </c:xVal>
          <c:yVal>
            <c:numRef>
              <c:f>公会計指標分析・財政指標組合せ分析表!$BP$73:$DC$73</c:f>
              <c:numCache>
                <c:formatCode>#,##0.0;"▲ "#,##0.0</c:formatCode>
                <c:ptCount val="40"/>
                <c:pt idx="0">
                  <c:v>61.2</c:v>
                </c:pt>
                <c:pt idx="8">
                  <c:v>37.9</c:v>
                </c:pt>
                <c:pt idx="16">
                  <c:v>16.600000000000001</c:v>
                </c:pt>
                <c:pt idx="24">
                  <c:v>0.4</c:v>
                </c:pt>
              </c:numCache>
            </c:numRef>
          </c:yVal>
          <c:smooth val="0"/>
          <c:extLst>
            <c:ext xmlns:c16="http://schemas.microsoft.com/office/drawing/2014/chart" uri="{C3380CC4-5D6E-409C-BE32-E72D297353CC}">
              <c16:uniqueId val="{00000009-CEC3-4C8E-987F-3BCB4FDEF87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6621161056433163E-2"/>
                  <c:y val="-6.2416647087793951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{C08E9B9D-A67C-4A13-A473-1D559A8B7AD7}</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CEC3-4C8E-987F-3BCB4FDEF87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{BB179F71-031D-4585-BF62-6A39B2B46E1E}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EC3-4C8E-987F-3BCB4FDEF87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{31B9412D-6F22-4EF7-A5D2-65E28C51A745}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EC3-4C8E-987F-3BCB4FDEF87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{A5E5A1FA-2817-4F51-835C-896D951DB9AD}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EC3-4C8E-987F-3BCB4FDEF87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{0E8DD401-EA51-46B9-8745-83B254DEFE06}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EC3-4C8E-987F-3BCB4FDEF879}"/>
                </c:ext>
              </c:extLst>
            </c:dLbl>
            <c:dLbl>
              <c:idx val="8"/>
              <c:layout>
                <c:manualLayout>
                  <c:x val="-2.6647173287753057E-2"/>
                  <c:y val="-5.085443798817326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{B1CE862C-FEDE-4972-99DC-84CCD60E0803}</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CEC3-4C8E-987F-3BCB4FDEF879}"/>
                </c:ext>
              </c:extLst>
            </c:dLbl>
            <c:dLbl>
              <c:idx val="16"/>
              <c:layout>
                <c:manualLayout>
                  <c:x val="-3.1570342725075584E-2"/>
                  <c:y val="-7.3978856187414677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{B4029CFA-B421-4D75-AA6F-AB57BC7EF916}</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CEC3-4C8E-987F-3BCB4FDEF879}"/>
                </c:ext>
              </c:extLst>
            </c:dLbl>
            <c:dLbl>
              <c:idx val="24"/>
              <c:layout/>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{73211772-414C-46B1-8854-44B014702964}</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CEC3-4C8E-987F-3BCB4FDEF879}"/>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{544231D1-7BEB-4D25-BBA6-E7085FE6C9D8}</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CEC3-4C8E-987F-3BCB4FDEF87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6.4</c:v>
                </c:pt>
                <c:pt idx="8">
                  <c:v>6.3</c:v>
                </c:pt>
                <c:pt idx="16">
                  <c:v>6.2</c:v>
                </c:pt>
                <c:pt idx="24">
                  <c:v>5.7</c:v>
                </c:pt>
                <c:pt idx="32">
                  <c:v>5.8</c:v>
                </c:pt>
              </c:numCache>
            </c:numRef>
          </c:xVal>
          <c:yVal>
            <c:numRef>
              <c:f>公会計指標分析・財政指標組合せ分析表!$BP$77:$DC$77</c:f>
              <c:numCache>
                <c:formatCode>#,##0.0;"▲ "#,##0.0</c:formatCode>
                <c:ptCount val="40"/>
                <c:pt idx="0">
                  <c:v>24.2</c:v>
                </c:pt>
                <c:pt idx="8">
                  <c:v>22.1</c:v>
                </c:pt>
                <c:pt idx="16">
                  <c:v>20.399999999999999</c:v>
                </c:pt>
                <c:pt idx="24">
                  <c:v>11.2</c:v>
                </c:pt>
                <c:pt idx="32">
                  <c:v>4.5999999999999996</c:v>
                </c:pt>
              </c:numCache>
            </c:numRef>
          </c:yVal>
          <c:smooth val="0"/>
          <c:extLst>
            <c:ext xmlns:c16="http://schemas.microsoft.com/office/drawing/2014/chart" uri="{C3380CC4-5D6E-409C-BE32-E72D297353CC}">
              <c16:uniqueId val="{00000013-CEC3-4C8E-987F-3BCB4FDEF879}"/>
            </c:ext>
          </c:extLst>
        </c:ser>
        <c:dLbls>
          <c:showLegendKey val="0"/>
          <c:showVal val="1"/>
          <c:showCatName val="0"/>
          <c:showSerName val="0"/>
          <c:showPercent val="0"/>
          <c:showBubbleSize val="0"/>
        </c:dLbls>
        <c:axId val="84219776"/>
        <c:axId val="84234240"/>
      </c:scatterChart>
      <c:valAx>
        <c:axId val="84219776"/>
        <c:scaling>
          <c:orientation val="maxMin"/>
          <c:max val="10"/>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北海道千歳市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実質公債費比率は３か年平均</a:t>
          </a:r>
          <a:r>
            <a:rPr kumimoji="1" lang="en-US" altLang="ja-JP" sz="1400">
              <a:latin typeface="ＭＳ ゴシック" pitchFamily="49" charset="-128"/>
              <a:ea typeface="ＭＳ ゴシック" pitchFamily="49" charset="-128"/>
            </a:rPr>
            <a:t>7.6</a:t>
          </a:r>
          <a:r>
            <a:rPr kumimoji="1" lang="ja-JP" altLang="en-US" sz="1400">
              <a:latin typeface="ＭＳ ゴシック" pitchFamily="49" charset="-128"/>
              <a:ea typeface="ＭＳ ゴシック" pitchFamily="49" charset="-128"/>
            </a:rPr>
            <a:t>％であり、近年は減少傾向にある。</a:t>
          </a:r>
        </a:p>
        <a:p>
          <a:r>
            <a:rPr kumimoji="1" lang="ja-JP" altLang="en-US" sz="1400">
              <a:latin typeface="ＭＳ ゴシック" pitchFamily="49" charset="-128"/>
              <a:ea typeface="ＭＳ ゴシック" pitchFamily="49" charset="-128"/>
            </a:rPr>
            <a:t>　令和４年度は令和２年度に発行した減収補塡債の元金償還の開始等に伴い、元利償還金が増加したものの、「財政標準化計画」に基づき新規地方債の発行抑制を継続しているほか、標準財政規模が令和元年度から増加していることから、実質公債費比率の減少傾向を維持している。</a:t>
          </a:r>
        </a:p>
        <a:p>
          <a:r>
            <a:rPr kumimoji="1" lang="ja-JP" altLang="en-US" sz="1400">
              <a:latin typeface="ＭＳ ゴシック" pitchFamily="49" charset="-128"/>
              <a:ea typeface="ＭＳ ゴシック" pitchFamily="49" charset="-128"/>
            </a:rPr>
            <a:t>　今後も更なる公債費圧縮に向け、「財政標準化計画」に基づき地方債発行の抑制を図り、公債費の増嵩による財政圧迫の予防に努める。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年度末以降、満期一括償還地方債の残高がないため、積立していない。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北海道千歳市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年度に行った、千歳市土地開発公社解散に伴う第三セクター等改革推進債の借入による地方債現在高の増加等により、将来負担比率は増加した。</a:t>
          </a:r>
        </a:p>
        <a:p>
          <a:r>
            <a:rPr kumimoji="1" lang="ja-JP" altLang="en-US" sz="1400">
              <a:latin typeface="ＭＳ ゴシック" pitchFamily="49" charset="-128"/>
              <a:ea typeface="ＭＳ ゴシック" pitchFamily="49" charset="-128"/>
            </a:rPr>
            <a:t>　令和４年度は、財政標準化計画に基づいて地方債発行の抑制を続けてきたこと等により、充当可能財源等が将来負担額を上回ったため、将来負担比率はゼロとなった。</a:t>
          </a:r>
        </a:p>
        <a:p>
          <a:r>
            <a:rPr kumimoji="1" lang="ja-JP" altLang="en-US" sz="1400">
              <a:latin typeface="ＭＳ ゴシック" pitchFamily="49" charset="-128"/>
              <a:ea typeface="ＭＳ ゴシック" pitchFamily="49" charset="-128"/>
            </a:rPr>
            <a:t>　今後も普通建設事業費の総額抑制による地方債発行の抑制を図るとともに、充当可能基金の運用の適正化などにより将来の負担軽減に努める。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北海道千歳市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新千歳空港応援商品券発行事業補助金等の財源として空港を核としたまちづくり基金から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559,138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千円を取り崩した一方、ふるさと納税寄附件数の増加に伴い、心のふるさと千歳基金に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1,771,182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円、未利用普通財産に係る市有地売払収入等を公共施設整備基金に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398,059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や景気後退などの不測の支出や減収に対応するための財政調整基金をはじめ、安定した行政サービスを継続して提供できる財政体質の構築を図るため、その他の基金についても一定額を確保するほか、今後の負担増に対応するために減債基金・公共施設整備基金へ毎年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・職員退職手当基金：退職者集中期（令和４年度～令和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年度）においては、退職者数の変動により、年度によって退職手当の支出額に著しい差が生じることから、一般財源の負担軽減を図るための対応として一定額を積み立てる。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・公共施設整備基金：公共施設等の更新・大規模修繕等を計画的に実施するための対応として一定額を積み立てる。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・公共施設整備基金：未利用普通財産等の売払収入を充当し、積み立てを行ったことによる増。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・公立千歳科学技術大学施設整備基金：公立千歳科学技術大学の施設整備費用に充当するため、取り崩しを行ったことによる減。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・職員退職手当基金：今後到来する退職者の集中期に備え、令和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年度に積立金残高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億円を確保を目標とした基金積立および取り崩しを行う。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・公共施設整備基金：広域焼却処理施設建設事業により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億円程度の負担が生じる見込みのため、基金の活用を行う。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みどり台小学校建設事業に伴う起債償還金負担の増加に対応するため、財政調整基金を財源として、減債基金に積み立てたことにより減となった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大規模災害などの不測の支出や減収に対応するための重要な原資となることから、令和２年度末の残高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億円を維持し、令和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億円の残高を確保することを目標としている。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土地売払収入等を積み立てたほか、みどり台小学校建設における起債償還に係る財源対策として、財政調整基金から組み替えしたことにより増となった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第三セクター等改革推進債のほか、みどり台小学校建設事業債の償還等に充当することとしている。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北海道千歳市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97,664
96,850
594.50
54,887,118
53,231,337
742,573
25,385,616
30,154,430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6" name="テキスト ボックス 35"/>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公共施設等総合管理計画において、大規模改修の目安となる建築後</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年を経過した建築物は全体の</a:t>
          </a:r>
          <a:r>
            <a:rPr kumimoji="1" lang="en-US" altLang="ja-JP" sz="1100">
              <a:latin typeface="ＭＳ Ｐゴシック" panose="020B0600070205080204" pitchFamily="50" charset="-128"/>
              <a:ea typeface="ＭＳ Ｐゴシック" panose="020B0600070205080204" pitchFamily="50" charset="-128"/>
            </a:rPr>
            <a:t>56.7</a:t>
          </a:r>
          <a:r>
            <a:rPr kumimoji="1" lang="ja-JP" altLang="en-US" sz="1100">
              <a:latin typeface="ＭＳ Ｐゴシック" panose="020B0600070205080204" pitchFamily="50" charset="-128"/>
              <a:ea typeface="ＭＳ Ｐゴシック" panose="020B0600070205080204" pitchFamily="50" charset="-128"/>
            </a:rPr>
            <a:t>％となっていることから、有形固定資産減価償却率は類似団体より高い水準にあると考えられる。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今後、大規模改修や更新については、令和</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年及び令和</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年頃にピークを迎えることを見込んでおり、その前に、予防保全による長寿命化を図り、ライフサイクルコストの縮減等の対策を行うこととしている。</a:t>
          </a:r>
        </a:p>
      </xdr:txBody>
    </xdr:sp>
    <xdr:clientData/>
  </xdr:twoCellAnchor>
  <xdr:oneCellAnchor>
    <xdr:from>
      <xdr:col>4</xdr:col>
      <xdr:colOff>174625</xdr:colOff>
      <xdr:row>23</xdr:row>
      <xdr:rowOff>47625</xdr:rowOff>
    </xdr:from>
    <xdr:ext cx="349839" cy="225703"/>
    <xdr:sp macro="" textlink="">
      <xdr:nvSpPr>
        <xdr:cNvPr id="51" name="テキスト ボックス 50"/>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4" name="直線コネクタ 53"/>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5" name="テキスト ボックス 54"/>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6" name="直線コネクタ 55"/>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7" name="テキスト ボックス 56"/>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8" name="直線コネクタ 57"/>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9" name="テキスト ボックス 58"/>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2" name="直線コネクタ 61"/>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3" name="テキスト ボックス 62"/>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4" name="直線コネクタ 63"/>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5" name="テキスト ボックス 64"/>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6" name="直線コネクタ 65"/>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7" name="テキスト ボックス 66"/>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139383</xdr:rowOff>
    </xdr:from>
    <xdr:to>
      <xdr:col>23</xdr:col>
      <xdr:colOff>85090</xdr:colOff>
      <xdr:row>34</xdr:row>
      <xdr:rowOff>65881</xdr:rowOff>
    </xdr:to>
    <xdr:cxnSp macro="">
      <xdr:nvCxnSpPr>
        <xdr:cNvPr id="71" name="直線コネクタ 70"/>
        <xdr:cNvCxnSpPr/>
      </xdr:nvCxnSpPr>
      <xdr:spPr>
        <a:xfrm flipV="1">
          <a:off x="4760595" y="5368608"/>
          <a:ext cx="1270" cy="1298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69708</xdr:rowOff>
    </xdr:from>
    <xdr:ext cx="405111" cy="259045"/>
    <xdr:sp macro="" textlink="">
      <xdr:nvSpPr>
        <xdr:cNvPr id="72" name="有形固定資産減価償却率最小値テキスト"/>
        <xdr:cNvSpPr txBox="1"/>
      </xdr:nvSpPr>
      <xdr:spPr>
        <a:xfrm>
          <a:off x="4813300" y="6670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65881</xdr:rowOff>
    </xdr:from>
    <xdr:to>
      <xdr:col>23</xdr:col>
      <xdr:colOff>174625</xdr:colOff>
      <xdr:row>34</xdr:row>
      <xdr:rowOff>65881</xdr:rowOff>
    </xdr:to>
    <xdr:cxnSp macro="">
      <xdr:nvCxnSpPr>
        <xdr:cNvPr id="73" name="直線コネクタ 72"/>
        <xdr:cNvCxnSpPr/>
      </xdr:nvCxnSpPr>
      <xdr:spPr>
        <a:xfrm>
          <a:off x="4673600" y="66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86060</xdr:rowOff>
    </xdr:from>
    <xdr:ext cx="405111" cy="259045"/>
    <xdr:sp macro="" textlink="">
      <xdr:nvSpPr>
        <xdr:cNvPr id="74" name="有形固定資産減価償却率最大値テキスト"/>
        <xdr:cNvSpPr txBox="1"/>
      </xdr:nvSpPr>
      <xdr:spPr>
        <a:xfrm>
          <a:off x="4813300" y="514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139383</xdr:rowOff>
    </xdr:from>
    <xdr:to>
      <xdr:col>23</xdr:col>
      <xdr:colOff>174625</xdr:colOff>
      <xdr:row>26</xdr:row>
      <xdr:rowOff>139383</xdr:rowOff>
    </xdr:to>
    <xdr:cxnSp macro="">
      <xdr:nvCxnSpPr>
        <xdr:cNvPr id="75" name="直線コネクタ 74"/>
        <xdr:cNvCxnSpPr/>
      </xdr:nvCxnSpPr>
      <xdr:spPr>
        <a:xfrm>
          <a:off x="4673600" y="5368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28751</xdr:rowOff>
    </xdr:from>
    <xdr:ext cx="405111" cy="259045"/>
    <xdr:sp macro="" textlink="">
      <xdr:nvSpPr>
        <xdr:cNvPr id="76" name="有形固定資産減価償却率平均値テキスト"/>
        <xdr:cNvSpPr txBox="1"/>
      </xdr:nvSpPr>
      <xdr:spPr>
        <a:xfrm>
          <a:off x="4813300" y="59437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5874</xdr:rowOff>
    </xdr:from>
    <xdr:to>
      <xdr:col>23</xdr:col>
      <xdr:colOff>136525</xdr:colOff>
      <xdr:row>31</xdr:row>
      <xdr:rowOff>107474</xdr:rowOff>
    </xdr:to>
    <xdr:sp macro="" textlink="">
      <xdr:nvSpPr>
        <xdr:cNvPr id="77" name="フローチャート: 判断 76"/>
        <xdr:cNvSpPr/>
      </xdr:nvSpPr>
      <xdr:spPr>
        <a:xfrm>
          <a:off x="4711700" y="609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166529</xdr:rowOff>
    </xdr:from>
    <xdr:to>
      <xdr:col>19</xdr:col>
      <xdr:colOff>187325</xdr:colOff>
      <xdr:row>31</xdr:row>
      <xdr:rowOff>96679</xdr:rowOff>
    </xdr:to>
    <xdr:sp macro="" textlink="">
      <xdr:nvSpPr>
        <xdr:cNvPr id="78" name="フローチャート: 判断 77"/>
        <xdr:cNvSpPr/>
      </xdr:nvSpPr>
      <xdr:spPr>
        <a:xfrm>
          <a:off x="4000500" y="608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147638</xdr:rowOff>
    </xdr:from>
    <xdr:to>
      <xdr:col>15</xdr:col>
      <xdr:colOff>187325</xdr:colOff>
      <xdr:row>31</xdr:row>
      <xdr:rowOff>77788</xdr:rowOff>
    </xdr:to>
    <xdr:sp macro="" textlink="">
      <xdr:nvSpPr>
        <xdr:cNvPr id="79" name="フローチャート: 判断 78"/>
        <xdr:cNvSpPr/>
      </xdr:nvSpPr>
      <xdr:spPr>
        <a:xfrm>
          <a:off x="3238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107156</xdr:rowOff>
    </xdr:from>
    <xdr:to>
      <xdr:col>11</xdr:col>
      <xdr:colOff>187325</xdr:colOff>
      <xdr:row>31</xdr:row>
      <xdr:rowOff>37306</xdr:rowOff>
    </xdr:to>
    <xdr:sp macro="" textlink="">
      <xdr:nvSpPr>
        <xdr:cNvPr id="80" name="フローチャート: 判断 79"/>
        <xdr:cNvSpPr/>
      </xdr:nvSpPr>
      <xdr:spPr>
        <a:xfrm>
          <a:off x="2476500" y="602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69374</xdr:rowOff>
    </xdr:from>
    <xdr:to>
      <xdr:col>7</xdr:col>
      <xdr:colOff>187325</xdr:colOff>
      <xdr:row>30</xdr:row>
      <xdr:rowOff>170974</xdr:rowOff>
    </xdr:to>
    <xdr:sp macro="" textlink="">
      <xdr:nvSpPr>
        <xdr:cNvPr id="81" name="フローチャート: 判断 80"/>
        <xdr:cNvSpPr/>
      </xdr:nvSpPr>
      <xdr:spPr>
        <a:xfrm>
          <a:off x="1714500" y="598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143510</xdr:rowOff>
    </xdr:from>
    <xdr:to>
      <xdr:col>23</xdr:col>
      <xdr:colOff>136525</xdr:colOff>
      <xdr:row>32</xdr:row>
      <xdr:rowOff>73660</xdr:rowOff>
    </xdr:to>
    <xdr:sp macro="" textlink="">
      <xdr:nvSpPr>
        <xdr:cNvPr id="87" name="楕円 86"/>
        <xdr:cNvSpPr/>
      </xdr:nvSpPr>
      <xdr:spPr>
        <a:xfrm>
          <a:off x="47117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121937</xdr:rowOff>
    </xdr:from>
    <xdr:ext cx="405111" cy="259045"/>
    <xdr:sp macro="" textlink="">
      <xdr:nvSpPr>
        <xdr:cNvPr id="88" name="有形固定資産減価償却率該当値テキスト"/>
        <xdr:cNvSpPr txBox="1"/>
      </xdr:nvSpPr>
      <xdr:spPr>
        <a:xfrm>
          <a:off x="4813300" y="6208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121920</xdr:rowOff>
    </xdr:from>
    <xdr:to>
      <xdr:col>19</xdr:col>
      <xdr:colOff>187325</xdr:colOff>
      <xdr:row>32</xdr:row>
      <xdr:rowOff>52070</xdr:rowOff>
    </xdr:to>
    <xdr:sp macro="" textlink="">
      <xdr:nvSpPr>
        <xdr:cNvPr id="89" name="楕円 88"/>
        <xdr:cNvSpPr/>
      </xdr:nvSpPr>
      <xdr:spPr>
        <a:xfrm>
          <a:off x="4000500" y="620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1270</xdr:rowOff>
    </xdr:from>
    <xdr:to>
      <xdr:col>23</xdr:col>
      <xdr:colOff>85725</xdr:colOff>
      <xdr:row>32</xdr:row>
      <xdr:rowOff>22860</xdr:rowOff>
    </xdr:to>
    <xdr:cxnSp macro="">
      <xdr:nvCxnSpPr>
        <xdr:cNvPr id="90" name="直線コネクタ 89"/>
        <xdr:cNvCxnSpPr/>
      </xdr:nvCxnSpPr>
      <xdr:spPr>
        <a:xfrm>
          <a:off x="4051300" y="6259195"/>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47625</xdr:rowOff>
    </xdr:from>
    <xdr:to>
      <xdr:col>15</xdr:col>
      <xdr:colOff>187325</xdr:colOff>
      <xdr:row>32</xdr:row>
      <xdr:rowOff>149225</xdr:rowOff>
    </xdr:to>
    <xdr:sp macro="" textlink="">
      <xdr:nvSpPr>
        <xdr:cNvPr id="91" name="楕円 90"/>
        <xdr:cNvSpPr/>
      </xdr:nvSpPr>
      <xdr:spPr>
        <a:xfrm>
          <a:off x="32385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1270</xdr:rowOff>
    </xdr:from>
    <xdr:to>
      <xdr:col>19</xdr:col>
      <xdr:colOff>136525</xdr:colOff>
      <xdr:row>32</xdr:row>
      <xdr:rowOff>98425</xdr:rowOff>
    </xdr:to>
    <xdr:cxnSp macro="">
      <xdr:nvCxnSpPr>
        <xdr:cNvPr id="92" name="直線コネクタ 91"/>
        <xdr:cNvCxnSpPr/>
      </xdr:nvCxnSpPr>
      <xdr:spPr>
        <a:xfrm flipV="1">
          <a:off x="3289300" y="6259195"/>
          <a:ext cx="762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7144</xdr:rowOff>
    </xdr:from>
    <xdr:to>
      <xdr:col>11</xdr:col>
      <xdr:colOff>187325</xdr:colOff>
      <xdr:row>32</xdr:row>
      <xdr:rowOff>108744</xdr:rowOff>
    </xdr:to>
    <xdr:sp macro="" textlink="">
      <xdr:nvSpPr>
        <xdr:cNvPr id="93" name="楕円 92"/>
        <xdr:cNvSpPr/>
      </xdr:nvSpPr>
      <xdr:spPr>
        <a:xfrm>
          <a:off x="2476500" y="626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57944</xdr:rowOff>
    </xdr:from>
    <xdr:to>
      <xdr:col>15</xdr:col>
      <xdr:colOff>136525</xdr:colOff>
      <xdr:row>32</xdr:row>
      <xdr:rowOff>98425</xdr:rowOff>
    </xdr:to>
    <xdr:cxnSp macro="">
      <xdr:nvCxnSpPr>
        <xdr:cNvPr id="94" name="直線コネクタ 93"/>
        <xdr:cNvCxnSpPr/>
      </xdr:nvCxnSpPr>
      <xdr:spPr>
        <a:xfrm>
          <a:off x="2527300" y="6315869"/>
          <a:ext cx="762000" cy="4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146209</xdr:rowOff>
    </xdr:from>
    <xdr:to>
      <xdr:col>7</xdr:col>
      <xdr:colOff>187325</xdr:colOff>
      <xdr:row>32</xdr:row>
      <xdr:rowOff>76359</xdr:rowOff>
    </xdr:to>
    <xdr:sp macro="" textlink="">
      <xdr:nvSpPr>
        <xdr:cNvPr id="95" name="楕円 94"/>
        <xdr:cNvSpPr/>
      </xdr:nvSpPr>
      <xdr:spPr>
        <a:xfrm>
          <a:off x="1714500" y="623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25559</xdr:rowOff>
    </xdr:from>
    <xdr:to>
      <xdr:col>11</xdr:col>
      <xdr:colOff>136525</xdr:colOff>
      <xdr:row>32</xdr:row>
      <xdr:rowOff>57944</xdr:rowOff>
    </xdr:to>
    <xdr:cxnSp macro="">
      <xdr:nvCxnSpPr>
        <xdr:cNvPr id="96" name="直線コネクタ 95"/>
        <xdr:cNvCxnSpPr/>
      </xdr:nvCxnSpPr>
      <xdr:spPr>
        <a:xfrm>
          <a:off x="1765300" y="6283484"/>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113206</xdr:rowOff>
    </xdr:from>
    <xdr:ext cx="405111" cy="259045"/>
    <xdr:sp macro="" textlink="">
      <xdr:nvSpPr>
        <xdr:cNvPr id="97" name="n_1aveValue有形固定資産減価償却率"/>
        <xdr:cNvSpPr txBox="1"/>
      </xdr:nvSpPr>
      <xdr:spPr>
        <a:xfrm>
          <a:off x="3836044" y="5856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94315</xdr:rowOff>
    </xdr:from>
    <xdr:ext cx="405111" cy="259045"/>
    <xdr:sp macro="" textlink="">
      <xdr:nvSpPr>
        <xdr:cNvPr id="98" name="n_2aveValue有形固定資産減価償却率"/>
        <xdr:cNvSpPr txBox="1"/>
      </xdr:nvSpPr>
      <xdr:spPr>
        <a:xfrm>
          <a:off x="3086744" y="5837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53833</xdr:rowOff>
    </xdr:from>
    <xdr:ext cx="405111" cy="259045"/>
    <xdr:sp macro="" textlink="">
      <xdr:nvSpPr>
        <xdr:cNvPr id="99" name="n_3aveValue有形固定資産減価償却率"/>
        <xdr:cNvSpPr txBox="1"/>
      </xdr:nvSpPr>
      <xdr:spPr>
        <a:xfrm>
          <a:off x="2324744" y="5797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16051</xdr:rowOff>
    </xdr:from>
    <xdr:ext cx="405111" cy="259045"/>
    <xdr:sp macro="" textlink="">
      <xdr:nvSpPr>
        <xdr:cNvPr id="100" name="n_4aveValue有形固定資産減価償却率"/>
        <xdr:cNvSpPr txBox="1"/>
      </xdr:nvSpPr>
      <xdr:spPr>
        <a:xfrm>
          <a:off x="1562744" y="5759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43197</xdr:rowOff>
    </xdr:from>
    <xdr:ext cx="405111" cy="259045"/>
    <xdr:sp macro="" textlink="">
      <xdr:nvSpPr>
        <xdr:cNvPr id="101" name="n_1mainValue有形固定資産減価償却率"/>
        <xdr:cNvSpPr txBox="1"/>
      </xdr:nvSpPr>
      <xdr:spPr>
        <a:xfrm>
          <a:off x="3836044" y="6301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140352</xdr:rowOff>
    </xdr:from>
    <xdr:ext cx="405111" cy="259045"/>
    <xdr:sp macro="" textlink="">
      <xdr:nvSpPr>
        <xdr:cNvPr id="102" name="n_2mainValue有形固定資産減価償却率"/>
        <xdr:cNvSpPr txBox="1"/>
      </xdr:nvSpPr>
      <xdr:spPr>
        <a:xfrm>
          <a:off x="3086744" y="639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99871</xdr:rowOff>
    </xdr:from>
    <xdr:ext cx="405111" cy="259045"/>
    <xdr:sp macro="" textlink="">
      <xdr:nvSpPr>
        <xdr:cNvPr id="103" name="n_3mainValue有形固定資産減価償却率"/>
        <xdr:cNvSpPr txBox="1"/>
      </xdr:nvSpPr>
      <xdr:spPr>
        <a:xfrm>
          <a:off x="2324744" y="6357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67486</xdr:rowOff>
    </xdr:from>
    <xdr:ext cx="405111" cy="259045"/>
    <xdr:sp macro="" textlink="">
      <xdr:nvSpPr>
        <xdr:cNvPr id="104" name="n_4mainValue有形固定資産減価償却率"/>
        <xdr:cNvSpPr txBox="1"/>
      </xdr:nvSpPr>
      <xdr:spPr>
        <a:xfrm>
          <a:off x="1562744" y="6325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[ 340.7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債務償還比率は、類似団体平均を下回っている。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これは、経常経費充当財源等は、エネルギー・物価高騰等により増加し、経常一般財源は、臨時財政対策債の発行額や市税（</a:t>
          </a:r>
          <a:r>
            <a:rPr kumimoji="1" lang="en-US" altLang="ja-JP" sz="1100">
              <a:latin typeface="ＭＳ Ｐゴシック" panose="020B0600070205080204" pitchFamily="50" charset="-128"/>
              <a:ea typeface="ＭＳ Ｐゴシック" panose="020B0600070205080204" pitchFamily="50" charset="-128"/>
            </a:rPr>
            <a:t>R03</a:t>
          </a:r>
          <a:r>
            <a:rPr kumimoji="1" lang="ja-JP" altLang="en-US" sz="1100">
              <a:latin typeface="ＭＳ Ｐゴシック" panose="020B0600070205080204" pitchFamily="50" charset="-128"/>
              <a:ea typeface="ＭＳ Ｐゴシック" panose="020B0600070205080204" pitchFamily="50" charset="-128"/>
            </a:rPr>
            <a:t>固定資産税滞納分を加味）において、減少しているものの、財政標準化計画に基づき、地方債の発行額抑制に努めたことにより、将来負担額を減少させてきたことのほか、基金残高の増加等により、充当可能財源が確保されていることが要因と考えられ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1" name="直線コネクタ 120"/>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2" name="テキスト ボックス 121"/>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3" name="直線コネクタ 122"/>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4" name="テキスト ボックス 123"/>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5" name="直線コネクタ 124"/>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6" name="テキスト ボックス 125"/>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7" name="直線コネクタ 126"/>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8" name="テキスト ボックス 127"/>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9" name="直線コネクタ 128"/>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0" name="テキスト ボックス 129"/>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1" name="直線コネクタ 130"/>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2" name="テキスト ボックス 131"/>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162188</xdr:rowOff>
    </xdr:to>
    <xdr:cxnSp macro="">
      <xdr:nvCxnSpPr>
        <xdr:cNvPr id="135" name="直線コネクタ 134"/>
        <xdr:cNvCxnSpPr/>
      </xdr:nvCxnSpPr>
      <xdr:spPr>
        <a:xfrm flipV="1">
          <a:off x="14793595" y="5261428"/>
          <a:ext cx="1269" cy="150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166015</xdr:rowOff>
    </xdr:from>
    <xdr:ext cx="469744" cy="259045"/>
    <xdr:sp macro="" textlink="">
      <xdr:nvSpPr>
        <xdr:cNvPr id="136" name="債務償還比率最小値テキスト"/>
        <xdr:cNvSpPr txBox="1"/>
      </xdr:nvSpPr>
      <xdr:spPr>
        <a:xfrm>
          <a:off x="14846300" y="6766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162188</xdr:rowOff>
    </xdr:from>
    <xdr:to>
      <xdr:col>76</xdr:col>
      <xdr:colOff>111125</xdr:colOff>
      <xdr:row>34</xdr:row>
      <xdr:rowOff>162188</xdr:rowOff>
    </xdr:to>
    <xdr:cxnSp macro="">
      <xdr:nvCxnSpPr>
        <xdr:cNvPr id="137" name="直線コネクタ 136"/>
        <xdr:cNvCxnSpPr/>
      </xdr:nvCxnSpPr>
      <xdr:spPr>
        <a:xfrm>
          <a:off x="14706600" y="676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8"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9" name="直線コネクタ 138"/>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43868</xdr:rowOff>
    </xdr:from>
    <xdr:ext cx="469744" cy="259045"/>
    <xdr:sp macro="" textlink="">
      <xdr:nvSpPr>
        <xdr:cNvPr id="140" name="債務償還比率平均値テキスト"/>
        <xdr:cNvSpPr txBox="1"/>
      </xdr:nvSpPr>
      <xdr:spPr>
        <a:xfrm>
          <a:off x="14846300" y="5958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65441</xdr:rowOff>
    </xdr:from>
    <xdr:to>
      <xdr:col>76</xdr:col>
      <xdr:colOff>73025</xdr:colOff>
      <xdr:row>30</xdr:row>
      <xdr:rowOff>167041</xdr:rowOff>
    </xdr:to>
    <xdr:sp macro="" textlink="">
      <xdr:nvSpPr>
        <xdr:cNvPr id="141" name="フローチャート: 判断 140"/>
        <xdr:cNvSpPr/>
      </xdr:nvSpPr>
      <xdr:spPr>
        <a:xfrm>
          <a:off x="14744700" y="598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168420</xdr:rowOff>
    </xdr:from>
    <xdr:to>
      <xdr:col>72</xdr:col>
      <xdr:colOff>123825</xdr:colOff>
      <xdr:row>30</xdr:row>
      <xdr:rowOff>98570</xdr:rowOff>
    </xdr:to>
    <xdr:sp macro="" textlink="">
      <xdr:nvSpPr>
        <xdr:cNvPr id="142" name="フローチャート: 判断 141"/>
        <xdr:cNvSpPr/>
      </xdr:nvSpPr>
      <xdr:spPr>
        <a:xfrm>
          <a:off x="14033500" y="59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85680</xdr:rowOff>
    </xdr:from>
    <xdr:to>
      <xdr:col>68</xdr:col>
      <xdr:colOff>123825</xdr:colOff>
      <xdr:row>32</xdr:row>
      <xdr:rowOff>15830</xdr:rowOff>
    </xdr:to>
    <xdr:sp macro="" textlink="">
      <xdr:nvSpPr>
        <xdr:cNvPr id="143" name="フローチャート: 判断 142"/>
        <xdr:cNvSpPr/>
      </xdr:nvSpPr>
      <xdr:spPr>
        <a:xfrm>
          <a:off x="13271500" y="617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107116</xdr:rowOff>
    </xdr:from>
    <xdr:to>
      <xdr:col>64</xdr:col>
      <xdr:colOff>123825</xdr:colOff>
      <xdr:row>32</xdr:row>
      <xdr:rowOff>37266</xdr:rowOff>
    </xdr:to>
    <xdr:sp macro="" textlink="">
      <xdr:nvSpPr>
        <xdr:cNvPr id="144" name="フローチャート: 判断 143"/>
        <xdr:cNvSpPr/>
      </xdr:nvSpPr>
      <xdr:spPr>
        <a:xfrm>
          <a:off x="12509500" y="6193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116677</xdr:rowOff>
    </xdr:from>
    <xdr:to>
      <xdr:col>60</xdr:col>
      <xdr:colOff>123825</xdr:colOff>
      <xdr:row>32</xdr:row>
      <xdr:rowOff>46827</xdr:rowOff>
    </xdr:to>
    <xdr:sp macro="" textlink="">
      <xdr:nvSpPr>
        <xdr:cNvPr id="145" name="フローチャート: 判断 144"/>
        <xdr:cNvSpPr/>
      </xdr:nvSpPr>
      <xdr:spPr>
        <a:xfrm>
          <a:off x="11747500" y="620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163912</xdr:rowOff>
    </xdr:from>
    <xdr:to>
      <xdr:col>76</xdr:col>
      <xdr:colOff>73025</xdr:colOff>
      <xdr:row>29</xdr:row>
      <xdr:rowOff>94062</xdr:rowOff>
    </xdr:to>
    <xdr:sp macro="" textlink="">
      <xdr:nvSpPr>
        <xdr:cNvPr id="151" name="楕円 150"/>
        <xdr:cNvSpPr/>
      </xdr:nvSpPr>
      <xdr:spPr>
        <a:xfrm>
          <a:off x="14744700" y="573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15339</xdr:rowOff>
    </xdr:from>
    <xdr:ext cx="469744" cy="259045"/>
    <xdr:sp macro="" textlink="">
      <xdr:nvSpPr>
        <xdr:cNvPr id="152" name="債務償還比率該当値テキスト"/>
        <xdr:cNvSpPr txBox="1"/>
      </xdr:nvSpPr>
      <xdr:spPr>
        <a:xfrm>
          <a:off x="14846300" y="558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94978</xdr:rowOff>
    </xdr:from>
    <xdr:to>
      <xdr:col>72</xdr:col>
      <xdr:colOff>123825</xdr:colOff>
      <xdr:row>29</xdr:row>
      <xdr:rowOff>25128</xdr:rowOff>
    </xdr:to>
    <xdr:sp macro="" textlink="">
      <xdr:nvSpPr>
        <xdr:cNvPr id="153" name="楕円 152"/>
        <xdr:cNvSpPr/>
      </xdr:nvSpPr>
      <xdr:spPr>
        <a:xfrm>
          <a:off x="14033500" y="566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145778</xdr:rowOff>
    </xdr:from>
    <xdr:to>
      <xdr:col>76</xdr:col>
      <xdr:colOff>22225</xdr:colOff>
      <xdr:row>29</xdr:row>
      <xdr:rowOff>43262</xdr:rowOff>
    </xdr:to>
    <xdr:cxnSp macro="">
      <xdr:nvCxnSpPr>
        <xdr:cNvPr id="154" name="直線コネクタ 153"/>
        <xdr:cNvCxnSpPr/>
      </xdr:nvCxnSpPr>
      <xdr:spPr>
        <a:xfrm>
          <a:off x="14084300" y="5717903"/>
          <a:ext cx="711200" cy="6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35061</xdr:rowOff>
    </xdr:from>
    <xdr:to>
      <xdr:col>68</xdr:col>
      <xdr:colOff>123825</xdr:colOff>
      <xdr:row>30</xdr:row>
      <xdr:rowOff>136661</xdr:rowOff>
    </xdr:to>
    <xdr:sp macro="" textlink="">
      <xdr:nvSpPr>
        <xdr:cNvPr id="155" name="楕円 154"/>
        <xdr:cNvSpPr/>
      </xdr:nvSpPr>
      <xdr:spPr>
        <a:xfrm>
          <a:off x="13271500" y="595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145778</xdr:rowOff>
    </xdr:from>
    <xdr:to>
      <xdr:col>72</xdr:col>
      <xdr:colOff>73025</xdr:colOff>
      <xdr:row>30</xdr:row>
      <xdr:rowOff>85861</xdr:rowOff>
    </xdr:to>
    <xdr:cxnSp macro="">
      <xdr:nvCxnSpPr>
        <xdr:cNvPr id="156" name="直線コネクタ 155"/>
        <xdr:cNvCxnSpPr/>
      </xdr:nvCxnSpPr>
      <xdr:spPr>
        <a:xfrm flipV="1">
          <a:off x="13322300" y="5717903"/>
          <a:ext cx="762000" cy="282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85181</xdr:rowOff>
    </xdr:from>
    <xdr:to>
      <xdr:col>64</xdr:col>
      <xdr:colOff>123825</xdr:colOff>
      <xdr:row>31</xdr:row>
      <xdr:rowOff>15331</xdr:rowOff>
    </xdr:to>
    <xdr:sp macro="" textlink="">
      <xdr:nvSpPr>
        <xdr:cNvPr id="157" name="楕円 156"/>
        <xdr:cNvSpPr/>
      </xdr:nvSpPr>
      <xdr:spPr>
        <a:xfrm>
          <a:off x="12509500" y="600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85861</xdr:rowOff>
    </xdr:from>
    <xdr:to>
      <xdr:col>68</xdr:col>
      <xdr:colOff>73025</xdr:colOff>
      <xdr:row>30</xdr:row>
      <xdr:rowOff>135981</xdr:rowOff>
    </xdr:to>
    <xdr:cxnSp macro="">
      <xdr:nvCxnSpPr>
        <xdr:cNvPr id="158" name="直線コネクタ 157"/>
        <xdr:cNvCxnSpPr/>
      </xdr:nvCxnSpPr>
      <xdr:spPr>
        <a:xfrm flipV="1">
          <a:off x="12560300" y="6000886"/>
          <a:ext cx="762000" cy="50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119915</xdr:rowOff>
    </xdr:from>
    <xdr:to>
      <xdr:col>60</xdr:col>
      <xdr:colOff>123825</xdr:colOff>
      <xdr:row>32</xdr:row>
      <xdr:rowOff>50065</xdr:rowOff>
    </xdr:to>
    <xdr:sp macro="" textlink="">
      <xdr:nvSpPr>
        <xdr:cNvPr id="159" name="楕円 158"/>
        <xdr:cNvSpPr/>
      </xdr:nvSpPr>
      <xdr:spPr>
        <a:xfrm>
          <a:off x="11747500" y="620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135981</xdr:rowOff>
    </xdr:from>
    <xdr:to>
      <xdr:col>64</xdr:col>
      <xdr:colOff>73025</xdr:colOff>
      <xdr:row>31</xdr:row>
      <xdr:rowOff>170715</xdr:rowOff>
    </xdr:to>
    <xdr:cxnSp macro="">
      <xdr:nvCxnSpPr>
        <xdr:cNvPr id="160" name="直線コネクタ 159"/>
        <xdr:cNvCxnSpPr/>
      </xdr:nvCxnSpPr>
      <xdr:spPr>
        <a:xfrm flipV="1">
          <a:off x="11798300" y="6051006"/>
          <a:ext cx="762000" cy="206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89697</xdr:rowOff>
    </xdr:from>
    <xdr:ext cx="469744" cy="259045"/>
    <xdr:sp macro="" textlink="">
      <xdr:nvSpPr>
        <xdr:cNvPr id="161" name="n_1aveValue債務償還比率"/>
        <xdr:cNvSpPr txBox="1"/>
      </xdr:nvSpPr>
      <xdr:spPr>
        <a:xfrm>
          <a:off x="13836727" y="600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6957</xdr:rowOff>
    </xdr:from>
    <xdr:ext cx="469744" cy="259045"/>
    <xdr:sp macro="" textlink="">
      <xdr:nvSpPr>
        <xdr:cNvPr id="162" name="n_2aveValue債務償還比率"/>
        <xdr:cNvSpPr txBox="1"/>
      </xdr:nvSpPr>
      <xdr:spPr>
        <a:xfrm>
          <a:off x="13087427" y="626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28393</xdr:rowOff>
    </xdr:from>
    <xdr:ext cx="469744" cy="259045"/>
    <xdr:sp macro="" textlink="">
      <xdr:nvSpPr>
        <xdr:cNvPr id="163" name="n_3aveValue債務償還比率"/>
        <xdr:cNvSpPr txBox="1"/>
      </xdr:nvSpPr>
      <xdr:spPr>
        <a:xfrm>
          <a:off x="12325427" y="628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63354</xdr:rowOff>
    </xdr:from>
    <xdr:ext cx="469744" cy="259045"/>
    <xdr:sp macro="" textlink="">
      <xdr:nvSpPr>
        <xdr:cNvPr id="164" name="n_4aveValue債務償還比率"/>
        <xdr:cNvSpPr txBox="1"/>
      </xdr:nvSpPr>
      <xdr:spPr>
        <a:xfrm>
          <a:off x="11563427" y="597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41655</xdr:rowOff>
    </xdr:from>
    <xdr:ext cx="469744" cy="259045"/>
    <xdr:sp macro="" textlink="">
      <xdr:nvSpPr>
        <xdr:cNvPr id="165" name="n_1mainValue債務償還比率"/>
        <xdr:cNvSpPr txBox="1"/>
      </xdr:nvSpPr>
      <xdr:spPr>
        <a:xfrm>
          <a:off x="13836727" y="5442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153188</xdr:rowOff>
    </xdr:from>
    <xdr:ext cx="469744" cy="259045"/>
    <xdr:sp macro="" textlink="">
      <xdr:nvSpPr>
        <xdr:cNvPr id="166" name="n_2mainValue債務償還比率"/>
        <xdr:cNvSpPr txBox="1"/>
      </xdr:nvSpPr>
      <xdr:spPr>
        <a:xfrm>
          <a:off x="13087427" y="5725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31858</xdr:rowOff>
    </xdr:from>
    <xdr:ext cx="469744" cy="259045"/>
    <xdr:sp macro="" textlink="">
      <xdr:nvSpPr>
        <xdr:cNvPr id="167" name="n_3mainValue債務償還比率"/>
        <xdr:cNvSpPr txBox="1"/>
      </xdr:nvSpPr>
      <xdr:spPr>
        <a:xfrm>
          <a:off x="12325427" y="5775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41192</xdr:rowOff>
    </xdr:from>
    <xdr:ext cx="469744" cy="259045"/>
    <xdr:sp macro="" textlink="">
      <xdr:nvSpPr>
        <xdr:cNvPr id="168" name="n_4mainValue債務償還比率"/>
        <xdr:cNvSpPr txBox="1"/>
      </xdr:nvSpPr>
      <xdr:spPr>
        <a:xfrm>
          <a:off x="11563427" y="6299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北海道千歳市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97,664
96,850
594.50
54,887,118
53,231,337
742,573
25,385,616
30,154,430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89535</xdr:rowOff>
    </xdr:from>
    <xdr:to>
      <xdr:col>24</xdr:col>
      <xdr:colOff>62865</xdr:colOff>
      <xdr:row>42</xdr:row>
      <xdr:rowOff>20955</xdr:rowOff>
    </xdr:to>
    <xdr:cxnSp macro="">
      <xdr:nvCxnSpPr>
        <xdr:cNvPr id="57" name="直線コネクタ 56"/>
        <xdr:cNvCxnSpPr/>
      </xdr:nvCxnSpPr>
      <xdr:spPr>
        <a:xfrm flipV="1">
          <a:off x="4634865" y="5747385"/>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道路】&#10;有形固定資産減価償却率最小値テキスト"/>
        <xdr:cNvSpPr txBox="1"/>
      </xdr:nvSpPr>
      <xdr:spPr>
        <a:xfrm>
          <a:off x="4673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xdr:cNvCxnSpPr/>
      </xdr:nvCxnSpPr>
      <xdr:spPr>
        <a:xfrm>
          <a:off x="4546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36212</xdr:rowOff>
    </xdr:from>
    <xdr:ext cx="405111" cy="259045"/>
    <xdr:sp macro="" textlink="">
      <xdr:nvSpPr>
        <xdr:cNvPr id="60" name="【道路】&#10;有形固定資産減価償却率最大値テキスト"/>
        <xdr:cNvSpPr txBox="1"/>
      </xdr:nvSpPr>
      <xdr:spPr>
        <a:xfrm>
          <a:off x="4673600" y="5522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89535</xdr:rowOff>
    </xdr:from>
    <xdr:to>
      <xdr:col>24</xdr:col>
      <xdr:colOff>152400</xdr:colOff>
      <xdr:row>33</xdr:row>
      <xdr:rowOff>89535</xdr:rowOff>
    </xdr:to>
    <xdr:cxnSp macro="">
      <xdr:nvCxnSpPr>
        <xdr:cNvPr id="61" name="直線コネクタ 60"/>
        <xdr:cNvCxnSpPr/>
      </xdr:nvCxnSpPr>
      <xdr:spPr>
        <a:xfrm>
          <a:off x="4546600" y="574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26687</xdr:rowOff>
    </xdr:from>
    <xdr:ext cx="405111" cy="259045"/>
    <xdr:sp macro="" textlink="">
      <xdr:nvSpPr>
        <xdr:cNvPr id="62" name="【道路】&#10;有形固定資産減価償却率平均値テキスト"/>
        <xdr:cNvSpPr txBox="1"/>
      </xdr:nvSpPr>
      <xdr:spPr>
        <a:xfrm>
          <a:off x="4673600" y="654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48260</xdr:rowOff>
    </xdr:from>
    <xdr:to>
      <xdr:col>24</xdr:col>
      <xdr:colOff>114300</xdr:colOff>
      <xdr:row>38</xdr:row>
      <xdr:rowOff>149860</xdr:rowOff>
    </xdr:to>
    <xdr:sp macro="" textlink="">
      <xdr:nvSpPr>
        <xdr:cNvPr id="63" name="フローチャート: 判断 62"/>
        <xdr:cNvSpPr/>
      </xdr:nvSpPr>
      <xdr:spPr>
        <a:xfrm>
          <a:off x="4584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166370</xdr:rowOff>
    </xdr:from>
    <xdr:to>
      <xdr:col>15</xdr:col>
      <xdr:colOff>101600</xdr:colOff>
      <xdr:row>38</xdr:row>
      <xdr:rowOff>96520</xdr:rowOff>
    </xdr:to>
    <xdr:sp macro="" textlink="">
      <xdr:nvSpPr>
        <xdr:cNvPr id="65" name="フローチャート: 判断 64"/>
        <xdr:cNvSpPr/>
      </xdr:nvSpPr>
      <xdr:spPr>
        <a:xfrm>
          <a:off x="2857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109220</xdr:rowOff>
    </xdr:from>
    <xdr:to>
      <xdr:col>6</xdr:col>
      <xdr:colOff>38100</xdr:colOff>
      <xdr:row>38</xdr:row>
      <xdr:rowOff>39370</xdr:rowOff>
    </xdr:to>
    <xdr:sp macro="" textlink="">
      <xdr:nvSpPr>
        <xdr:cNvPr id="67" name="フローチャート: 判断 66"/>
        <xdr:cNvSpPr/>
      </xdr:nvSpPr>
      <xdr:spPr>
        <a:xfrm>
          <a:off x="10795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73" name="楕円 72"/>
        <xdr:cNvSpPr/>
      </xdr:nvSpPr>
      <xdr:spPr>
        <a:xfrm>
          <a:off x="45847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71137</xdr:rowOff>
    </xdr:from>
    <xdr:ext cx="405111" cy="259045"/>
    <xdr:sp macro="" textlink="">
      <xdr:nvSpPr>
        <xdr:cNvPr id="74" name="【道路】&#10;有形固定資産減価償却率該当値テキスト"/>
        <xdr:cNvSpPr txBox="1"/>
      </xdr:nvSpPr>
      <xdr:spPr>
        <a:xfrm>
          <a:off x="4673600"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44450</xdr:rowOff>
    </xdr:from>
    <xdr:to>
      <xdr:col>20</xdr:col>
      <xdr:colOff>38100</xdr:colOff>
      <xdr:row>37</xdr:row>
      <xdr:rowOff>146050</xdr:rowOff>
    </xdr:to>
    <xdr:sp macro="" textlink="">
      <xdr:nvSpPr>
        <xdr:cNvPr id="75" name="楕円 74"/>
        <xdr:cNvSpPr/>
      </xdr:nvSpPr>
      <xdr:spPr>
        <a:xfrm>
          <a:off x="37465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95250</xdr:rowOff>
    </xdr:from>
    <xdr:to>
      <xdr:col>24</xdr:col>
      <xdr:colOff>63500</xdr:colOff>
      <xdr:row>37</xdr:row>
      <xdr:rowOff>99060</xdr:rowOff>
    </xdr:to>
    <xdr:cxnSp macro="">
      <xdr:nvCxnSpPr>
        <xdr:cNvPr id="76" name="直線コネクタ 75"/>
        <xdr:cNvCxnSpPr/>
      </xdr:nvCxnSpPr>
      <xdr:spPr>
        <a:xfrm>
          <a:off x="3797300" y="643890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61595</xdr:rowOff>
    </xdr:from>
    <xdr:to>
      <xdr:col>15</xdr:col>
      <xdr:colOff>101600</xdr:colOff>
      <xdr:row>39</xdr:row>
      <xdr:rowOff>163195</xdr:rowOff>
    </xdr:to>
    <xdr:sp macro="" textlink="">
      <xdr:nvSpPr>
        <xdr:cNvPr id="77" name="楕円 76"/>
        <xdr:cNvSpPr/>
      </xdr:nvSpPr>
      <xdr:spPr>
        <a:xfrm>
          <a:off x="2857500" y="674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95250</xdr:rowOff>
    </xdr:from>
    <xdr:to>
      <xdr:col>19</xdr:col>
      <xdr:colOff>177800</xdr:colOff>
      <xdr:row>39</xdr:row>
      <xdr:rowOff>112395</xdr:rowOff>
    </xdr:to>
    <xdr:cxnSp macro="">
      <xdr:nvCxnSpPr>
        <xdr:cNvPr id="78" name="直線コネクタ 77"/>
        <xdr:cNvCxnSpPr/>
      </xdr:nvCxnSpPr>
      <xdr:spPr>
        <a:xfrm flipV="1">
          <a:off x="2908300" y="6438900"/>
          <a:ext cx="889000" cy="36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36830</xdr:rowOff>
    </xdr:from>
    <xdr:to>
      <xdr:col>10</xdr:col>
      <xdr:colOff>165100</xdr:colOff>
      <xdr:row>39</xdr:row>
      <xdr:rowOff>138430</xdr:rowOff>
    </xdr:to>
    <xdr:sp macro="" textlink="">
      <xdr:nvSpPr>
        <xdr:cNvPr id="79" name="楕円 78"/>
        <xdr:cNvSpPr/>
      </xdr:nvSpPr>
      <xdr:spPr>
        <a:xfrm>
          <a:off x="1968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87630</xdr:rowOff>
    </xdr:from>
    <xdr:to>
      <xdr:col>15</xdr:col>
      <xdr:colOff>50800</xdr:colOff>
      <xdr:row>39</xdr:row>
      <xdr:rowOff>112395</xdr:rowOff>
    </xdr:to>
    <xdr:cxnSp macro="">
      <xdr:nvCxnSpPr>
        <xdr:cNvPr id="80" name="直線コネクタ 79"/>
        <xdr:cNvCxnSpPr/>
      </xdr:nvCxnSpPr>
      <xdr:spPr>
        <a:xfrm>
          <a:off x="2019300" y="677418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34925</xdr:rowOff>
    </xdr:from>
    <xdr:to>
      <xdr:col>6</xdr:col>
      <xdr:colOff>38100</xdr:colOff>
      <xdr:row>39</xdr:row>
      <xdr:rowOff>136525</xdr:rowOff>
    </xdr:to>
    <xdr:sp macro="" textlink="">
      <xdr:nvSpPr>
        <xdr:cNvPr id="81" name="楕円 80"/>
        <xdr:cNvSpPr/>
      </xdr:nvSpPr>
      <xdr:spPr>
        <a:xfrm>
          <a:off x="1079500" y="672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85725</xdr:rowOff>
    </xdr:from>
    <xdr:to>
      <xdr:col>10</xdr:col>
      <xdr:colOff>114300</xdr:colOff>
      <xdr:row>39</xdr:row>
      <xdr:rowOff>87630</xdr:rowOff>
    </xdr:to>
    <xdr:cxnSp macro="">
      <xdr:nvCxnSpPr>
        <xdr:cNvPr id="82" name="直線コネクタ 81"/>
        <xdr:cNvCxnSpPr/>
      </xdr:nvCxnSpPr>
      <xdr:spPr>
        <a:xfrm>
          <a:off x="1130300" y="67722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129557</xdr:rowOff>
    </xdr:from>
    <xdr:ext cx="405111" cy="259045"/>
    <xdr:sp macro="" textlink="">
      <xdr:nvSpPr>
        <xdr:cNvPr id="83" name="n_1aveValue【道路】&#10;有形固定資産減価償却率"/>
        <xdr:cNvSpPr txBox="1"/>
      </xdr:nvSpPr>
      <xdr:spPr>
        <a:xfrm>
          <a:off x="35820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113047</xdr:rowOff>
    </xdr:from>
    <xdr:ext cx="405111" cy="259045"/>
    <xdr:sp macro="" textlink="">
      <xdr:nvSpPr>
        <xdr:cNvPr id="84" name="n_2aveValue【道路】&#10;有形固定資産減価償却率"/>
        <xdr:cNvSpPr txBox="1"/>
      </xdr:nvSpPr>
      <xdr:spPr>
        <a:xfrm>
          <a:off x="2705744"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80662</xdr:rowOff>
    </xdr:from>
    <xdr:ext cx="405111" cy="259045"/>
    <xdr:sp macro="" textlink="">
      <xdr:nvSpPr>
        <xdr:cNvPr id="85" name="n_3aveValue【道路】&#10;有形固定資産減価償却率"/>
        <xdr:cNvSpPr txBox="1"/>
      </xdr:nvSpPr>
      <xdr:spPr>
        <a:xfrm>
          <a:off x="1816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55897</xdr:rowOff>
    </xdr:from>
    <xdr:ext cx="405111" cy="259045"/>
    <xdr:sp macro="" textlink="">
      <xdr:nvSpPr>
        <xdr:cNvPr id="86" name="n_4aveValue【道路】&#10;有形固定資産減価償却率"/>
        <xdr:cNvSpPr txBox="1"/>
      </xdr:nvSpPr>
      <xdr:spPr>
        <a:xfrm>
          <a:off x="927744" y="622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162577</xdr:rowOff>
    </xdr:from>
    <xdr:ext cx="405111" cy="259045"/>
    <xdr:sp macro="" textlink="">
      <xdr:nvSpPr>
        <xdr:cNvPr id="87" name="n_1mainValue【道路】&#10;有形固定資産減価償却率"/>
        <xdr:cNvSpPr txBox="1"/>
      </xdr:nvSpPr>
      <xdr:spPr>
        <a:xfrm>
          <a:off x="358204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154322</xdr:rowOff>
    </xdr:from>
    <xdr:ext cx="405111" cy="259045"/>
    <xdr:sp macro="" textlink="">
      <xdr:nvSpPr>
        <xdr:cNvPr id="88" name="n_2mainValue【道路】&#10;有形固定資産減価償却率"/>
        <xdr:cNvSpPr txBox="1"/>
      </xdr:nvSpPr>
      <xdr:spPr>
        <a:xfrm>
          <a:off x="2705744" y="684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129557</xdr:rowOff>
    </xdr:from>
    <xdr:ext cx="405111" cy="259045"/>
    <xdr:sp macro="" textlink="">
      <xdr:nvSpPr>
        <xdr:cNvPr id="89" name="n_3mainValue【道路】&#10;有形固定資産減価償却率"/>
        <xdr:cNvSpPr txBox="1"/>
      </xdr:nvSpPr>
      <xdr:spPr>
        <a:xfrm>
          <a:off x="1816744"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127652</xdr:rowOff>
    </xdr:from>
    <xdr:ext cx="405111" cy="259045"/>
    <xdr:sp macro="" textlink="">
      <xdr:nvSpPr>
        <xdr:cNvPr id="90" name="n_4mainValue【道路】&#10;有形固定資産減価償却率"/>
        <xdr:cNvSpPr txBox="1"/>
      </xdr:nvSpPr>
      <xdr:spPr>
        <a:xfrm>
          <a:off x="927744" y="681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71247</xdr:rowOff>
    </xdr:from>
    <xdr:to>
      <xdr:col>54</xdr:col>
      <xdr:colOff>189865</xdr:colOff>
      <xdr:row>42</xdr:row>
      <xdr:rowOff>37757</xdr:rowOff>
    </xdr:to>
    <xdr:cxnSp macro="">
      <xdr:nvCxnSpPr>
        <xdr:cNvPr id="114" name="直線コネクタ 113"/>
        <xdr:cNvCxnSpPr/>
      </xdr:nvCxnSpPr>
      <xdr:spPr>
        <a:xfrm flipV="1">
          <a:off x="10476865" y="5900547"/>
          <a:ext cx="0" cy="1338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41584</xdr:rowOff>
    </xdr:from>
    <xdr:ext cx="469744" cy="259045"/>
    <xdr:sp macro="" textlink="">
      <xdr:nvSpPr>
        <xdr:cNvPr id="115" name="【道路】&#10;一人当たり延長最小値テキスト"/>
        <xdr:cNvSpPr txBox="1"/>
      </xdr:nvSpPr>
      <xdr:spPr>
        <a:xfrm>
          <a:off x="10515600" y="724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37757</xdr:rowOff>
    </xdr:from>
    <xdr:to>
      <xdr:col>55</xdr:col>
      <xdr:colOff>88900</xdr:colOff>
      <xdr:row>42</xdr:row>
      <xdr:rowOff>37757</xdr:rowOff>
    </xdr:to>
    <xdr:cxnSp macro="">
      <xdr:nvCxnSpPr>
        <xdr:cNvPr id="116" name="直線コネクタ 115"/>
        <xdr:cNvCxnSpPr/>
      </xdr:nvCxnSpPr>
      <xdr:spPr>
        <a:xfrm>
          <a:off x="10388600" y="7238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17924</xdr:rowOff>
    </xdr:from>
    <xdr:ext cx="534377" cy="259045"/>
    <xdr:sp macro="" textlink="">
      <xdr:nvSpPr>
        <xdr:cNvPr id="117" name="【道路】&#10;一人当たり延長最大値テキスト"/>
        <xdr:cNvSpPr txBox="1"/>
      </xdr:nvSpPr>
      <xdr:spPr>
        <a:xfrm>
          <a:off x="10515600" y="567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71247</xdr:rowOff>
    </xdr:from>
    <xdr:to>
      <xdr:col>55</xdr:col>
      <xdr:colOff>88900</xdr:colOff>
      <xdr:row>34</xdr:row>
      <xdr:rowOff>71247</xdr:rowOff>
    </xdr:to>
    <xdr:cxnSp macro="">
      <xdr:nvCxnSpPr>
        <xdr:cNvPr id="118" name="直線コネクタ 117"/>
        <xdr:cNvCxnSpPr/>
      </xdr:nvCxnSpPr>
      <xdr:spPr>
        <a:xfrm>
          <a:off x="10388600" y="5900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28363</xdr:rowOff>
    </xdr:from>
    <xdr:ext cx="469744" cy="259045"/>
    <xdr:sp macro="" textlink="">
      <xdr:nvSpPr>
        <xdr:cNvPr id="119" name="【道路】&#10;一人当たり延長平均値テキスト"/>
        <xdr:cNvSpPr txBox="1"/>
      </xdr:nvSpPr>
      <xdr:spPr>
        <a:xfrm>
          <a:off x="10515600" y="6886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49936</xdr:rowOff>
    </xdr:from>
    <xdr:to>
      <xdr:col>55</xdr:col>
      <xdr:colOff>50800</xdr:colOff>
      <xdr:row>40</xdr:row>
      <xdr:rowOff>151536</xdr:rowOff>
    </xdr:to>
    <xdr:sp macro="" textlink="">
      <xdr:nvSpPr>
        <xdr:cNvPr id="120" name="フローチャート: 判断 119"/>
        <xdr:cNvSpPr/>
      </xdr:nvSpPr>
      <xdr:spPr>
        <a:xfrm>
          <a:off x="10426700" y="69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50394</xdr:rowOff>
    </xdr:from>
    <xdr:to>
      <xdr:col>50</xdr:col>
      <xdr:colOff>165100</xdr:colOff>
      <xdr:row>40</xdr:row>
      <xdr:rowOff>151994</xdr:rowOff>
    </xdr:to>
    <xdr:sp macro="" textlink="">
      <xdr:nvSpPr>
        <xdr:cNvPr id="121" name="フローチャート: 判断 120"/>
        <xdr:cNvSpPr/>
      </xdr:nvSpPr>
      <xdr:spPr>
        <a:xfrm>
          <a:off x="9588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67119</xdr:rowOff>
    </xdr:from>
    <xdr:to>
      <xdr:col>46</xdr:col>
      <xdr:colOff>38100</xdr:colOff>
      <xdr:row>40</xdr:row>
      <xdr:rowOff>168719</xdr:rowOff>
    </xdr:to>
    <xdr:sp macro="" textlink="">
      <xdr:nvSpPr>
        <xdr:cNvPr id="122" name="フローチャート: 判断 121"/>
        <xdr:cNvSpPr/>
      </xdr:nvSpPr>
      <xdr:spPr>
        <a:xfrm>
          <a:off x="8699500" y="692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64833</xdr:rowOff>
    </xdr:from>
    <xdr:to>
      <xdr:col>41</xdr:col>
      <xdr:colOff>101600</xdr:colOff>
      <xdr:row>40</xdr:row>
      <xdr:rowOff>166433</xdr:rowOff>
    </xdr:to>
    <xdr:sp macro="" textlink="">
      <xdr:nvSpPr>
        <xdr:cNvPr id="123" name="フローチャート: 判断 122"/>
        <xdr:cNvSpPr/>
      </xdr:nvSpPr>
      <xdr:spPr>
        <a:xfrm>
          <a:off x="7810500" y="692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70282</xdr:rowOff>
    </xdr:from>
    <xdr:to>
      <xdr:col>36</xdr:col>
      <xdr:colOff>165100</xdr:colOff>
      <xdr:row>41</xdr:row>
      <xdr:rowOff>432</xdr:rowOff>
    </xdr:to>
    <xdr:sp macro="" textlink="">
      <xdr:nvSpPr>
        <xdr:cNvPr id="124" name="フローチャート: 判断 123"/>
        <xdr:cNvSpPr/>
      </xdr:nvSpPr>
      <xdr:spPr>
        <a:xfrm>
          <a:off x="6921500" y="692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29019</xdr:rowOff>
    </xdr:from>
    <xdr:to>
      <xdr:col>55</xdr:col>
      <xdr:colOff>50800</xdr:colOff>
      <xdr:row>40</xdr:row>
      <xdr:rowOff>130619</xdr:rowOff>
    </xdr:to>
    <xdr:sp macro="" textlink="">
      <xdr:nvSpPr>
        <xdr:cNvPr id="130" name="楕円 129"/>
        <xdr:cNvSpPr/>
      </xdr:nvSpPr>
      <xdr:spPr>
        <a:xfrm>
          <a:off x="10426700" y="688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51896</xdr:rowOff>
    </xdr:from>
    <xdr:ext cx="469744" cy="259045"/>
    <xdr:sp macro="" textlink="">
      <xdr:nvSpPr>
        <xdr:cNvPr id="131" name="【道路】&#10;一人当たり延長該当値テキスト"/>
        <xdr:cNvSpPr txBox="1"/>
      </xdr:nvSpPr>
      <xdr:spPr>
        <a:xfrm>
          <a:off x="10515600" y="6738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29172</xdr:rowOff>
    </xdr:from>
    <xdr:to>
      <xdr:col>50</xdr:col>
      <xdr:colOff>165100</xdr:colOff>
      <xdr:row>40</xdr:row>
      <xdr:rowOff>130772</xdr:rowOff>
    </xdr:to>
    <xdr:sp macro="" textlink="">
      <xdr:nvSpPr>
        <xdr:cNvPr id="132" name="楕円 131"/>
        <xdr:cNvSpPr/>
      </xdr:nvSpPr>
      <xdr:spPr>
        <a:xfrm>
          <a:off x="9588500" y="68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79819</xdr:rowOff>
    </xdr:from>
    <xdr:to>
      <xdr:col>55</xdr:col>
      <xdr:colOff>0</xdr:colOff>
      <xdr:row>40</xdr:row>
      <xdr:rowOff>79972</xdr:rowOff>
    </xdr:to>
    <xdr:cxnSp macro="">
      <xdr:nvCxnSpPr>
        <xdr:cNvPr id="133" name="直線コネクタ 132"/>
        <xdr:cNvCxnSpPr/>
      </xdr:nvCxnSpPr>
      <xdr:spPr>
        <a:xfrm flipV="1">
          <a:off x="9639300" y="6937819"/>
          <a:ext cx="8382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39878</xdr:rowOff>
    </xdr:from>
    <xdr:to>
      <xdr:col>46</xdr:col>
      <xdr:colOff>38100</xdr:colOff>
      <xdr:row>40</xdr:row>
      <xdr:rowOff>141478</xdr:rowOff>
    </xdr:to>
    <xdr:sp macro="" textlink="">
      <xdr:nvSpPr>
        <xdr:cNvPr id="134" name="楕円 133"/>
        <xdr:cNvSpPr/>
      </xdr:nvSpPr>
      <xdr:spPr>
        <a:xfrm>
          <a:off x="8699500" y="689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79972</xdr:rowOff>
    </xdr:from>
    <xdr:to>
      <xdr:col>50</xdr:col>
      <xdr:colOff>114300</xdr:colOff>
      <xdr:row>40</xdr:row>
      <xdr:rowOff>90678</xdr:rowOff>
    </xdr:to>
    <xdr:cxnSp macro="">
      <xdr:nvCxnSpPr>
        <xdr:cNvPr id="135" name="直線コネクタ 134"/>
        <xdr:cNvCxnSpPr/>
      </xdr:nvCxnSpPr>
      <xdr:spPr>
        <a:xfrm flipV="1">
          <a:off x="8750300" y="6937972"/>
          <a:ext cx="889000" cy="1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38697</xdr:rowOff>
    </xdr:from>
    <xdr:to>
      <xdr:col>41</xdr:col>
      <xdr:colOff>101600</xdr:colOff>
      <xdr:row>40</xdr:row>
      <xdr:rowOff>140297</xdr:rowOff>
    </xdr:to>
    <xdr:sp macro="" textlink="">
      <xdr:nvSpPr>
        <xdr:cNvPr id="136" name="楕円 135"/>
        <xdr:cNvSpPr/>
      </xdr:nvSpPr>
      <xdr:spPr>
        <a:xfrm>
          <a:off x="7810500" y="689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89497</xdr:rowOff>
    </xdr:from>
    <xdr:to>
      <xdr:col>45</xdr:col>
      <xdr:colOff>177800</xdr:colOff>
      <xdr:row>40</xdr:row>
      <xdr:rowOff>90678</xdr:rowOff>
    </xdr:to>
    <xdr:cxnSp macro="">
      <xdr:nvCxnSpPr>
        <xdr:cNvPr id="137" name="直線コネクタ 136"/>
        <xdr:cNvCxnSpPr/>
      </xdr:nvCxnSpPr>
      <xdr:spPr>
        <a:xfrm>
          <a:off x="7861300" y="6947497"/>
          <a:ext cx="8890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37287</xdr:rowOff>
    </xdr:from>
    <xdr:to>
      <xdr:col>36</xdr:col>
      <xdr:colOff>165100</xdr:colOff>
      <xdr:row>40</xdr:row>
      <xdr:rowOff>138887</xdr:rowOff>
    </xdr:to>
    <xdr:sp macro="" textlink="">
      <xdr:nvSpPr>
        <xdr:cNvPr id="138" name="楕円 137"/>
        <xdr:cNvSpPr/>
      </xdr:nvSpPr>
      <xdr:spPr>
        <a:xfrm>
          <a:off x="6921500" y="689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88087</xdr:rowOff>
    </xdr:from>
    <xdr:to>
      <xdr:col>41</xdr:col>
      <xdr:colOff>50800</xdr:colOff>
      <xdr:row>40</xdr:row>
      <xdr:rowOff>89497</xdr:rowOff>
    </xdr:to>
    <xdr:cxnSp macro="">
      <xdr:nvCxnSpPr>
        <xdr:cNvPr id="139" name="直線コネクタ 138"/>
        <xdr:cNvCxnSpPr/>
      </xdr:nvCxnSpPr>
      <xdr:spPr>
        <a:xfrm>
          <a:off x="6972300" y="6946087"/>
          <a:ext cx="8890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143121</xdr:rowOff>
    </xdr:from>
    <xdr:ext cx="469744" cy="259045"/>
    <xdr:sp macro="" textlink="">
      <xdr:nvSpPr>
        <xdr:cNvPr id="140" name="n_1aveValue【道路】&#10;一人当たり延長"/>
        <xdr:cNvSpPr txBox="1"/>
      </xdr:nvSpPr>
      <xdr:spPr>
        <a:xfrm>
          <a:off x="9391727" y="7001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159846</xdr:rowOff>
    </xdr:from>
    <xdr:ext cx="469744" cy="259045"/>
    <xdr:sp macro="" textlink="">
      <xdr:nvSpPr>
        <xdr:cNvPr id="141" name="n_2aveValue【道路】&#10;一人当たり延長"/>
        <xdr:cNvSpPr txBox="1"/>
      </xdr:nvSpPr>
      <xdr:spPr>
        <a:xfrm>
          <a:off x="8515427" y="7017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157560</xdr:rowOff>
    </xdr:from>
    <xdr:ext cx="469744" cy="259045"/>
    <xdr:sp macro="" textlink="">
      <xdr:nvSpPr>
        <xdr:cNvPr id="142" name="n_3aveValue【道路】&#10;一人当たり延長"/>
        <xdr:cNvSpPr txBox="1"/>
      </xdr:nvSpPr>
      <xdr:spPr>
        <a:xfrm>
          <a:off x="7626427" y="701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163009</xdr:rowOff>
    </xdr:from>
    <xdr:ext cx="469744" cy="259045"/>
    <xdr:sp macro="" textlink="">
      <xdr:nvSpPr>
        <xdr:cNvPr id="143" name="n_4aveValue【道路】&#10;一人当たり延長"/>
        <xdr:cNvSpPr txBox="1"/>
      </xdr:nvSpPr>
      <xdr:spPr>
        <a:xfrm>
          <a:off x="6737427" y="702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147299</xdr:rowOff>
    </xdr:from>
    <xdr:ext cx="469744" cy="259045"/>
    <xdr:sp macro="" textlink="">
      <xdr:nvSpPr>
        <xdr:cNvPr id="144" name="n_1mainValue【道路】&#10;一人当たり延長"/>
        <xdr:cNvSpPr txBox="1"/>
      </xdr:nvSpPr>
      <xdr:spPr>
        <a:xfrm>
          <a:off x="9391727" y="6662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158005</xdr:rowOff>
    </xdr:from>
    <xdr:ext cx="469744" cy="259045"/>
    <xdr:sp macro="" textlink="">
      <xdr:nvSpPr>
        <xdr:cNvPr id="145" name="n_2mainValue【道路】&#10;一人当たり延長"/>
        <xdr:cNvSpPr txBox="1"/>
      </xdr:nvSpPr>
      <xdr:spPr>
        <a:xfrm>
          <a:off x="8515427" y="667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156824</xdr:rowOff>
    </xdr:from>
    <xdr:ext cx="469744" cy="259045"/>
    <xdr:sp macro="" textlink="">
      <xdr:nvSpPr>
        <xdr:cNvPr id="146" name="n_3mainValue【道路】&#10;一人当たり延長"/>
        <xdr:cNvSpPr txBox="1"/>
      </xdr:nvSpPr>
      <xdr:spPr>
        <a:xfrm>
          <a:off x="7626427" y="667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155414</xdr:rowOff>
    </xdr:from>
    <xdr:ext cx="469744" cy="259045"/>
    <xdr:sp macro="" textlink="">
      <xdr:nvSpPr>
        <xdr:cNvPr id="147" name="n_4mainValue【道路】&#10;一人当たり延長"/>
        <xdr:cNvSpPr txBox="1"/>
      </xdr:nvSpPr>
      <xdr:spPr>
        <a:xfrm>
          <a:off x="6737427" y="667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16328</xdr:rowOff>
    </xdr:from>
    <xdr:to>
      <xdr:col>24</xdr:col>
      <xdr:colOff>62865</xdr:colOff>
      <xdr:row>63</xdr:row>
      <xdr:rowOff>169817</xdr:rowOff>
    </xdr:to>
    <xdr:cxnSp macro="">
      <xdr:nvCxnSpPr>
        <xdr:cNvPr id="173" name="直線コネクタ 172"/>
        <xdr:cNvCxnSpPr/>
      </xdr:nvCxnSpPr>
      <xdr:spPr>
        <a:xfrm flipV="1">
          <a:off x="4634865" y="9617528"/>
          <a:ext cx="0" cy="135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2194</xdr:rowOff>
    </xdr:from>
    <xdr:ext cx="405111" cy="259045"/>
    <xdr:sp macro="" textlink="">
      <xdr:nvSpPr>
        <xdr:cNvPr id="174" name="【橋りょう・トンネル】&#10;有形固定資産減価償却率最小値テキスト"/>
        <xdr:cNvSpPr txBox="1"/>
      </xdr:nvSpPr>
      <xdr:spPr>
        <a:xfrm>
          <a:off x="4673600" y="10974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169817</xdr:rowOff>
    </xdr:from>
    <xdr:to>
      <xdr:col>24</xdr:col>
      <xdr:colOff>152400</xdr:colOff>
      <xdr:row>63</xdr:row>
      <xdr:rowOff>169817</xdr:rowOff>
    </xdr:to>
    <xdr:cxnSp macro="">
      <xdr:nvCxnSpPr>
        <xdr:cNvPr id="175" name="直線コネクタ 174"/>
        <xdr:cNvCxnSpPr/>
      </xdr:nvCxnSpPr>
      <xdr:spPr>
        <a:xfrm>
          <a:off x="4546600" y="109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134455</xdr:rowOff>
    </xdr:from>
    <xdr:ext cx="340478" cy="259045"/>
    <xdr:sp macro="" textlink="">
      <xdr:nvSpPr>
        <xdr:cNvPr id="176" name="【橋りょう・トンネル】&#10;有形固定資産減価償却率最大値テキスト"/>
        <xdr:cNvSpPr txBox="1"/>
      </xdr:nvSpPr>
      <xdr:spPr>
        <a:xfrm>
          <a:off x="4673600" y="93927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16328</xdr:rowOff>
    </xdr:from>
    <xdr:to>
      <xdr:col>24</xdr:col>
      <xdr:colOff>152400</xdr:colOff>
      <xdr:row>56</xdr:row>
      <xdr:rowOff>16328</xdr:rowOff>
    </xdr:to>
    <xdr:cxnSp macro="">
      <xdr:nvCxnSpPr>
        <xdr:cNvPr id="177" name="直線コネクタ 176"/>
        <xdr:cNvCxnSpPr/>
      </xdr:nvCxnSpPr>
      <xdr:spPr>
        <a:xfrm>
          <a:off x="4546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118671</xdr:rowOff>
    </xdr:from>
    <xdr:ext cx="405111" cy="259045"/>
    <xdr:sp macro="" textlink="">
      <xdr:nvSpPr>
        <xdr:cNvPr id="178" name="【橋りょう・トンネル】&#10;有形固定資産減価償却率平均値テキスト"/>
        <xdr:cNvSpPr txBox="1"/>
      </xdr:nvSpPr>
      <xdr:spPr>
        <a:xfrm>
          <a:off x="4673600" y="10405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179" name="フローチャート: 判断 178"/>
        <xdr:cNvSpPr/>
      </xdr:nvSpPr>
      <xdr:spPr>
        <a:xfrm>
          <a:off x="4584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127181</xdr:rowOff>
    </xdr:from>
    <xdr:to>
      <xdr:col>20</xdr:col>
      <xdr:colOff>38100</xdr:colOff>
      <xdr:row>61</xdr:row>
      <xdr:rowOff>57331</xdr:rowOff>
    </xdr:to>
    <xdr:sp macro="" textlink="">
      <xdr:nvSpPr>
        <xdr:cNvPr id="180" name="フローチャート: 判断 179"/>
        <xdr:cNvSpPr/>
      </xdr:nvSpPr>
      <xdr:spPr>
        <a:xfrm>
          <a:off x="3746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105954</xdr:rowOff>
    </xdr:from>
    <xdr:to>
      <xdr:col>15</xdr:col>
      <xdr:colOff>101600</xdr:colOff>
      <xdr:row>61</xdr:row>
      <xdr:rowOff>36104</xdr:rowOff>
    </xdr:to>
    <xdr:sp macro="" textlink="">
      <xdr:nvSpPr>
        <xdr:cNvPr id="181" name="フローチャート: 判断 180"/>
        <xdr:cNvSpPr/>
      </xdr:nvSpPr>
      <xdr:spPr>
        <a:xfrm>
          <a:off x="2857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83094</xdr:rowOff>
    </xdr:from>
    <xdr:to>
      <xdr:col>10</xdr:col>
      <xdr:colOff>165100</xdr:colOff>
      <xdr:row>61</xdr:row>
      <xdr:rowOff>13244</xdr:rowOff>
    </xdr:to>
    <xdr:sp macro="" textlink="">
      <xdr:nvSpPr>
        <xdr:cNvPr id="182" name="フローチャート: 判断 181"/>
        <xdr:cNvSpPr/>
      </xdr:nvSpPr>
      <xdr:spPr>
        <a:xfrm>
          <a:off x="1968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61867</xdr:rowOff>
    </xdr:from>
    <xdr:to>
      <xdr:col>6</xdr:col>
      <xdr:colOff>38100</xdr:colOff>
      <xdr:row>60</xdr:row>
      <xdr:rowOff>163467</xdr:rowOff>
    </xdr:to>
    <xdr:sp macro="" textlink="">
      <xdr:nvSpPr>
        <xdr:cNvPr id="183" name="フローチャート: 判断 182"/>
        <xdr:cNvSpPr/>
      </xdr:nvSpPr>
      <xdr:spPr>
        <a:xfrm>
          <a:off x="1079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123916</xdr:rowOff>
    </xdr:from>
    <xdr:to>
      <xdr:col>24</xdr:col>
      <xdr:colOff>114300</xdr:colOff>
      <xdr:row>60</xdr:row>
      <xdr:rowOff>54066</xdr:rowOff>
    </xdr:to>
    <xdr:sp macro="" textlink="">
      <xdr:nvSpPr>
        <xdr:cNvPr id="189" name="楕円 188"/>
        <xdr:cNvSpPr/>
      </xdr:nvSpPr>
      <xdr:spPr>
        <a:xfrm>
          <a:off x="4584700" y="1023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146793</xdr:rowOff>
    </xdr:from>
    <xdr:ext cx="405111" cy="259045"/>
    <xdr:sp macro="" textlink="">
      <xdr:nvSpPr>
        <xdr:cNvPr id="190" name="【橋りょう・トンネル】&#10;有形固定資産減価償却率該当値テキスト"/>
        <xdr:cNvSpPr txBox="1"/>
      </xdr:nvSpPr>
      <xdr:spPr>
        <a:xfrm>
          <a:off x="4673600" y="10090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102688</xdr:rowOff>
    </xdr:from>
    <xdr:to>
      <xdr:col>20</xdr:col>
      <xdr:colOff>38100</xdr:colOff>
      <xdr:row>60</xdr:row>
      <xdr:rowOff>32838</xdr:rowOff>
    </xdr:to>
    <xdr:sp macro="" textlink="">
      <xdr:nvSpPr>
        <xdr:cNvPr id="191" name="楕円 190"/>
        <xdr:cNvSpPr/>
      </xdr:nvSpPr>
      <xdr:spPr>
        <a:xfrm>
          <a:off x="3746500" y="1021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153488</xdr:rowOff>
    </xdr:from>
    <xdr:to>
      <xdr:col>24</xdr:col>
      <xdr:colOff>63500</xdr:colOff>
      <xdr:row>60</xdr:row>
      <xdr:rowOff>3266</xdr:rowOff>
    </xdr:to>
    <xdr:cxnSp macro="">
      <xdr:nvCxnSpPr>
        <xdr:cNvPr id="192" name="直線コネクタ 191"/>
        <xdr:cNvCxnSpPr/>
      </xdr:nvCxnSpPr>
      <xdr:spPr>
        <a:xfrm>
          <a:off x="3797300" y="10269038"/>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58601</xdr:rowOff>
    </xdr:from>
    <xdr:to>
      <xdr:col>15</xdr:col>
      <xdr:colOff>101600</xdr:colOff>
      <xdr:row>60</xdr:row>
      <xdr:rowOff>160201</xdr:rowOff>
    </xdr:to>
    <xdr:sp macro="" textlink="">
      <xdr:nvSpPr>
        <xdr:cNvPr id="193" name="楕円 192"/>
        <xdr:cNvSpPr/>
      </xdr:nvSpPr>
      <xdr:spPr>
        <a:xfrm>
          <a:off x="2857500" y="1034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153488</xdr:rowOff>
    </xdr:from>
    <xdr:to>
      <xdr:col>19</xdr:col>
      <xdr:colOff>177800</xdr:colOff>
      <xdr:row>60</xdr:row>
      <xdr:rowOff>109401</xdr:rowOff>
    </xdr:to>
    <xdr:cxnSp macro="">
      <xdr:nvCxnSpPr>
        <xdr:cNvPr id="194" name="直線コネクタ 193"/>
        <xdr:cNvCxnSpPr/>
      </xdr:nvCxnSpPr>
      <xdr:spPr>
        <a:xfrm flipV="1">
          <a:off x="2908300" y="10269038"/>
          <a:ext cx="8890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37374</xdr:rowOff>
    </xdr:from>
    <xdr:to>
      <xdr:col>10</xdr:col>
      <xdr:colOff>165100</xdr:colOff>
      <xdr:row>60</xdr:row>
      <xdr:rowOff>138974</xdr:rowOff>
    </xdr:to>
    <xdr:sp macro="" textlink="">
      <xdr:nvSpPr>
        <xdr:cNvPr id="195" name="楕円 194"/>
        <xdr:cNvSpPr/>
      </xdr:nvSpPr>
      <xdr:spPr>
        <a:xfrm>
          <a:off x="1968500" y="1032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88174</xdr:rowOff>
    </xdr:from>
    <xdr:to>
      <xdr:col>15</xdr:col>
      <xdr:colOff>50800</xdr:colOff>
      <xdr:row>60</xdr:row>
      <xdr:rowOff>109401</xdr:rowOff>
    </xdr:to>
    <xdr:cxnSp macro="">
      <xdr:nvCxnSpPr>
        <xdr:cNvPr id="196" name="直線コネクタ 195"/>
        <xdr:cNvCxnSpPr/>
      </xdr:nvCxnSpPr>
      <xdr:spPr>
        <a:xfrm>
          <a:off x="2019300" y="10375174"/>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16147</xdr:rowOff>
    </xdr:from>
    <xdr:to>
      <xdr:col>6</xdr:col>
      <xdr:colOff>38100</xdr:colOff>
      <xdr:row>60</xdr:row>
      <xdr:rowOff>117747</xdr:rowOff>
    </xdr:to>
    <xdr:sp macro="" textlink="">
      <xdr:nvSpPr>
        <xdr:cNvPr id="197" name="楕円 196"/>
        <xdr:cNvSpPr/>
      </xdr:nvSpPr>
      <xdr:spPr>
        <a:xfrm>
          <a:off x="1079500" y="1030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66947</xdr:rowOff>
    </xdr:from>
    <xdr:to>
      <xdr:col>10</xdr:col>
      <xdr:colOff>114300</xdr:colOff>
      <xdr:row>60</xdr:row>
      <xdr:rowOff>88174</xdr:rowOff>
    </xdr:to>
    <xdr:cxnSp macro="">
      <xdr:nvCxnSpPr>
        <xdr:cNvPr id="198" name="直線コネクタ 197"/>
        <xdr:cNvCxnSpPr/>
      </xdr:nvCxnSpPr>
      <xdr:spPr>
        <a:xfrm>
          <a:off x="1130300" y="1035394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48458</xdr:rowOff>
    </xdr:from>
    <xdr:ext cx="405111" cy="259045"/>
    <xdr:sp macro="" textlink="">
      <xdr:nvSpPr>
        <xdr:cNvPr id="199" name="n_1aveValue【橋りょう・トンネル】&#10;有形固定資産減価償却率"/>
        <xdr:cNvSpPr txBox="1"/>
      </xdr:nvSpPr>
      <xdr:spPr>
        <a:xfrm>
          <a:off x="35820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27231</xdr:rowOff>
    </xdr:from>
    <xdr:ext cx="405111" cy="259045"/>
    <xdr:sp macro="" textlink="">
      <xdr:nvSpPr>
        <xdr:cNvPr id="200" name="n_2aveValue【橋りょう・トンネル】&#10;有形固定資産減価償却率"/>
        <xdr:cNvSpPr txBox="1"/>
      </xdr:nvSpPr>
      <xdr:spPr>
        <a:xfrm>
          <a:off x="27057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4371</xdr:rowOff>
    </xdr:from>
    <xdr:ext cx="405111" cy="259045"/>
    <xdr:sp macro="" textlink="">
      <xdr:nvSpPr>
        <xdr:cNvPr id="201" name="n_3aveValue【橋りょう・トンネル】&#10;有形固定資産減価償却率"/>
        <xdr:cNvSpPr txBox="1"/>
      </xdr:nvSpPr>
      <xdr:spPr>
        <a:xfrm>
          <a:off x="1816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154594</xdr:rowOff>
    </xdr:from>
    <xdr:ext cx="405111" cy="259045"/>
    <xdr:sp macro="" textlink="">
      <xdr:nvSpPr>
        <xdr:cNvPr id="202" name="n_4aveValue【橋りょう・トンネル】&#10;有形固定資産減価償却率"/>
        <xdr:cNvSpPr txBox="1"/>
      </xdr:nvSpPr>
      <xdr:spPr>
        <a:xfrm>
          <a:off x="927744" y="1044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49365</xdr:rowOff>
    </xdr:from>
    <xdr:ext cx="405111" cy="259045"/>
    <xdr:sp macro="" textlink="">
      <xdr:nvSpPr>
        <xdr:cNvPr id="203" name="n_1mainValue【橋りょう・トンネル】&#10;有形固定資産減価償却率"/>
        <xdr:cNvSpPr txBox="1"/>
      </xdr:nvSpPr>
      <xdr:spPr>
        <a:xfrm>
          <a:off x="3582044" y="999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5278</xdr:rowOff>
    </xdr:from>
    <xdr:ext cx="405111" cy="259045"/>
    <xdr:sp macro="" textlink="">
      <xdr:nvSpPr>
        <xdr:cNvPr id="204" name="n_2mainValue【橋りょう・トンネル】&#10;有形固定資産減価償却率"/>
        <xdr:cNvSpPr txBox="1"/>
      </xdr:nvSpPr>
      <xdr:spPr>
        <a:xfrm>
          <a:off x="2705744" y="1012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155501</xdr:rowOff>
    </xdr:from>
    <xdr:ext cx="405111" cy="259045"/>
    <xdr:sp macro="" textlink="">
      <xdr:nvSpPr>
        <xdr:cNvPr id="205" name="n_3mainValue【橋りょう・トンネル】&#10;有形固定資産減価償却率"/>
        <xdr:cNvSpPr txBox="1"/>
      </xdr:nvSpPr>
      <xdr:spPr>
        <a:xfrm>
          <a:off x="18167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134274</xdr:rowOff>
    </xdr:from>
    <xdr:ext cx="405111" cy="259045"/>
    <xdr:sp macro="" textlink="">
      <xdr:nvSpPr>
        <xdr:cNvPr id="206" name="n_4mainValue【橋りょう・トンネル】&#10;有形固定資産減価償却率"/>
        <xdr:cNvSpPr txBox="1"/>
      </xdr:nvSpPr>
      <xdr:spPr>
        <a:xfrm>
          <a:off x="927744" y="1007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13444</xdr:rowOff>
    </xdr:from>
    <xdr:to>
      <xdr:col>54</xdr:col>
      <xdr:colOff>189865</xdr:colOff>
      <xdr:row>64</xdr:row>
      <xdr:rowOff>72377</xdr:rowOff>
    </xdr:to>
    <xdr:cxnSp macro="">
      <xdr:nvCxnSpPr>
        <xdr:cNvPr id="230" name="直線コネクタ 229"/>
        <xdr:cNvCxnSpPr/>
      </xdr:nvCxnSpPr>
      <xdr:spPr>
        <a:xfrm flipV="1">
          <a:off x="10476865" y="9614644"/>
          <a:ext cx="0" cy="1430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76204</xdr:rowOff>
    </xdr:from>
    <xdr:ext cx="469744" cy="259045"/>
    <xdr:sp macro="" textlink="">
      <xdr:nvSpPr>
        <xdr:cNvPr id="231" name="【橋りょう・トンネル】&#10;一人当たり有形固定資産（償却資産）額最小値テキスト"/>
        <xdr:cNvSpPr txBox="1"/>
      </xdr:nvSpPr>
      <xdr:spPr>
        <a:xfrm>
          <a:off x="10515600" y="11049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72377</xdr:rowOff>
    </xdr:from>
    <xdr:to>
      <xdr:col>55</xdr:col>
      <xdr:colOff>88900</xdr:colOff>
      <xdr:row>64</xdr:row>
      <xdr:rowOff>72377</xdr:rowOff>
    </xdr:to>
    <xdr:cxnSp macro="">
      <xdr:nvCxnSpPr>
        <xdr:cNvPr id="232" name="直線コネクタ 231"/>
        <xdr:cNvCxnSpPr/>
      </xdr:nvCxnSpPr>
      <xdr:spPr>
        <a:xfrm>
          <a:off x="10388600" y="11045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131571</xdr:rowOff>
    </xdr:from>
    <xdr:ext cx="690189" cy="259045"/>
    <xdr:sp macro="" textlink="">
      <xdr:nvSpPr>
        <xdr:cNvPr id="233" name="【橋りょう・トンネル】&#10;一人当たり有形固定資産（償却資産）額最大値テキスト"/>
        <xdr:cNvSpPr txBox="1"/>
      </xdr:nvSpPr>
      <xdr:spPr>
        <a:xfrm>
          <a:off x="10515600" y="93898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13444</xdr:rowOff>
    </xdr:from>
    <xdr:to>
      <xdr:col>55</xdr:col>
      <xdr:colOff>88900</xdr:colOff>
      <xdr:row>56</xdr:row>
      <xdr:rowOff>13444</xdr:rowOff>
    </xdr:to>
    <xdr:cxnSp macro="">
      <xdr:nvCxnSpPr>
        <xdr:cNvPr id="234" name="直線コネクタ 233"/>
        <xdr:cNvCxnSpPr/>
      </xdr:nvCxnSpPr>
      <xdr:spPr>
        <a:xfrm>
          <a:off x="10388600" y="9614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85255</xdr:rowOff>
    </xdr:from>
    <xdr:ext cx="599010" cy="259045"/>
    <xdr:sp macro="" textlink="">
      <xdr:nvSpPr>
        <xdr:cNvPr id="235" name="【橋りょう・トンネル】&#10;一人当たり有形固定資産（償却資産）額平均値テキスト"/>
        <xdr:cNvSpPr txBox="1"/>
      </xdr:nvSpPr>
      <xdr:spPr>
        <a:xfrm>
          <a:off x="10515600" y="107151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62378</xdr:rowOff>
    </xdr:from>
    <xdr:to>
      <xdr:col>55</xdr:col>
      <xdr:colOff>50800</xdr:colOff>
      <xdr:row>63</xdr:row>
      <xdr:rowOff>163978</xdr:rowOff>
    </xdr:to>
    <xdr:sp macro="" textlink="">
      <xdr:nvSpPr>
        <xdr:cNvPr id="236" name="フローチャート: 判断 235"/>
        <xdr:cNvSpPr/>
      </xdr:nvSpPr>
      <xdr:spPr>
        <a:xfrm>
          <a:off x="10426700" y="1086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62181</xdr:rowOff>
    </xdr:from>
    <xdr:to>
      <xdr:col>50</xdr:col>
      <xdr:colOff>165100</xdr:colOff>
      <xdr:row>63</xdr:row>
      <xdr:rowOff>163781</xdr:rowOff>
    </xdr:to>
    <xdr:sp macro="" textlink="">
      <xdr:nvSpPr>
        <xdr:cNvPr id="237" name="フローチャート: 判断 236"/>
        <xdr:cNvSpPr/>
      </xdr:nvSpPr>
      <xdr:spPr>
        <a:xfrm>
          <a:off x="9588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57932</xdr:rowOff>
    </xdr:from>
    <xdr:to>
      <xdr:col>46</xdr:col>
      <xdr:colOff>38100</xdr:colOff>
      <xdr:row>63</xdr:row>
      <xdr:rowOff>159532</xdr:rowOff>
    </xdr:to>
    <xdr:sp macro="" textlink="">
      <xdr:nvSpPr>
        <xdr:cNvPr id="238" name="フローチャート: 判断 237"/>
        <xdr:cNvSpPr/>
      </xdr:nvSpPr>
      <xdr:spPr>
        <a:xfrm>
          <a:off x="8699500" y="1085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61275</xdr:rowOff>
    </xdr:from>
    <xdr:to>
      <xdr:col>41</xdr:col>
      <xdr:colOff>101600</xdr:colOff>
      <xdr:row>63</xdr:row>
      <xdr:rowOff>162875</xdr:rowOff>
    </xdr:to>
    <xdr:sp macro="" textlink="">
      <xdr:nvSpPr>
        <xdr:cNvPr id="239" name="フローチャート: 判断 238"/>
        <xdr:cNvSpPr/>
      </xdr:nvSpPr>
      <xdr:spPr>
        <a:xfrm>
          <a:off x="7810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61284</xdr:rowOff>
    </xdr:from>
    <xdr:to>
      <xdr:col>36</xdr:col>
      <xdr:colOff>165100</xdr:colOff>
      <xdr:row>63</xdr:row>
      <xdr:rowOff>162884</xdr:rowOff>
    </xdr:to>
    <xdr:sp macro="" textlink="">
      <xdr:nvSpPr>
        <xdr:cNvPr id="240" name="フローチャート: 判断 239"/>
        <xdr:cNvSpPr/>
      </xdr:nvSpPr>
      <xdr:spPr>
        <a:xfrm>
          <a:off x="6921500" y="1086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86173</xdr:rowOff>
    </xdr:from>
    <xdr:to>
      <xdr:col>55</xdr:col>
      <xdr:colOff>50800</xdr:colOff>
      <xdr:row>64</xdr:row>
      <xdr:rowOff>16323</xdr:rowOff>
    </xdr:to>
    <xdr:sp macro="" textlink="">
      <xdr:nvSpPr>
        <xdr:cNvPr id="246" name="楕円 245"/>
        <xdr:cNvSpPr/>
      </xdr:nvSpPr>
      <xdr:spPr>
        <a:xfrm>
          <a:off x="10426700" y="1088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40804</xdr:rowOff>
    </xdr:from>
    <xdr:ext cx="534377" cy="259045"/>
    <xdr:sp macro="" textlink="">
      <xdr:nvSpPr>
        <xdr:cNvPr id="247" name="【橋りょう・トンネル】&#10;一人当たり有形固定資産（償却資産）額該当値テキスト"/>
        <xdr:cNvSpPr txBox="1"/>
      </xdr:nvSpPr>
      <xdr:spPr>
        <a:xfrm>
          <a:off x="10515600" y="1084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87768</xdr:rowOff>
    </xdr:from>
    <xdr:to>
      <xdr:col>50</xdr:col>
      <xdr:colOff>165100</xdr:colOff>
      <xdr:row>64</xdr:row>
      <xdr:rowOff>17918</xdr:rowOff>
    </xdr:to>
    <xdr:sp macro="" textlink="">
      <xdr:nvSpPr>
        <xdr:cNvPr id="248" name="楕円 247"/>
        <xdr:cNvSpPr/>
      </xdr:nvSpPr>
      <xdr:spPr>
        <a:xfrm>
          <a:off x="9588500" y="1088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136973</xdr:rowOff>
    </xdr:from>
    <xdr:to>
      <xdr:col>55</xdr:col>
      <xdr:colOff>0</xdr:colOff>
      <xdr:row>63</xdr:row>
      <xdr:rowOff>138568</xdr:rowOff>
    </xdr:to>
    <xdr:cxnSp macro="">
      <xdr:nvCxnSpPr>
        <xdr:cNvPr id="249" name="直線コネクタ 248"/>
        <xdr:cNvCxnSpPr/>
      </xdr:nvCxnSpPr>
      <xdr:spPr>
        <a:xfrm flipV="1">
          <a:off x="9639300" y="10938323"/>
          <a:ext cx="838200" cy="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158042</xdr:rowOff>
    </xdr:from>
    <xdr:to>
      <xdr:col>46</xdr:col>
      <xdr:colOff>38100</xdr:colOff>
      <xdr:row>63</xdr:row>
      <xdr:rowOff>88192</xdr:rowOff>
    </xdr:to>
    <xdr:sp macro="" textlink="">
      <xdr:nvSpPr>
        <xdr:cNvPr id="250" name="楕円 249"/>
        <xdr:cNvSpPr/>
      </xdr:nvSpPr>
      <xdr:spPr>
        <a:xfrm>
          <a:off x="8699500" y="1078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37392</xdr:rowOff>
    </xdr:from>
    <xdr:to>
      <xdr:col>50</xdr:col>
      <xdr:colOff>114300</xdr:colOff>
      <xdr:row>63</xdr:row>
      <xdr:rowOff>138568</xdr:rowOff>
    </xdr:to>
    <xdr:cxnSp macro="">
      <xdr:nvCxnSpPr>
        <xdr:cNvPr id="251" name="直線コネクタ 250"/>
        <xdr:cNvCxnSpPr/>
      </xdr:nvCxnSpPr>
      <xdr:spPr>
        <a:xfrm>
          <a:off x="8750300" y="10838742"/>
          <a:ext cx="889000" cy="10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159237</xdr:rowOff>
    </xdr:from>
    <xdr:to>
      <xdr:col>41</xdr:col>
      <xdr:colOff>101600</xdr:colOff>
      <xdr:row>63</xdr:row>
      <xdr:rowOff>89387</xdr:rowOff>
    </xdr:to>
    <xdr:sp macro="" textlink="">
      <xdr:nvSpPr>
        <xdr:cNvPr id="252" name="楕円 251"/>
        <xdr:cNvSpPr/>
      </xdr:nvSpPr>
      <xdr:spPr>
        <a:xfrm>
          <a:off x="7810500" y="1078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37392</xdr:rowOff>
    </xdr:from>
    <xdr:to>
      <xdr:col>45</xdr:col>
      <xdr:colOff>177800</xdr:colOff>
      <xdr:row>63</xdr:row>
      <xdr:rowOff>38587</xdr:rowOff>
    </xdr:to>
    <xdr:cxnSp macro="">
      <xdr:nvCxnSpPr>
        <xdr:cNvPr id="253" name="直線コネクタ 252"/>
        <xdr:cNvCxnSpPr/>
      </xdr:nvCxnSpPr>
      <xdr:spPr>
        <a:xfrm flipV="1">
          <a:off x="7861300" y="10838742"/>
          <a:ext cx="889000" cy="1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160016</xdr:rowOff>
    </xdr:from>
    <xdr:to>
      <xdr:col>36</xdr:col>
      <xdr:colOff>165100</xdr:colOff>
      <xdr:row>63</xdr:row>
      <xdr:rowOff>90166</xdr:rowOff>
    </xdr:to>
    <xdr:sp macro="" textlink="">
      <xdr:nvSpPr>
        <xdr:cNvPr id="254" name="楕円 253"/>
        <xdr:cNvSpPr/>
      </xdr:nvSpPr>
      <xdr:spPr>
        <a:xfrm>
          <a:off x="6921500" y="1078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38587</xdr:rowOff>
    </xdr:from>
    <xdr:to>
      <xdr:col>41</xdr:col>
      <xdr:colOff>50800</xdr:colOff>
      <xdr:row>63</xdr:row>
      <xdr:rowOff>39366</xdr:rowOff>
    </xdr:to>
    <xdr:cxnSp macro="">
      <xdr:nvCxnSpPr>
        <xdr:cNvPr id="255" name="直線コネクタ 254"/>
        <xdr:cNvCxnSpPr/>
      </xdr:nvCxnSpPr>
      <xdr:spPr>
        <a:xfrm flipV="1">
          <a:off x="6972300" y="10839937"/>
          <a:ext cx="889000" cy="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8858</xdr:rowOff>
    </xdr:from>
    <xdr:ext cx="599010" cy="259045"/>
    <xdr:sp macro="" textlink="">
      <xdr:nvSpPr>
        <xdr:cNvPr id="256" name="n_1aveValue【橋りょう・トンネル】&#10;一人当たり有形固定資産（償却資産）額"/>
        <xdr:cNvSpPr txBox="1"/>
      </xdr:nvSpPr>
      <xdr:spPr>
        <a:xfrm>
          <a:off x="9327095" y="10638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150659</xdr:rowOff>
    </xdr:from>
    <xdr:ext cx="599010" cy="259045"/>
    <xdr:sp macro="" textlink="">
      <xdr:nvSpPr>
        <xdr:cNvPr id="257" name="n_2aveValue【橋りょう・トンネル】&#10;一人当たり有形固定資産（償却資産）額"/>
        <xdr:cNvSpPr txBox="1"/>
      </xdr:nvSpPr>
      <xdr:spPr>
        <a:xfrm>
          <a:off x="8450795" y="1095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154002</xdr:rowOff>
    </xdr:from>
    <xdr:ext cx="599010" cy="259045"/>
    <xdr:sp macro="" textlink="">
      <xdr:nvSpPr>
        <xdr:cNvPr id="258" name="n_3aveValue【橋りょう・トンネル】&#10;一人当たり有形固定資産（償却資産）額"/>
        <xdr:cNvSpPr txBox="1"/>
      </xdr:nvSpPr>
      <xdr:spPr>
        <a:xfrm>
          <a:off x="7561795" y="10955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154011</xdr:rowOff>
    </xdr:from>
    <xdr:ext cx="599010" cy="259045"/>
    <xdr:sp macro="" textlink="">
      <xdr:nvSpPr>
        <xdr:cNvPr id="259" name="n_4aveValue【橋りょう・トンネル】&#10;一人当たり有形固定資産（償却資産）額"/>
        <xdr:cNvSpPr txBox="1"/>
      </xdr:nvSpPr>
      <xdr:spPr>
        <a:xfrm>
          <a:off x="6672795" y="10955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9045</xdr:rowOff>
    </xdr:from>
    <xdr:ext cx="534377" cy="259045"/>
    <xdr:sp macro="" textlink="">
      <xdr:nvSpPr>
        <xdr:cNvPr id="260" name="n_1mainValue【橋りょう・トンネル】&#10;一人当たり有形固定資産（償却資産）額"/>
        <xdr:cNvSpPr txBox="1"/>
      </xdr:nvSpPr>
      <xdr:spPr>
        <a:xfrm>
          <a:off x="9359411" y="1098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104719</xdr:rowOff>
    </xdr:from>
    <xdr:ext cx="599010" cy="259045"/>
    <xdr:sp macro="" textlink="">
      <xdr:nvSpPr>
        <xdr:cNvPr id="261" name="n_2mainValue【橋りょう・トンネル】&#10;一人当たり有形固定資産（償却資産）額"/>
        <xdr:cNvSpPr txBox="1"/>
      </xdr:nvSpPr>
      <xdr:spPr>
        <a:xfrm>
          <a:off x="8450795" y="10563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105914</xdr:rowOff>
    </xdr:from>
    <xdr:ext cx="599010" cy="259045"/>
    <xdr:sp macro="" textlink="">
      <xdr:nvSpPr>
        <xdr:cNvPr id="262" name="n_3mainValue【橋りょう・トンネル】&#10;一人当たり有形固定資産（償却資産）額"/>
        <xdr:cNvSpPr txBox="1"/>
      </xdr:nvSpPr>
      <xdr:spPr>
        <a:xfrm>
          <a:off x="7561795" y="10564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106693</xdr:rowOff>
    </xdr:from>
    <xdr:ext cx="599010" cy="259045"/>
    <xdr:sp macro="" textlink="">
      <xdr:nvSpPr>
        <xdr:cNvPr id="263" name="n_4mainValue【橋りょう・トンネル】&#10;一人当たり有形固定資産（償却資産）額"/>
        <xdr:cNvSpPr txBox="1"/>
      </xdr:nvSpPr>
      <xdr:spPr>
        <a:xfrm>
          <a:off x="6672795" y="10565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96882</xdr:rowOff>
    </xdr:from>
    <xdr:to>
      <xdr:col>24</xdr:col>
      <xdr:colOff>62865</xdr:colOff>
      <xdr:row>86</xdr:row>
      <xdr:rowOff>168729</xdr:rowOff>
    </xdr:to>
    <xdr:cxnSp macro="">
      <xdr:nvCxnSpPr>
        <xdr:cNvPr id="289" name="直線コネクタ 288"/>
        <xdr:cNvCxnSpPr/>
      </xdr:nvCxnSpPr>
      <xdr:spPr>
        <a:xfrm flipV="1">
          <a:off x="4634865" y="13469982"/>
          <a:ext cx="0" cy="144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43559</xdr:rowOff>
    </xdr:from>
    <xdr:ext cx="405111" cy="259045"/>
    <xdr:sp macro="" textlink="">
      <xdr:nvSpPr>
        <xdr:cNvPr id="292" name="【公営住宅】&#10;有形固定資産減価償却率最大値テキスト"/>
        <xdr:cNvSpPr txBox="1"/>
      </xdr:nvSpPr>
      <xdr:spPr>
        <a:xfrm>
          <a:off x="4673600" y="13245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96882</xdr:rowOff>
    </xdr:from>
    <xdr:to>
      <xdr:col>24</xdr:col>
      <xdr:colOff>152400</xdr:colOff>
      <xdr:row>78</xdr:row>
      <xdr:rowOff>96882</xdr:rowOff>
    </xdr:to>
    <xdr:cxnSp macro="">
      <xdr:nvCxnSpPr>
        <xdr:cNvPr id="293" name="直線コネクタ 292"/>
        <xdr:cNvCxnSpPr/>
      </xdr:nvCxnSpPr>
      <xdr:spPr>
        <a:xfrm>
          <a:off x="4546600" y="1346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37572</xdr:rowOff>
    </xdr:from>
    <xdr:ext cx="405111" cy="259045"/>
    <xdr:sp macro="" textlink="">
      <xdr:nvSpPr>
        <xdr:cNvPr id="294" name="【公営住宅】&#10;有形固定資産減価償却率平均値テキスト"/>
        <xdr:cNvSpPr txBox="1"/>
      </xdr:nvSpPr>
      <xdr:spPr>
        <a:xfrm>
          <a:off x="4673600" y="14267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59145</xdr:rowOff>
    </xdr:from>
    <xdr:to>
      <xdr:col>24</xdr:col>
      <xdr:colOff>114300</xdr:colOff>
      <xdr:row>83</xdr:row>
      <xdr:rowOff>160745</xdr:rowOff>
    </xdr:to>
    <xdr:sp macro="" textlink="">
      <xdr:nvSpPr>
        <xdr:cNvPr id="295" name="フローチャート: 判断 294"/>
        <xdr:cNvSpPr/>
      </xdr:nvSpPr>
      <xdr:spPr>
        <a:xfrm>
          <a:off x="4584700" y="1428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64044</xdr:rowOff>
    </xdr:from>
    <xdr:to>
      <xdr:col>20</xdr:col>
      <xdr:colOff>38100</xdr:colOff>
      <xdr:row>83</xdr:row>
      <xdr:rowOff>165644</xdr:rowOff>
    </xdr:to>
    <xdr:sp macro="" textlink="">
      <xdr:nvSpPr>
        <xdr:cNvPr id="296" name="フローチャート: 判断 295"/>
        <xdr:cNvSpPr/>
      </xdr:nvSpPr>
      <xdr:spPr>
        <a:xfrm>
          <a:off x="3746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26488</xdr:rowOff>
    </xdr:from>
    <xdr:to>
      <xdr:col>15</xdr:col>
      <xdr:colOff>101600</xdr:colOff>
      <xdr:row>83</xdr:row>
      <xdr:rowOff>128088</xdr:rowOff>
    </xdr:to>
    <xdr:sp macro="" textlink="">
      <xdr:nvSpPr>
        <xdr:cNvPr id="297" name="フローチャート: 判断 296"/>
        <xdr:cNvSpPr/>
      </xdr:nvSpPr>
      <xdr:spPr>
        <a:xfrm>
          <a:off x="2857500" y="1425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170180</xdr:rowOff>
    </xdr:from>
    <xdr:to>
      <xdr:col>10</xdr:col>
      <xdr:colOff>165100</xdr:colOff>
      <xdr:row>83</xdr:row>
      <xdr:rowOff>100330</xdr:rowOff>
    </xdr:to>
    <xdr:sp macro="" textlink="">
      <xdr:nvSpPr>
        <xdr:cNvPr id="298" name="フローチャート: 判断 297"/>
        <xdr:cNvSpPr/>
      </xdr:nvSpPr>
      <xdr:spPr>
        <a:xfrm>
          <a:off x="1968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140788</xdr:rowOff>
    </xdr:from>
    <xdr:to>
      <xdr:col>6</xdr:col>
      <xdr:colOff>38100</xdr:colOff>
      <xdr:row>83</xdr:row>
      <xdr:rowOff>70938</xdr:rowOff>
    </xdr:to>
    <xdr:sp macro="" textlink="">
      <xdr:nvSpPr>
        <xdr:cNvPr id="299" name="フローチャート: 判断 298"/>
        <xdr:cNvSpPr/>
      </xdr:nvSpPr>
      <xdr:spPr>
        <a:xfrm>
          <a:off x="1079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108131</xdr:rowOff>
    </xdr:from>
    <xdr:to>
      <xdr:col>24</xdr:col>
      <xdr:colOff>114300</xdr:colOff>
      <xdr:row>83</xdr:row>
      <xdr:rowOff>38281</xdr:rowOff>
    </xdr:to>
    <xdr:sp macro="" textlink="">
      <xdr:nvSpPr>
        <xdr:cNvPr id="305" name="楕円 304"/>
        <xdr:cNvSpPr/>
      </xdr:nvSpPr>
      <xdr:spPr>
        <a:xfrm>
          <a:off x="4584700" y="1416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131008</xdr:rowOff>
    </xdr:from>
    <xdr:ext cx="405111" cy="259045"/>
    <xdr:sp macro="" textlink="">
      <xdr:nvSpPr>
        <xdr:cNvPr id="306" name="【公営住宅】&#10;有形固定資産減価償却率該当値テキスト"/>
        <xdr:cNvSpPr txBox="1"/>
      </xdr:nvSpPr>
      <xdr:spPr>
        <a:xfrm>
          <a:off x="4673600" y="14018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82006</xdr:rowOff>
    </xdr:from>
    <xdr:to>
      <xdr:col>20</xdr:col>
      <xdr:colOff>38100</xdr:colOff>
      <xdr:row>83</xdr:row>
      <xdr:rowOff>12156</xdr:rowOff>
    </xdr:to>
    <xdr:sp macro="" textlink="">
      <xdr:nvSpPr>
        <xdr:cNvPr id="307" name="楕円 306"/>
        <xdr:cNvSpPr/>
      </xdr:nvSpPr>
      <xdr:spPr>
        <a:xfrm>
          <a:off x="3746500" y="1414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132806</xdr:rowOff>
    </xdr:from>
    <xdr:to>
      <xdr:col>24</xdr:col>
      <xdr:colOff>63500</xdr:colOff>
      <xdr:row>82</xdr:row>
      <xdr:rowOff>158931</xdr:rowOff>
    </xdr:to>
    <xdr:cxnSp macro="">
      <xdr:nvCxnSpPr>
        <xdr:cNvPr id="308" name="直線コネクタ 307"/>
        <xdr:cNvCxnSpPr/>
      </xdr:nvCxnSpPr>
      <xdr:spPr>
        <a:xfrm>
          <a:off x="3797300" y="14191706"/>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168548</xdr:rowOff>
    </xdr:from>
    <xdr:to>
      <xdr:col>15</xdr:col>
      <xdr:colOff>101600</xdr:colOff>
      <xdr:row>82</xdr:row>
      <xdr:rowOff>98698</xdr:rowOff>
    </xdr:to>
    <xdr:sp macro="" textlink="">
      <xdr:nvSpPr>
        <xdr:cNvPr id="309" name="楕円 308"/>
        <xdr:cNvSpPr/>
      </xdr:nvSpPr>
      <xdr:spPr>
        <a:xfrm>
          <a:off x="2857500" y="1405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47898</xdr:rowOff>
    </xdr:from>
    <xdr:to>
      <xdr:col>19</xdr:col>
      <xdr:colOff>177800</xdr:colOff>
      <xdr:row>82</xdr:row>
      <xdr:rowOff>132806</xdr:rowOff>
    </xdr:to>
    <xdr:cxnSp macro="">
      <xdr:nvCxnSpPr>
        <xdr:cNvPr id="310" name="直線コネクタ 309"/>
        <xdr:cNvCxnSpPr/>
      </xdr:nvCxnSpPr>
      <xdr:spPr>
        <a:xfrm>
          <a:off x="2908300" y="14106798"/>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142421</xdr:rowOff>
    </xdr:from>
    <xdr:to>
      <xdr:col>10</xdr:col>
      <xdr:colOff>165100</xdr:colOff>
      <xdr:row>82</xdr:row>
      <xdr:rowOff>72571</xdr:rowOff>
    </xdr:to>
    <xdr:sp macro="" textlink="">
      <xdr:nvSpPr>
        <xdr:cNvPr id="311" name="楕円 310"/>
        <xdr:cNvSpPr/>
      </xdr:nvSpPr>
      <xdr:spPr>
        <a:xfrm>
          <a:off x="1968500" y="1402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21771</xdr:rowOff>
    </xdr:from>
    <xdr:to>
      <xdr:col>15</xdr:col>
      <xdr:colOff>50800</xdr:colOff>
      <xdr:row>82</xdr:row>
      <xdr:rowOff>47898</xdr:rowOff>
    </xdr:to>
    <xdr:cxnSp macro="">
      <xdr:nvCxnSpPr>
        <xdr:cNvPr id="312" name="直線コネクタ 311"/>
        <xdr:cNvCxnSpPr/>
      </xdr:nvCxnSpPr>
      <xdr:spPr>
        <a:xfrm>
          <a:off x="2019300" y="14080671"/>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134257</xdr:rowOff>
    </xdr:from>
    <xdr:to>
      <xdr:col>6</xdr:col>
      <xdr:colOff>38100</xdr:colOff>
      <xdr:row>82</xdr:row>
      <xdr:rowOff>64407</xdr:rowOff>
    </xdr:to>
    <xdr:sp macro="" textlink="">
      <xdr:nvSpPr>
        <xdr:cNvPr id="313" name="楕円 312"/>
        <xdr:cNvSpPr/>
      </xdr:nvSpPr>
      <xdr:spPr>
        <a:xfrm>
          <a:off x="1079500" y="1402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13607</xdr:rowOff>
    </xdr:from>
    <xdr:to>
      <xdr:col>10</xdr:col>
      <xdr:colOff>114300</xdr:colOff>
      <xdr:row>82</xdr:row>
      <xdr:rowOff>21771</xdr:rowOff>
    </xdr:to>
    <xdr:cxnSp macro="">
      <xdr:nvCxnSpPr>
        <xdr:cNvPr id="314" name="直線コネクタ 313"/>
        <xdr:cNvCxnSpPr/>
      </xdr:nvCxnSpPr>
      <xdr:spPr>
        <a:xfrm>
          <a:off x="1130300" y="14072507"/>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156771</xdr:rowOff>
    </xdr:from>
    <xdr:ext cx="405111" cy="259045"/>
    <xdr:sp macro="" textlink="">
      <xdr:nvSpPr>
        <xdr:cNvPr id="315" name="n_1aveValue【公営住宅】&#10;有形固定資産減価償却率"/>
        <xdr:cNvSpPr txBox="1"/>
      </xdr:nvSpPr>
      <xdr:spPr>
        <a:xfrm>
          <a:off x="3582044" y="1438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119215</xdr:rowOff>
    </xdr:from>
    <xdr:ext cx="405111" cy="259045"/>
    <xdr:sp macro="" textlink="">
      <xdr:nvSpPr>
        <xdr:cNvPr id="316" name="n_2aveValue【公営住宅】&#10;有形固定資産減価償却率"/>
        <xdr:cNvSpPr txBox="1"/>
      </xdr:nvSpPr>
      <xdr:spPr>
        <a:xfrm>
          <a:off x="2705744" y="1434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91457</xdr:rowOff>
    </xdr:from>
    <xdr:ext cx="405111" cy="259045"/>
    <xdr:sp macro="" textlink="">
      <xdr:nvSpPr>
        <xdr:cNvPr id="317" name="n_3aveValue【公営住宅】&#10;有形固定資産減価償却率"/>
        <xdr:cNvSpPr txBox="1"/>
      </xdr:nvSpPr>
      <xdr:spPr>
        <a:xfrm>
          <a:off x="1816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62065</xdr:rowOff>
    </xdr:from>
    <xdr:ext cx="405111" cy="259045"/>
    <xdr:sp macro="" textlink="">
      <xdr:nvSpPr>
        <xdr:cNvPr id="318" name="n_4aveValue【公営住宅】&#10;有形固定資産減価償却率"/>
        <xdr:cNvSpPr txBox="1"/>
      </xdr:nvSpPr>
      <xdr:spPr>
        <a:xfrm>
          <a:off x="9277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28683</xdr:rowOff>
    </xdr:from>
    <xdr:ext cx="405111" cy="259045"/>
    <xdr:sp macro="" textlink="">
      <xdr:nvSpPr>
        <xdr:cNvPr id="319" name="n_1mainValue【公営住宅】&#10;有形固定資産減価償却率"/>
        <xdr:cNvSpPr txBox="1"/>
      </xdr:nvSpPr>
      <xdr:spPr>
        <a:xfrm>
          <a:off x="35820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115225</xdr:rowOff>
    </xdr:from>
    <xdr:ext cx="405111" cy="259045"/>
    <xdr:sp macro="" textlink="">
      <xdr:nvSpPr>
        <xdr:cNvPr id="320" name="n_2mainValue【公営住宅】&#10;有形固定資産減価償却率"/>
        <xdr:cNvSpPr txBox="1"/>
      </xdr:nvSpPr>
      <xdr:spPr>
        <a:xfrm>
          <a:off x="2705744" y="1383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89098</xdr:rowOff>
    </xdr:from>
    <xdr:ext cx="405111" cy="259045"/>
    <xdr:sp macro="" textlink="">
      <xdr:nvSpPr>
        <xdr:cNvPr id="321" name="n_3mainValue【公営住宅】&#10;有形固定資産減価償却率"/>
        <xdr:cNvSpPr txBox="1"/>
      </xdr:nvSpPr>
      <xdr:spPr>
        <a:xfrm>
          <a:off x="18167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80934</xdr:rowOff>
    </xdr:from>
    <xdr:ext cx="405111" cy="259045"/>
    <xdr:sp macro="" textlink="">
      <xdr:nvSpPr>
        <xdr:cNvPr id="322" name="n_4mainValue【公営住宅】&#10;有形固定資産減価償却率"/>
        <xdr:cNvSpPr txBox="1"/>
      </xdr:nvSpPr>
      <xdr:spPr>
        <a:xfrm>
          <a:off x="927744" y="1379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81077</xdr:rowOff>
    </xdr:from>
    <xdr:to>
      <xdr:col>54</xdr:col>
      <xdr:colOff>189865</xdr:colOff>
      <xdr:row>86</xdr:row>
      <xdr:rowOff>37185</xdr:rowOff>
    </xdr:to>
    <xdr:cxnSp macro="">
      <xdr:nvCxnSpPr>
        <xdr:cNvPr id="344" name="直線コネクタ 343"/>
        <xdr:cNvCxnSpPr/>
      </xdr:nvCxnSpPr>
      <xdr:spPr>
        <a:xfrm flipV="1">
          <a:off x="10476865" y="13282727"/>
          <a:ext cx="0" cy="1499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41012</xdr:rowOff>
    </xdr:from>
    <xdr:ext cx="469744" cy="259045"/>
    <xdr:sp macro="" textlink="">
      <xdr:nvSpPr>
        <xdr:cNvPr id="345" name="【公営住宅】&#10;一人当たり面積最小値テキスト"/>
        <xdr:cNvSpPr txBox="1"/>
      </xdr:nvSpPr>
      <xdr:spPr>
        <a:xfrm>
          <a:off x="10515600" y="1478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37185</xdr:rowOff>
    </xdr:from>
    <xdr:to>
      <xdr:col>55</xdr:col>
      <xdr:colOff>88900</xdr:colOff>
      <xdr:row>86</xdr:row>
      <xdr:rowOff>37185</xdr:rowOff>
    </xdr:to>
    <xdr:cxnSp macro="">
      <xdr:nvCxnSpPr>
        <xdr:cNvPr id="346" name="直線コネクタ 345"/>
        <xdr:cNvCxnSpPr/>
      </xdr:nvCxnSpPr>
      <xdr:spPr>
        <a:xfrm>
          <a:off x="10388600" y="1478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27754</xdr:rowOff>
    </xdr:from>
    <xdr:ext cx="469744" cy="259045"/>
    <xdr:sp macro="" textlink="">
      <xdr:nvSpPr>
        <xdr:cNvPr id="347" name="【公営住宅】&#10;一人当たり面積最大値テキスト"/>
        <xdr:cNvSpPr txBox="1"/>
      </xdr:nvSpPr>
      <xdr:spPr>
        <a:xfrm>
          <a:off x="10515600" y="13057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81077</xdr:rowOff>
    </xdr:from>
    <xdr:to>
      <xdr:col>55</xdr:col>
      <xdr:colOff>88900</xdr:colOff>
      <xdr:row>77</xdr:row>
      <xdr:rowOff>81077</xdr:rowOff>
    </xdr:to>
    <xdr:cxnSp macro="">
      <xdr:nvCxnSpPr>
        <xdr:cNvPr id="348" name="直線コネクタ 347"/>
        <xdr:cNvCxnSpPr/>
      </xdr:nvCxnSpPr>
      <xdr:spPr>
        <a:xfrm>
          <a:off x="10388600" y="1328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71798</xdr:rowOff>
    </xdr:from>
    <xdr:ext cx="469744" cy="259045"/>
    <xdr:sp macro="" textlink="">
      <xdr:nvSpPr>
        <xdr:cNvPr id="349" name="【公営住宅】&#10;一人当たり面積平均値テキスト"/>
        <xdr:cNvSpPr txBox="1"/>
      </xdr:nvSpPr>
      <xdr:spPr>
        <a:xfrm>
          <a:off x="10515600" y="14473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93371</xdr:rowOff>
    </xdr:from>
    <xdr:to>
      <xdr:col>55</xdr:col>
      <xdr:colOff>50800</xdr:colOff>
      <xdr:row>85</xdr:row>
      <xdr:rowOff>23521</xdr:rowOff>
    </xdr:to>
    <xdr:sp macro="" textlink="">
      <xdr:nvSpPr>
        <xdr:cNvPr id="350" name="フローチャート: 判断 349"/>
        <xdr:cNvSpPr/>
      </xdr:nvSpPr>
      <xdr:spPr>
        <a:xfrm>
          <a:off x="10426700" y="1449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94742</xdr:rowOff>
    </xdr:from>
    <xdr:to>
      <xdr:col>50</xdr:col>
      <xdr:colOff>165100</xdr:colOff>
      <xdr:row>85</xdr:row>
      <xdr:rowOff>24892</xdr:rowOff>
    </xdr:to>
    <xdr:sp macro="" textlink="">
      <xdr:nvSpPr>
        <xdr:cNvPr id="351" name="フローチャート: 判断 350"/>
        <xdr:cNvSpPr/>
      </xdr:nvSpPr>
      <xdr:spPr>
        <a:xfrm>
          <a:off x="9588500" y="1449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102972</xdr:rowOff>
    </xdr:from>
    <xdr:to>
      <xdr:col>46</xdr:col>
      <xdr:colOff>38100</xdr:colOff>
      <xdr:row>85</xdr:row>
      <xdr:rowOff>33122</xdr:rowOff>
    </xdr:to>
    <xdr:sp macro="" textlink="">
      <xdr:nvSpPr>
        <xdr:cNvPr id="352" name="フローチャート: 判断 351"/>
        <xdr:cNvSpPr/>
      </xdr:nvSpPr>
      <xdr:spPr>
        <a:xfrm>
          <a:off x="8699500" y="1450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99771</xdr:rowOff>
    </xdr:from>
    <xdr:to>
      <xdr:col>41</xdr:col>
      <xdr:colOff>101600</xdr:colOff>
      <xdr:row>85</xdr:row>
      <xdr:rowOff>29921</xdr:rowOff>
    </xdr:to>
    <xdr:sp macro="" textlink="">
      <xdr:nvSpPr>
        <xdr:cNvPr id="353" name="フローチャート: 判断 352"/>
        <xdr:cNvSpPr/>
      </xdr:nvSpPr>
      <xdr:spPr>
        <a:xfrm>
          <a:off x="7810500" y="1450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101143</xdr:rowOff>
    </xdr:from>
    <xdr:to>
      <xdr:col>36</xdr:col>
      <xdr:colOff>165100</xdr:colOff>
      <xdr:row>85</xdr:row>
      <xdr:rowOff>31293</xdr:rowOff>
    </xdr:to>
    <xdr:sp macro="" textlink="">
      <xdr:nvSpPr>
        <xdr:cNvPr id="354" name="フローチャート: 判断 353"/>
        <xdr:cNvSpPr/>
      </xdr:nvSpPr>
      <xdr:spPr>
        <a:xfrm>
          <a:off x="6921500" y="14502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42163</xdr:rowOff>
    </xdr:from>
    <xdr:to>
      <xdr:col>55</xdr:col>
      <xdr:colOff>50800</xdr:colOff>
      <xdr:row>81</xdr:row>
      <xdr:rowOff>143763</xdr:rowOff>
    </xdr:to>
    <xdr:sp macro="" textlink="">
      <xdr:nvSpPr>
        <xdr:cNvPr id="360" name="楕円 359"/>
        <xdr:cNvSpPr/>
      </xdr:nvSpPr>
      <xdr:spPr>
        <a:xfrm>
          <a:off x="10426700" y="1392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65040</xdr:rowOff>
    </xdr:from>
    <xdr:ext cx="469744" cy="259045"/>
    <xdr:sp macro="" textlink="">
      <xdr:nvSpPr>
        <xdr:cNvPr id="361" name="【公営住宅】&#10;一人当たり面積該当値テキスト"/>
        <xdr:cNvSpPr txBox="1"/>
      </xdr:nvSpPr>
      <xdr:spPr>
        <a:xfrm>
          <a:off x="10515600" y="13781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42621</xdr:rowOff>
    </xdr:from>
    <xdr:to>
      <xdr:col>50</xdr:col>
      <xdr:colOff>165100</xdr:colOff>
      <xdr:row>81</xdr:row>
      <xdr:rowOff>144221</xdr:rowOff>
    </xdr:to>
    <xdr:sp macro="" textlink="">
      <xdr:nvSpPr>
        <xdr:cNvPr id="362" name="楕円 361"/>
        <xdr:cNvSpPr/>
      </xdr:nvSpPr>
      <xdr:spPr>
        <a:xfrm>
          <a:off x="9588500" y="1393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92963</xdr:rowOff>
    </xdr:from>
    <xdr:to>
      <xdr:col>55</xdr:col>
      <xdr:colOff>0</xdr:colOff>
      <xdr:row>81</xdr:row>
      <xdr:rowOff>93421</xdr:rowOff>
    </xdr:to>
    <xdr:cxnSp macro="">
      <xdr:nvCxnSpPr>
        <xdr:cNvPr id="363" name="直線コネクタ 362"/>
        <xdr:cNvCxnSpPr/>
      </xdr:nvCxnSpPr>
      <xdr:spPr>
        <a:xfrm flipV="1">
          <a:off x="9639300" y="13980413"/>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79197</xdr:rowOff>
    </xdr:from>
    <xdr:to>
      <xdr:col>46</xdr:col>
      <xdr:colOff>38100</xdr:colOff>
      <xdr:row>82</xdr:row>
      <xdr:rowOff>9347</xdr:rowOff>
    </xdr:to>
    <xdr:sp macro="" textlink="">
      <xdr:nvSpPr>
        <xdr:cNvPr id="364" name="楕円 363"/>
        <xdr:cNvSpPr/>
      </xdr:nvSpPr>
      <xdr:spPr>
        <a:xfrm>
          <a:off x="8699500" y="1396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93421</xdr:rowOff>
    </xdr:from>
    <xdr:to>
      <xdr:col>50</xdr:col>
      <xdr:colOff>114300</xdr:colOff>
      <xdr:row>81</xdr:row>
      <xdr:rowOff>129997</xdr:rowOff>
    </xdr:to>
    <xdr:cxnSp macro="">
      <xdr:nvCxnSpPr>
        <xdr:cNvPr id="365" name="直線コネクタ 364"/>
        <xdr:cNvCxnSpPr/>
      </xdr:nvCxnSpPr>
      <xdr:spPr>
        <a:xfrm flipV="1">
          <a:off x="8750300" y="13980871"/>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75997</xdr:rowOff>
    </xdr:from>
    <xdr:to>
      <xdr:col>41</xdr:col>
      <xdr:colOff>101600</xdr:colOff>
      <xdr:row>82</xdr:row>
      <xdr:rowOff>6147</xdr:rowOff>
    </xdr:to>
    <xdr:sp macro="" textlink="">
      <xdr:nvSpPr>
        <xdr:cNvPr id="366" name="楕円 365"/>
        <xdr:cNvSpPr/>
      </xdr:nvSpPr>
      <xdr:spPr>
        <a:xfrm>
          <a:off x="7810500" y="1396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126797</xdr:rowOff>
    </xdr:from>
    <xdr:to>
      <xdr:col>45</xdr:col>
      <xdr:colOff>177800</xdr:colOff>
      <xdr:row>81</xdr:row>
      <xdr:rowOff>129997</xdr:rowOff>
    </xdr:to>
    <xdr:cxnSp macro="">
      <xdr:nvCxnSpPr>
        <xdr:cNvPr id="367" name="直線コネクタ 366"/>
        <xdr:cNvCxnSpPr/>
      </xdr:nvCxnSpPr>
      <xdr:spPr>
        <a:xfrm>
          <a:off x="7861300" y="14014247"/>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29363</xdr:rowOff>
    </xdr:from>
    <xdr:to>
      <xdr:col>36</xdr:col>
      <xdr:colOff>165100</xdr:colOff>
      <xdr:row>81</xdr:row>
      <xdr:rowOff>130963</xdr:rowOff>
    </xdr:to>
    <xdr:sp macro="" textlink="">
      <xdr:nvSpPr>
        <xdr:cNvPr id="368" name="楕円 367"/>
        <xdr:cNvSpPr/>
      </xdr:nvSpPr>
      <xdr:spPr>
        <a:xfrm>
          <a:off x="6921500" y="1391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80163</xdr:rowOff>
    </xdr:from>
    <xdr:to>
      <xdr:col>41</xdr:col>
      <xdr:colOff>50800</xdr:colOff>
      <xdr:row>81</xdr:row>
      <xdr:rowOff>126797</xdr:rowOff>
    </xdr:to>
    <xdr:cxnSp macro="">
      <xdr:nvCxnSpPr>
        <xdr:cNvPr id="369" name="直線コネクタ 368"/>
        <xdr:cNvCxnSpPr/>
      </xdr:nvCxnSpPr>
      <xdr:spPr>
        <a:xfrm>
          <a:off x="6972300" y="13967613"/>
          <a:ext cx="889000" cy="4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16019</xdr:rowOff>
    </xdr:from>
    <xdr:ext cx="469744" cy="259045"/>
    <xdr:sp macro="" textlink="">
      <xdr:nvSpPr>
        <xdr:cNvPr id="370" name="n_1aveValue【公営住宅】&#10;一人当たり面積"/>
        <xdr:cNvSpPr txBox="1"/>
      </xdr:nvSpPr>
      <xdr:spPr>
        <a:xfrm>
          <a:off x="9391727" y="1458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24249</xdr:rowOff>
    </xdr:from>
    <xdr:ext cx="469744" cy="259045"/>
    <xdr:sp macro="" textlink="">
      <xdr:nvSpPr>
        <xdr:cNvPr id="371" name="n_2aveValue【公営住宅】&#10;一人当たり面積"/>
        <xdr:cNvSpPr txBox="1"/>
      </xdr:nvSpPr>
      <xdr:spPr>
        <a:xfrm>
          <a:off x="8515427" y="1459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21048</xdr:rowOff>
    </xdr:from>
    <xdr:ext cx="469744" cy="259045"/>
    <xdr:sp macro="" textlink="">
      <xdr:nvSpPr>
        <xdr:cNvPr id="372" name="n_3aveValue【公営住宅】&#10;一人当たり面積"/>
        <xdr:cNvSpPr txBox="1"/>
      </xdr:nvSpPr>
      <xdr:spPr>
        <a:xfrm>
          <a:off x="7626427" y="1459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22420</xdr:rowOff>
    </xdr:from>
    <xdr:ext cx="469744" cy="259045"/>
    <xdr:sp macro="" textlink="">
      <xdr:nvSpPr>
        <xdr:cNvPr id="373" name="n_4aveValue【公営住宅】&#10;一人当たり面積"/>
        <xdr:cNvSpPr txBox="1"/>
      </xdr:nvSpPr>
      <xdr:spPr>
        <a:xfrm>
          <a:off x="6737427" y="1459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160748</xdr:rowOff>
    </xdr:from>
    <xdr:ext cx="469744" cy="259045"/>
    <xdr:sp macro="" textlink="">
      <xdr:nvSpPr>
        <xdr:cNvPr id="374" name="n_1mainValue【公営住宅】&#10;一人当たり面積"/>
        <xdr:cNvSpPr txBox="1"/>
      </xdr:nvSpPr>
      <xdr:spPr>
        <a:xfrm>
          <a:off x="9391727" y="13705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25874</xdr:rowOff>
    </xdr:from>
    <xdr:ext cx="469744" cy="259045"/>
    <xdr:sp macro="" textlink="">
      <xdr:nvSpPr>
        <xdr:cNvPr id="375" name="n_2mainValue【公営住宅】&#10;一人当たり面積"/>
        <xdr:cNvSpPr txBox="1"/>
      </xdr:nvSpPr>
      <xdr:spPr>
        <a:xfrm>
          <a:off x="8515427" y="13741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22674</xdr:rowOff>
    </xdr:from>
    <xdr:ext cx="469744" cy="259045"/>
    <xdr:sp macro="" textlink="">
      <xdr:nvSpPr>
        <xdr:cNvPr id="376" name="n_3mainValue【公営住宅】&#10;一人当たり面積"/>
        <xdr:cNvSpPr txBox="1"/>
      </xdr:nvSpPr>
      <xdr:spPr>
        <a:xfrm>
          <a:off x="7626427" y="13738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147490</xdr:rowOff>
    </xdr:from>
    <xdr:ext cx="469744" cy="259045"/>
    <xdr:sp macro="" textlink="">
      <xdr:nvSpPr>
        <xdr:cNvPr id="377" name="n_4mainValue【公営住宅】&#10;一人当たり面積"/>
        <xdr:cNvSpPr txBox="1"/>
      </xdr:nvSpPr>
      <xdr:spPr>
        <a:xfrm>
          <a:off x="6737427" y="1369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76200</xdr:rowOff>
    </xdr:from>
    <xdr:to>
      <xdr:col>85</xdr:col>
      <xdr:colOff>126364</xdr:colOff>
      <xdr:row>42</xdr:row>
      <xdr:rowOff>38100</xdr:rowOff>
    </xdr:to>
    <xdr:cxnSp macro="">
      <xdr:nvCxnSpPr>
        <xdr:cNvPr id="418" name="直線コネクタ 417"/>
        <xdr:cNvCxnSpPr/>
      </xdr:nvCxnSpPr>
      <xdr:spPr>
        <a:xfrm flipV="1">
          <a:off x="16318864" y="573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9"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0" name="直線コネクタ 419"/>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22877</xdr:rowOff>
    </xdr:from>
    <xdr:ext cx="405111" cy="259045"/>
    <xdr:sp macro="" textlink="">
      <xdr:nvSpPr>
        <xdr:cNvPr id="421" name="【認定こども園・幼稚園・保育所】&#10;有形固定資産減価償却率最大値テキスト"/>
        <xdr:cNvSpPr txBox="1"/>
      </xdr:nvSpPr>
      <xdr:spPr>
        <a:xfrm>
          <a:off x="163576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76200</xdr:rowOff>
    </xdr:from>
    <xdr:to>
      <xdr:col>86</xdr:col>
      <xdr:colOff>25400</xdr:colOff>
      <xdr:row>33</xdr:row>
      <xdr:rowOff>76200</xdr:rowOff>
    </xdr:to>
    <xdr:cxnSp macro="">
      <xdr:nvCxnSpPr>
        <xdr:cNvPr id="422" name="直線コネクタ 421"/>
        <xdr:cNvCxnSpPr/>
      </xdr:nvCxnSpPr>
      <xdr:spPr>
        <a:xfrm>
          <a:off x="16230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76852</xdr:rowOff>
    </xdr:from>
    <xdr:ext cx="405111" cy="259045"/>
    <xdr:sp macro="" textlink="">
      <xdr:nvSpPr>
        <xdr:cNvPr id="423" name="【認定こども園・幼稚園・保育所】&#10;有形固定資産減価償却率平均値テキスト"/>
        <xdr:cNvSpPr txBox="1"/>
      </xdr:nvSpPr>
      <xdr:spPr>
        <a:xfrm>
          <a:off x="16357600" y="6249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53975</xdr:rowOff>
    </xdr:from>
    <xdr:to>
      <xdr:col>85</xdr:col>
      <xdr:colOff>177800</xdr:colOff>
      <xdr:row>37</xdr:row>
      <xdr:rowOff>155575</xdr:rowOff>
    </xdr:to>
    <xdr:sp macro="" textlink="">
      <xdr:nvSpPr>
        <xdr:cNvPr id="424" name="フローチャート: 判断 423"/>
        <xdr:cNvSpPr/>
      </xdr:nvSpPr>
      <xdr:spPr>
        <a:xfrm>
          <a:off x="16268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50165</xdr:rowOff>
    </xdr:from>
    <xdr:to>
      <xdr:col>81</xdr:col>
      <xdr:colOff>101600</xdr:colOff>
      <xdr:row>37</xdr:row>
      <xdr:rowOff>151765</xdr:rowOff>
    </xdr:to>
    <xdr:sp macro="" textlink="">
      <xdr:nvSpPr>
        <xdr:cNvPr id="425" name="フローチャート: 判断 424"/>
        <xdr:cNvSpPr/>
      </xdr:nvSpPr>
      <xdr:spPr>
        <a:xfrm>
          <a:off x="15430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42545</xdr:rowOff>
    </xdr:from>
    <xdr:to>
      <xdr:col>76</xdr:col>
      <xdr:colOff>165100</xdr:colOff>
      <xdr:row>37</xdr:row>
      <xdr:rowOff>144145</xdr:rowOff>
    </xdr:to>
    <xdr:sp macro="" textlink="">
      <xdr:nvSpPr>
        <xdr:cNvPr id="426" name="フローチャート: 判断 425"/>
        <xdr:cNvSpPr/>
      </xdr:nvSpPr>
      <xdr:spPr>
        <a:xfrm>
          <a:off x="14541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427" name="フローチャート: 判断 426"/>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46355</xdr:rowOff>
    </xdr:from>
    <xdr:to>
      <xdr:col>67</xdr:col>
      <xdr:colOff>101600</xdr:colOff>
      <xdr:row>37</xdr:row>
      <xdr:rowOff>147955</xdr:rowOff>
    </xdr:to>
    <xdr:sp macro="" textlink="">
      <xdr:nvSpPr>
        <xdr:cNvPr id="428" name="フローチャート: 判断 427"/>
        <xdr:cNvSpPr/>
      </xdr:nvSpPr>
      <xdr:spPr>
        <a:xfrm>
          <a:off x="12763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88265</xdr:rowOff>
    </xdr:from>
    <xdr:to>
      <xdr:col>85</xdr:col>
      <xdr:colOff>177800</xdr:colOff>
      <xdr:row>41</xdr:row>
      <xdr:rowOff>18415</xdr:rowOff>
    </xdr:to>
    <xdr:sp macro="" textlink="">
      <xdr:nvSpPr>
        <xdr:cNvPr id="434" name="楕円 433"/>
        <xdr:cNvSpPr/>
      </xdr:nvSpPr>
      <xdr:spPr>
        <a:xfrm>
          <a:off x="16268700" y="694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66692</xdr:rowOff>
    </xdr:from>
    <xdr:ext cx="405111" cy="259045"/>
    <xdr:sp macro="" textlink="">
      <xdr:nvSpPr>
        <xdr:cNvPr id="435" name="【認定こども園・幼稚園・保育所】&#10;有形固定資産減価償却率該当値テキスト"/>
        <xdr:cNvSpPr txBox="1"/>
      </xdr:nvSpPr>
      <xdr:spPr>
        <a:xfrm>
          <a:off x="16357600" y="692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61595</xdr:rowOff>
    </xdr:from>
    <xdr:to>
      <xdr:col>81</xdr:col>
      <xdr:colOff>101600</xdr:colOff>
      <xdr:row>40</xdr:row>
      <xdr:rowOff>163195</xdr:rowOff>
    </xdr:to>
    <xdr:sp macro="" textlink="">
      <xdr:nvSpPr>
        <xdr:cNvPr id="436" name="楕円 435"/>
        <xdr:cNvSpPr/>
      </xdr:nvSpPr>
      <xdr:spPr>
        <a:xfrm>
          <a:off x="15430500" y="691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112395</xdr:rowOff>
    </xdr:from>
    <xdr:to>
      <xdr:col>85</xdr:col>
      <xdr:colOff>127000</xdr:colOff>
      <xdr:row>40</xdr:row>
      <xdr:rowOff>139065</xdr:rowOff>
    </xdr:to>
    <xdr:cxnSp macro="">
      <xdr:nvCxnSpPr>
        <xdr:cNvPr id="437" name="直線コネクタ 436"/>
        <xdr:cNvCxnSpPr/>
      </xdr:nvCxnSpPr>
      <xdr:spPr>
        <a:xfrm>
          <a:off x="15481300" y="697039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80645</xdr:rowOff>
    </xdr:from>
    <xdr:to>
      <xdr:col>76</xdr:col>
      <xdr:colOff>165100</xdr:colOff>
      <xdr:row>39</xdr:row>
      <xdr:rowOff>10795</xdr:rowOff>
    </xdr:to>
    <xdr:sp macro="" textlink="">
      <xdr:nvSpPr>
        <xdr:cNvPr id="438" name="楕円 437"/>
        <xdr:cNvSpPr/>
      </xdr:nvSpPr>
      <xdr:spPr>
        <a:xfrm>
          <a:off x="14541500" y="65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131445</xdr:rowOff>
    </xdr:from>
    <xdr:to>
      <xdr:col>81</xdr:col>
      <xdr:colOff>50800</xdr:colOff>
      <xdr:row>40</xdr:row>
      <xdr:rowOff>112395</xdr:rowOff>
    </xdr:to>
    <xdr:cxnSp macro="">
      <xdr:nvCxnSpPr>
        <xdr:cNvPr id="439" name="直線コネクタ 438"/>
        <xdr:cNvCxnSpPr/>
      </xdr:nvCxnSpPr>
      <xdr:spPr>
        <a:xfrm>
          <a:off x="14592300" y="6646545"/>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63500</xdr:rowOff>
    </xdr:from>
    <xdr:to>
      <xdr:col>72</xdr:col>
      <xdr:colOff>38100</xdr:colOff>
      <xdr:row>38</xdr:row>
      <xdr:rowOff>165100</xdr:rowOff>
    </xdr:to>
    <xdr:sp macro="" textlink="">
      <xdr:nvSpPr>
        <xdr:cNvPr id="440" name="楕円 439"/>
        <xdr:cNvSpPr/>
      </xdr:nvSpPr>
      <xdr:spPr>
        <a:xfrm>
          <a:off x="13652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114300</xdr:rowOff>
    </xdr:from>
    <xdr:to>
      <xdr:col>76</xdr:col>
      <xdr:colOff>114300</xdr:colOff>
      <xdr:row>38</xdr:row>
      <xdr:rowOff>131445</xdr:rowOff>
    </xdr:to>
    <xdr:cxnSp macro="">
      <xdr:nvCxnSpPr>
        <xdr:cNvPr id="441" name="直線コネクタ 440"/>
        <xdr:cNvCxnSpPr/>
      </xdr:nvCxnSpPr>
      <xdr:spPr>
        <a:xfrm>
          <a:off x="13703300" y="662940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46355</xdr:rowOff>
    </xdr:from>
    <xdr:to>
      <xdr:col>67</xdr:col>
      <xdr:colOff>101600</xdr:colOff>
      <xdr:row>38</xdr:row>
      <xdr:rowOff>147955</xdr:rowOff>
    </xdr:to>
    <xdr:sp macro="" textlink="">
      <xdr:nvSpPr>
        <xdr:cNvPr id="442" name="楕円 441"/>
        <xdr:cNvSpPr/>
      </xdr:nvSpPr>
      <xdr:spPr>
        <a:xfrm>
          <a:off x="127635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97155</xdr:rowOff>
    </xdr:from>
    <xdr:to>
      <xdr:col>71</xdr:col>
      <xdr:colOff>177800</xdr:colOff>
      <xdr:row>38</xdr:row>
      <xdr:rowOff>114300</xdr:rowOff>
    </xdr:to>
    <xdr:cxnSp macro="">
      <xdr:nvCxnSpPr>
        <xdr:cNvPr id="443" name="直線コネクタ 442"/>
        <xdr:cNvCxnSpPr/>
      </xdr:nvCxnSpPr>
      <xdr:spPr>
        <a:xfrm>
          <a:off x="12814300" y="661225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168292</xdr:rowOff>
    </xdr:from>
    <xdr:ext cx="405111" cy="259045"/>
    <xdr:sp macro="" textlink="">
      <xdr:nvSpPr>
        <xdr:cNvPr id="444" name="n_1aveValue【認定こども園・幼稚園・保育所】&#10;有形固定資産減価償却率"/>
        <xdr:cNvSpPr txBox="1"/>
      </xdr:nvSpPr>
      <xdr:spPr>
        <a:xfrm>
          <a:off x="152660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160672</xdr:rowOff>
    </xdr:from>
    <xdr:ext cx="405111" cy="259045"/>
    <xdr:sp macro="" textlink="">
      <xdr:nvSpPr>
        <xdr:cNvPr id="445" name="n_2aveValue【認定こども園・幼稚園・保育所】&#10;有形固定資産減価償却率"/>
        <xdr:cNvSpPr txBox="1"/>
      </xdr:nvSpPr>
      <xdr:spPr>
        <a:xfrm>
          <a:off x="14389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170197</xdr:rowOff>
    </xdr:from>
    <xdr:ext cx="405111" cy="259045"/>
    <xdr:sp macro="" textlink="">
      <xdr:nvSpPr>
        <xdr:cNvPr id="446" name="n_3aveValue【認定こども園・幼稚園・保育所】&#10;有形固定資産減価償却率"/>
        <xdr:cNvSpPr txBox="1"/>
      </xdr:nvSpPr>
      <xdr:spPr>
        <a:xfrm>
          <a:off x="13500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164482</xdr:rowOff>
    </xdr:from>
    <xdr:ext cx="405111" cy="259045"/>
    <xdr:sp macro="" textlink="">
      <xdr:nvSpPr>
        <xdr:cNvPr id="447" name="n_4aveValue【認定こども園・幼稚園・保育所】&#10;有形固定資産減価償却率"/>
        <xdr:cNvSpPr txBox="1"/>
      </xdr:nvSpPr>
      <xdr:spPr>
        <a:xfrm>
          <a:off x="126117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154322</xdr:rowOff>
    </xdr:from>
    <xdr:ext cx="405111" cy="259045"/>
    <xdr:sp macro="" textlink="">
      <xdr:nvSpPr>
        <xdr:cNvPr id="448" name="n_1mainValue【認定こども園・幼稚園・保育所】&#10;有形固定資産減価償却率"/>
        <xdr:cNvSpPr txBox="1"/>
      </xdr:nvSpPr>
      <xdr:spPr>
        <a:xfrm>
          <a:off x="15266044" y="701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1922</xdr:rowOff>
    </xdr:from>
    <xdr:ext cx="405111" cy="259045"/>
    <xdr:sp macro="" textlink="">
      <xdr:nvSpPr>
        <xdr:cNvPr id="449" name="n_2mainValue【認定こども園・幼稚園・保育所】&#10;有形固定資産減価償却率"/>
        <xdr:cNvSpPr txBox="1"/>
      </xdr:nvSpPr>
      <xdr:spPr>
        <a:xfrm>
          <a:off x="14389744" y="668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156227</xdr:rowOff>
    </xdr:from>
    <xdr:ext cx="405111" cy="259045"/>
    <xdr:sp macro="" textlink="">
      <xdr:nvSpPr>
        <xdr:cNvPr id="450" name="n_3mainValue【認定こども園・幼稚園・保育所】&#10;有形固定資産減価償却率"/>
        <xdr:cNvSpPr txBox="1"/>
      </xdr:nvSpPr>
      <xdr:spPr>
        <a:xfrm>
          <a:off x="13500744" y="667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139082</xdr:rowOff>
    </xdr:from>
    <xdr:ext cx="405111" cy="259045"/>
    <xdr:sp macro="" textlink="">
      <xdr:nvSpPr>
        <xdr:cNvPr id="451" name="n_4mainValue【認定こども園・幼稚園・保育所】&#10;有形固定資産減価償却率"/>
        <xdr:cNvSpPr txBox="1"/>
      </xdr:nvSpPr>
      <xdr:spPr>
        <a:xfrm>
          <a:off x="12611744" y="665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2" name="直線コネクタ 46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3" name="テキスト ボックス 462"/>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4" name="直線コネクタ 46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5" name="テキスト ボックス 464"/>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7" name="テキスト ボックス 466"/>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8" name="直線コネクタ 46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9" name="テキスト ボックス 468"/>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0" name="直線コネクタ 46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1" name="テキスト ボックス 470"/>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45720</xdr:rowOff>
    </xdr:from>
    <xdr:to>
      <xdr:col>116</xdr:col>
      <xdr:colOff>62864</xdr:colOff>
      <xdr:row>42</xdr:row>
      <xdr:rowOff>22860</xdr:rowOff>
    </xdr:to>
    <xdr:cxnSp macro="">
      <xdr:nvCxnSpPr>
        <xdr:cNvPr id="475" name="直線コネクタ 474"/>
        <xdr:cNvCxnSpPr/>
      </xdr:nvCxnSpPr>
      <xdr:spPr>
        <a:xfrm flipV="1">
          <a:off x="22160864" y="58750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6"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77" name="直線コネクタ 476"/>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163847</xdr:rowOff>
    </xdr:from>
    <xdr:ext cx="469744" cy="259045"/>
    <xdr:sp macro="" textlink="">
      <xdr:nvSpPr>
        <xdr:cNvPr id="478" name="【認定こども園・幼稚園・保育所】&#10;一人当たり面積最大値テキスト"/>
        <xdr:cNvSpPr txBox="1"/>
      </xdr:nvSpPr>
      <xdr:spPr>
        <a:xfrm>
          <a:off x="22199600" y="56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45720</xdr:rowOff>
    </xdr:from>
    <xdr:to>
      <xdr:col>116</xdr:col>
      <xdr:colOff>152400</xdr:colOff>
      <xdr:row>34</xdr:row>
      <xdr:rowOff>45720</xdr:rowOff>
    </xdr:to>
    <xdr:cxnSp macro="">
      <xdr:nvCxnSpPr>
        <xdr:cNvPr id="479" name="直線コネクタ 478"/>
        <xdr:cNvCxnSpPr/>
      </xdr:nvCxnSpPr>
      <xdr:spPr>
        <a:xfrm>
          <a:off x="22072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21607</xdr:rowOff>
    </xdr:from>
    <xdr:ext cx="469744" cy="259045"/>
    <xdr:sp macro="" textlink="">
      <xdr:nvSpPr>
        <xdr:cNvPr id="480" name="【認定こども園・幼稚園・保育所】&#10;一人当たり面積平均値テキスト"/>
        <xdr:cNvSpPr txBox="1"/>
      </xdr:nvSpPr>
      <xdr:spPr>
        <a:xfrm>
          <a:off x="22199600" y="6708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170180</xdr:rowOff>
    </xdr:from>
    <xdr:to>
      <xdr:col>116</xdr:col>
      <xdr:colOff>114300</xdr:colOff>
      <xdr:row>40</xdr:row>
      <xdr:rowOff>100330</xdr:rowOff>
    </xdr:to>
    <xdr:sp macro="" textlink="">
      <xdr:nvSpPr>
        <xdr:cNvPr id="481" name="フローチャート: 判断 480"/>
        <xdr:cNvSpPr/>
      </xdr:nvSpPr>
      <xdr:spPr>
        <a:xfrm>
          <a:off x="221107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158750</xdr:rowOff>
    </xdr:from>
    <xdr:to>
      <xdr:col>112</xdr:col>
      <xdr:colOff>38100</xdr:colOff>
      <xdr:row>40</xdr:row>
      <xdr:rowOff>88900</xdr:rowOff>
    </xdr:to>
    <xdr:sp macro="" textlink="">
      <xdr:nvSpPr>
        <xdr:cNvPr id="482" name="フローチャート: 判断 481"/>
        <xdr:cNvSpPr/>
      </xdr:nvSpPr>
      <xdr:spPr>
        <a:xfrm>
          <a:off x="21272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483" name="フローチャート: 判断 482"/>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166370</xdr:rowOff>
    </xdr:from>
    <xdr:to>
      <xdr:col>102</xdr:col>
      <xdr:colOff>165100</xdr:colOff>
      <xdr:row>40</xdr:row>
      <xdr:rowOff>96520</xdr:rowOff>
    </xdr:to>
    <xdr:sp macro="" textlink="">
      <xdr:nvSpPr>
        <xdr:cNvPr id="484" name="フローチャート: 判断 483"/>
        <xdr:cNvSpPr/>
      </xdr:nvSpPr>
      <xdr:spPr>
        <a:xfrm>
          <a:off x="19494500" y="685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485" name="フローチャート: 判断 484"/>
        <xdr:cNvSpPr/>
      </xdr:nvSpPr>
      <xdr:spPr>
        <a:xfrm>
          <a:off x="18605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33020</xdr:rowOff>
    </xdr:from>
    <xdr:to>
      <xdr:col>116</xdr:col>
      <xdr:colOff>114300</xdr:colOff>
      <xdr:row>41</xdr:row>
      <xdr:rowOff>134620</xdr:rowOff>
    </xdr:to>
    <xdr:sp macro="" textlink="">
      <xdr:nvSpPr>
        <xdr:cNvPr id="491" name="楕円 490"/>
        <xdr:cNvSpPr/>
      </xdr:nvSpPr>
      <xdr:spPr>
        <a:xfrm>
          <a:off x="22110700" y="706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119397</xdr:rowOff>
    </xdr:from>
    <xdr:ext cx="469744" cy="259045"/>
    <xdr:sp macro="" textlink="">
      <xdr:nvSpPr>
        <xdr:cNvPr id="492" name="【認定こども園・幼稚園・保育所】&#10;一人当たり面積該当値テキスト"/>
        <xdr:cNvSpPr txBox="1"/>
      </xdr:nvSpPr>
      <xdr:spPr>
        <a:xfrm>
          <a:off x="22199600" y="697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33020</xdr:rowOff>
    </xdr:from>
    <xdr:to>
      <xdr:col>112</xdr:col>
      <xdr:colOff>38100</xdr:colOff>
      <xdr:row>41</xdr:row>
      <xdr:rowOff>134620</xdr:rowOff>
    </xdr:to>
    <xdr:sp macro="" textlink="">
      <xdr:nvSpPr>
        <xdr:cNvPr id="493" name="楕円 492"/>
        <xdr:cNvSpPr/>
      </xdr:nvSpPr>
      <xdr:spPr>
        <a:xfrm>
          <a:off x="21272500" y="706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83820</xdr:rowOff>
    </xdr:from>
    <xdr:to>
      <xdr:col>116</xdr:col>
      <xdr:colOff>63500</xdr:colOff>
      <xdr:row>41</xdr:row>
      <xdr:rowOff>83820</xdr:rowOff>
    </xdr:to>
    <xdr:cxnSp macro="">
      <xdr:nvCxnSpPr>
        <xdr:cNvPr id="494" name="直線コネクタ 493"/>
        <xdr:cNvCxnSpPr/>
      </xdr:nvCxnSpPr>
      <xdr:spPr>
        <a:xfrm>
          <a:off x="21323300" y="71132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13970</xdr:rowOff>
    </xdr:from>
    <xdr:to>
      <xdr:col>107</xdr:col>
      <xdr:colOff>101600</xdr:colOff>
      <xdr:row>41</xdr:row>
      <xdr:rowOff>115570</xdr:rowOff>
    </xdr:to>
    <xdr:sp macro="" textlink="">
      <xdr:nvSpPr>
        <xdr:cNvPr id="495" name="楕円 494"/>
        <xdr:cNvSpPr/>
      </xdr:nvSpPr>
      <xdr:spPr>
        <a:xfrm>
          <a:off x="20383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64770</xdr:rowOff>
    </xdr:from>
    <xdr:to>
      <xdr:col>111</xdr:col>
      <xdr:colOff>177800</xdr:colOff>
      <xdr:row>41</xdr:row>
      <xdr:rowOff>83820</xdr:rowOff>
    </xdr:to>
    <xdr:cxnSp macro="">
      <xdr:nvCxnSpPr>
        <xdr:cNvPr id="496" name="直線コネクタ 495"/>
        <xdr:cNvCxnSpPr/>
      </xdr:nvCxnSpPr>
      <xdr:spPr>
        <a:xfrm>
          <a:off x="20434300" y="70942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13970</xdr:rowOff>
    </xdr:from>
    <xdr:to>
      <xdr:col>102</xdr:col>
      <xdr:colOff>165100</xdr:colOff>
      <xdr:row>41</xdr:row>
      <xdr:rowOff>115570</xdr:rowOff>
    </xdr:to>
    <xdr:sp macro="" textlink="">
      <xdr:nvSpPr>
        <xdr:cNvPr id="497" name="楕円 496"/>
        <xdr:cNvSpPr/>
      </xdr:nvSpPr>
      <xdr:spPr>
        <a:xfrm>
          <a:off x="19494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64770</xdr:rowOff>
    </xdr:from>
    <xdr:to>
      <xdr:col>107</xdr:col>
      <xdr:colOff>50800</xdr:colOff>
      <xdr:row>41</xdr:row>
      <xdr:rowOff>64770</xdr:rowOff>
    </xdr:to>
    <xdr:cxnSp macro="">
      <xdr:nvCxnSpPr>
        <xdr:cNvPr id="498" name="直線コネクタ 497"/>
        <xdr:cNvCxnSpPr/>
      </xdr:nvCxnSpPr>
      <xdr:spPr>
        <a:xfrm>
          <a:off x="19545300" y="709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13970</xdr:rowOff>
    </xdr:from>
    <xdr:to>
      <xdr:col>98</xdr:col>
      <xdr:colOff>38100</xdr:colOff>
      <xdr:row>41</xdr:row>
      <xdr:rowOff>115570</xdr:rowOff>
    </xdr:to>
    <xdr:sp macro="" textlink="">
      <xdr:nvSpPr>
        <xdr:cNvPr id="499" name="楕円 498"/>
        <xdr:cNvSpPr/>
      </xdr:nvSpPr>
      <xdr:spPr>
        <a:xfrm>
          <a:off x="18605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64770</xdr:rowOff>
    </xdr:from>
    <xdr:to>
      <xdr:col>102</xdr:col>
      <xdr:colOff>114300</xdr:colOff>
      <xdr:row>41</xdr:row>
      <xdr:rowOff>64770</xdr:rowOff>
    </xdr:to>
    <xdr:cxnSp macro="">
      <xdr:nvCxnSpPr>
        <xdr:cNvPr id="500" name="直線コネクタ 499"/>
        <xdr:cNvCxnSpPr/>
      </xdr:nvCxnSpPr>
      <xdr:spPr>
        <a:xfrm>
          <a:off x="18656300" y="709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105427</xdr:rowOff>
    </xdr:from>
    <xdr:ext cx="469744" cy="259045"/>
    <xdr:sp macro="" textlink="">
      <xdr:nvSpPr>
        <xdr:cNvPr id="501" name="n_1aveValue【認定こども園・幼稚園・保育所】&#10;一人当たり面積"/>
        <xdr:cNvSpPr txBox="1"/>
      </xdr:nvSpPr>
      <xdr:spPr>
        <a:xfrm>
          <a:off x="210757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109237</xdr:rowOff>
    </xdr:from>
    <xdr:ext cx="469744" cy="259045"/>
    <xdr:sp macro="" textlink="">
      <xdr:nvSpPr>
        <xdr:cNvPr id="502" name="n_2aveValue【認定こども園・幼稚園・保育所】&#10;一人当たり面積"/>
        <xdr:cNvSpPr txBox="1"/>
      </xdr:nvSpPr>
      <xdr:spPr>
        <a:xfrm>
          <a:off x="20199427"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113047</xdr:rowOff>
    </xdr:from>
    <xdr:ext cx="469744" cy="259045"/>
    <xdr:sp macro="" textlink="">
      <xdr:nvSpPr>
        <xdr:cNvPr id="503" name="n_3aveValue【認定こども園・幼稚園・保育所】&#10;一人当たり面積"/>
        <xdr:cNvSpPr txBox="1"/>
      </xdr:nvSpPr>
      <xdr:spPr>
        <a:xfrm>
          <a:off x="19310427" y="662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116857</xdr:rowOff>
    </xdr:from>
    <xdr:ext cx="469744" cy="259045"/>
    <xdr:sp macro="" textlink="">
      <xdr:nvSpPr>
        <xdr:cNvPr id="504" name="n_4aveValue【認定こども園・幼稚園・保育所】&#10;一人当たり面積"/>
        <xdr:cNvSpPr txBox="1"/>
      </xdr:nvSpPr>
      <xdr:spPr>
        <a:xfrm>
          <a:off x="18421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125747</xdr:rowOff>
    </xdr:from>
    <xdr:ext cx="469744" cy="259045"/>
    <xdr:sp macro="" textlink="">
      <xdr:nvSpPr>
        <xdr:cNvPr id="505" name="n_1mainValue【認定こども園・幼稚園・保育所】&#10;一人当たり面積"/>
        <xdr:cNvSpPr txBox="1"/>
      </xdr:nvSpPr>
      <xdr:spPr>
        <a:xfrm>
          <a:off x="21075727" y="715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106697</xdr:rowOff>
    </xdr:from>
    <xdr:ext cx="469744" cy="259045"/>
    <xdr:sp macro="" textlink="">
      <xdr:nvSpPr>
        <xdr:cNvPr id="506" name="n_2mainValue【認定こども園・幼稚園・保育所】&#10;一人当たり面積"/>
        <xdr:cNvSpPr txBox="1"/>
      </xdr:nvSpPr>
      <xdr:spPr>
        <a:xfrm>
          <a:off x="20199427"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106697</xdr:rowOff>
    </xdr:from>
    <xdr:ext cx="469744" cy="259045"/>
    <xdr:sp macro="" textlink="">
      <xdr:nvSpPr>
        <xdr:cNvPr id="507" name="n_3mainValue【認定こども園・幼稚園・保育所】&#10;一人当たり面積"/>
        <xdr:cNvSpPr txBox="1"/>
      </xdr:nvSpPr>
      <xdr:spPr>
        <a:xfrm>
          <a:off x="19310427"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106697</xdr:rowOff>
    </xdr:from>
    <xdr:ext cx="469744" cy="259045"/>
    <xdr:sp macro="" textlink="">
      <xdr:nvSpPr>
        <xdr:cNvPr id="508" name="n_4mainValue【認定こども園・幼稚園・保育所】&#10;一人当たり面積"/>
        <xdr:cNvSpPr txBox="1"/>
      </xdr:nvSpPr>
      <xdr:spPr>
        <a:xfrm>
          <a:off x="18421427"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0" name="直線コネクタ 519"/>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1" name="テキスト ボックス 520"/>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2" name="直線コネクタ 521"/>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3" name="テキスト ボックス 522"/>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4" name="直線コネクタ 523"/>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5" name="テキスト ボックス 524"/>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6" name="直線コネクタ 525"/>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7" name="テキスト ボックス 526"/>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9" name="テキスト ボックス 52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73152</xdr:rowOff>
    </xdr:from>
    <xdr:to>
      <xdr:col>85</xdr:col>
      <xdr:colOff>126364</xdr:colOff>
      <xdr:row>62</xdr:row>
      <xdr:rowOff>162306</xdr:rowOff>
    </xdr:to>
    <xdr:cxnSp macro="">
      <xdr:nvCxnSpPr>
        <xdr:cNvPr id="531" name="直線コネクタ 530"/>
        <xdr:cNvCxnSpPr/>
      </xdr:nvCxnSpPr>
      <xdr:spPr>
        <a:xfrm flipV="1">
          <a:off x="16318864" y="950290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166133</xdr:rowOff>
    </xdr:from>
    <xdr:ext cx="405111" cy="259045"/>
    <xdr:sp macro="" textlink="">
      <xdr:nvSpPr>
        <xdr:cNvPr id="532" name="【学校施設】&#10;有形固定資産減価償却率最小値テキスト"/>
        <xdr:cNvSpPr txBox="1"/>
      </xdr:nvSpPr>
      <xdr:spPr>
        <a:xfrm>
          <a:off x="16357600" y="10796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162306</xdr:rowOff>
    </xdr:from>
    <xdr:to>
      <xdr:col>86</xdr:col>
      <xdr:colOff>25400</xdr:colOff>
      <xdr:row>62</xdr:row>
      <xdr:rowOff>162306</xdr:rowOff>
    </xdr:to>
    <xdr:cxnSp macro="">
      <xdr:nvCxnSpPr>
        <xdr:cNvPr id="533" name="直線コネクタ 532"/>
        <xdr:cNvCxnSpPr/>
      </xdr:nvCxnSpPr>
      <xdr:spPr>
        <a:xfrm>
          <a:off x="16230600" y="1079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19829</xdr:rowOff>
    </xdr:from>
    <xdr:ext cx="405111" cy="259045"/>
    <xdr:sp macro="" textlink="">
      <xdr:nvSpPr>
        <xdr:cNvPr id="534" name="【学校施設】&#10;有形固定資産減価償却率最大値テキスト"/>
        <xdr:cNvSpPr txBox="1"/>
      </xdr:nvSpPr>
      <xdr:spPr>
        <a:xfrm>
          <a:off x="16357600" y="927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73152</xdr:rowOff>
    </xdr:from>
    <xdr:to>
      <xdr:col>86</xdr:col>
      <xdr:colOff>25400</xdr:colOff>
      <xdr:row>55</xdr:row>
      <xdr:rowOff>73152</xdr:rowOff>
    </xdr:to>
    <xdr:cxnSp macro="">
      <xdr:nvCxnSpPr>
        <xdr:cNvPr id="535" name="直線コネクタ 534"/>
        <xdr:cNvCxnSpPr/>
      </xdr:nvCxnSpPr>
      <xdr:spPr>
        <a:xfrm>
          <a:off x="16230600" y="950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61231</xdr:rowOff>
    </xdr:from>
    <xdr:ext cx="405111" cy="259045"/>
    <xdr:sp macro="" textlink="">
      <xdr:nvSpPr>
        <xdr:cNvPr id="536" name="【学校施設】&#10;有形固定資産減価償却率平均値テキスト"/>
        <xdr:cNvSpPr txBox="1"/>
      </xdr:nvSpPr>
      <xdr:spPr>
        <a:xfrm>
          <a:off x="16357600" y="100053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38354</xdr:rowOff>
    </xdr:from>
    <xdr:to>
      <xdr:col>85</xdr:col>
      <xdr:colOff>177800</xdr:colOff>
      <xdr:row>59</xdr:row>
      <xdr:rowOff>139954</xdr:rowOff>
    </xdr:to>
    <xdr:sp macro="" textlink="">
      <xdr:nvSpPr>
        <xdr:cNvPr id="537" name="フローチャート: 判断 536"/>
        <xdr:cNvSpPr/>
      </xdr:nvSpPr>
      <xdr:spPr>
        <a:xfrm>
          <a:off x="16268700" y="1015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24638</xdr:rowOff>
    </xdr:from>
    <xdr:to>
      <xdr:col>81</xdr:col>
      <xdr:colOff>101600</xdr:colOff>
      <xdr:row>59</xdr:row>
      <xdr:rowOff>126238</xdr:rowOff>
    </xdr:to>
    <xdr:sp macro="" textlink="">
      <xdr:nvSpPr>
        <xdr:cNvPr id="538" name="フローチャート: 判断 537"/>
        <xdr:cNvSpPr/>
      </xdr:nvSpPr>
      <xdr:spPr>
        <a:xfrm>
          <a:off x="15430500" y="1014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8636</xdr:rowOff>
    </xdr:from>
    <xdr:to>
      <xdr:col>76</xdr:col>
      <xdr:colOff>165100</xdr:colOff>
      <xdr:row>59</xdr:row>
      <xdr:rowOff>110236</xdr:rowOff>
    </xdr:to>
    <xdr:sp macro="" textlink="">
      <xdr:nvSpPr>
        <xdr:cNvPr id="539" name="フローチャート: 判断 538"/>
        <xdr:cNvSpPr/>
      </xdr:nvSpPr>
      <xdr:spPr>
        <a:xfrm>
          <a:off x="145415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170942</xdr:rowOff>
    </xdr:from>
    <xdr:to>
      <xdr:col>72</xdr:col>
      <xdr:colOff>38100</xdr:colOff>
      <xdr:row>59</xdr:row>
      <xdr:rowOff>101092</xdr:rowOff>
    </xdr:to>
    <xdr:sp macro="" textlink="">
      <xdr:nvSpPr>
        <xdr:cNvPr id="540" name="フローチャート: 判断 539"/>
        <xdr:cNvSpPr/>
      </xdr:nvSpPr>
      <xdr:spPr>
        <a:xfrm>
          <a:off x="13652500" y="101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157226</xdr:rowOff>
    </xdr:from>
    <xdr:to>
      <xdr:col>67</xdr:col>
      <xdr:colOff>101600</xdr:colOff>
      <xdr:row>59</xdr:row>
      <xdr:rowOff>87376</xdr:rowOff>
    </xdr:to>
    <xdr:sp macro="" textlink="">
      <xdr:nvSpPr>
        <xdr:cNvPr id="541" name="フローチャート: 判断 540"/>
        <xdr:cNvSpPr/>
      </xdr:nvSpPr>
      <xdr:spPr>
        <a:xfrm>
          <a:off x="12763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111506</xdr:rowOff>
    </xdr:from>
    <xdr:to>
      <xdr:col>85</xdr:col>
      <xdr:colOff>177800</xdr:colOff>
      <xdr:row>61</xdr:row>
      <xdr:rowOff>41656</xdr:rowOff>
    </xdr:to>
    <xdr:sp macro="" textlink="">
      <xdr:nvSpPr>
        <xdr:cNvPr id="547" name="楕円 546"/>
        <xdr:cNvSpPr/>
      </xdr:nvSpPr>
      <xdr:spPr>
        <a:xfrm>
          <a:off x="16268700" y="1039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89933</xdr:rowOff>
    </xdr:from>
    <xdr:ext cx="405111" cy="259045"/>
    <xdr:sp macro="" textlink="">
      <xdr:nvSpPr>
        <xdr:cNvPr id="548" name="【学校施設】&#10;有形固定資産減価償却率該当値テキスト"/>
        <xdr:cNvSpPr txBox="1"/>
      </xdr:nvSpPr>
      <xdr:spPr>
        <a:xfrm>
          <a:off x="16357600" y="10376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88646</xdr:rowOff>
    </xdr:from>
    <xdr:to>
      <xdr:col>81</xdr:col>
      <xdr:colOff>101600</xdr:colOff>
      <xdr:row>61</xdr:row>
      <xdr:rowOff>18796</xdr:rowOff>
    </xdr:to>
    <xdr:sp macro="" textlink="">
      <xdr:nvSpPr>
        <xdr:cNvPr id="549" name="楕円 548"/>
        <xdr:cNvSpPr/>
      </xdr:nvSpPr>
      <xdr:spPr>
        <a:xfrm>
          <a:off x="15430500" y="1037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139446</xdr:rowOff>
    </xdr:from>
    <xdr:to>
      <xdr:col>85</xdr:col>
      <xdr:colOff>127000</xdr:colOff>
      <xdr:row>60</xdr:row>
      <xdr:rowOff>162306</xdr:rowOff>
    </xdr:to>
    <xdr:cxnSp macro="">
      <xdr:nvCxnSpPr>
        <xdr:cNvPr id="550" name="直線コネクタ 549"/>
        <xdr:cNvCxnSpPr/>
      </xdr:nvCxnSpPr>
      <xdr:spPr>
        <a:xfrm>
          <a:off x="15481300" y="1042644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33782</xdr:rowOff>
    </xdr:from>
    <xdr:to>
      <xdr:col>76</xdr:col>
      <xdr:colOff>165100</xdr:colOff>
      <xdr:row>61</xdr:row>
      <xdr:rowOff>135382</xdr:rowOff>
    </xdr:to>
    <xdr:sp macro="" textlink="">
      <xdr:nvSpPr>
        <xdr:cNvPr id="551" name="楕円 550"/>
        <xdr:cNvSpPr/>
      </xdr:nvSpPr>
      <xdr:spPr>
        <a:xfrm>
          <a:off x="14541500" y="1049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139446</xdr:rowOff>
    </xdr:from>
    <xdr:to>
      <xdr:col>81</xdr:col>
      <xdr:colOff>50800</xdr:colOff>
      <xdr:row>61</xdr:row>
      <xdr:rowOff>84582</xdr:rowOff>
    </xdr:to>
    <xdr:cxnSp macro="">
      <xdr:nvCxnSpPr>
        <xdr:cNvPr id="552" name="直線コネクタ 551"/>
        <xdr:cNvCxnSpPr/>
      </xdr:nvCxnSpPr>
      <xdr:spPr>
        <a:xfrm flipV="1">
          <a:off x="14592300" y="10426446"/>
          <a:ext cx="889000" cy="1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15494</xdr:rowOff>
    </xdr:from>
    <xdr:to>
      <xdr:col>72</xdr:col>
      <xdr:colOff>38100</xdr:colOff>
      <xdr:row>61</xdr:row>
      <xdr:rowOff>117094</xdr:rowOff>
    </xdr:to>
    <xdr:sp macro="" textlink="">
      <xdr:nvSpPr>
        <xdr:cNvPr id="553" name="楕円 552"/>
        <xdr:cNvSpPr/>
      </xdr:nvSpPr>
      <xdr:spPr>
        <a:xfrm>
          <a:off x="136525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66294</xdr:rowOff>
    </xdr:from>
    <xdr:to>
      <xdr:col>76</xdr:col>
      <xdr:colOff>114300</xdr:colOff>
      <xdr:row>61</xdr:row>
      <xdr:rowOff>84582</xdr:rowOff>
    </xdr:to>
    <xdr:cxnSp macro="">
      <xdr:nvCxnSpPr>
        <xdr:cNvPr id="554" name="直線コネクタ 553"/>
        <xdr:cNvCxnSpPr/>
      </xdr:nvCxnSpPr>
      <xdr:spPr>
        <a:xfrm>
          <a:off x="13703300" y="105247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161798</xdr:rowOff>
    </xdr:from>
    <xdr:to>
      <xdr:col>67</xdr:col>
      <xdr:colOff>101600</xdr:colOff>
      <xdr:row>61</xdr:row>
      <xdr:rowOff>91948</xdr:rowOff>
    </xdr:to>
    <xdr:sp macro="" textlink="">
      <xdr:nvSpPr>
        <xdr:cNvPr id="555" name="楕円 554"/>
        <xdr:cNvSpPr/>
      </xdr:nvSpPr>
      <xdr:spPr>
        <a:xfrm>
          <a:off x="12763500" y="1044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41148</xdr:rowOff>
    </xdr:from>
    <xdr:to>
      <xdr:col>71</xdr:col>
      <xdr:colOff>177800</xdr:colOff>
      <xdr:row>61</xdr:row>
      <xdr:rowOff>66294</xdr:rowOff>
    </xdr:to>
    <xdr:cxnSp macro="">
      <xdr:nvCxnSpPr>
        <xdr:cNvPr id="556" name="直線コネクタ 555"/>
        <xdr:cNvCxnSpPr/>
      </xdr:nvCxnSpPr>
      <xdr:spPr>
        <a:xfrm>
          <a:off x="12814300" y="1049959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142765</xdr:rowOff>
    </xdr:from>
    <xdr:ext cx="405111" cy="259045"/>
    <xdr:sp macro="" textlink="">
      <xdr:nvSpPr>
        <xdr:cNvPr id="557" name="n_1aveValue【学校施設】&#10;有形固定資産減価償却率"/>
        <xdr:cNvSpPr txBox="1"/>
      </xdr:nvSpPr>
      <xdr:spPr>
        <a:xfrm>
          <a:off x="15266044" y="9915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126763</xdr:rowOff>
    </xdr:from>
    <xdr:ext cx="405111" cy="259045"/>
    <xdr:sp macro="" textlink="">
      <xdr:nvSpPr>
        <xdr:cNvPr id="558" name="n_2aveValue【学校施設】&#10;有形固定資産減価償却率"/>
        <xdr:cNvSpPr txBox="1"/>
      </xdr:nvSpPr>
      <xdr:spPr>
        <a:xfrm>
          <a:off x="14389744" y="989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117619</xdr:rowOff>
    </xdr:from>
    <xdr:ext cx="405111" cy="259045"/>
    <xdr:sp macro="" textlink="">
      <xdr:nvSpPr>
        <xdr:cNvPr id="559" name="n_3aveValue【学校施設】&#10;有形固定資産減価償却率"/>
        <xdr:cNvSpPr txBox="1"/>
      </xdr:nvSpPr>
      <xdr:spPr>
        <a:xfrm>
          <a:off x="13500744" y="989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103903</xdr:rowOff>
    </xdr:from>
    <xdr:ext cx="405111" cy="259045"/>
    <xdr:sp macro="" textlink="">
      <xdr:nvSpPr>
        <xdr:cNvPr id="560" name="n_4aveValue【学校施設】&#10;有形固定資産減価償却率"/>
        <xdr:cNvSpPr txBox="1"/>
      </xdr:nvSpPr>
      <xdr:spPr>
        <a:xfrm>
          <a:off x="12611744" y="98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9923</xdr:rowOff>
    </xdr:from>
    <xdr:ext cx="405111" cy="259045"/>
    <xdr:sp macro="" textlink="">
      <xdr:nvSpPr>
        <xdr:cNvPr id="561" name="n_1mainValue【学校施設】&#10;有形固定資産減価償却率"/>
        <xdr:cNvSpPr txBox="1"/>
      </xdr:nvSpPr>
      <xdr:spPr>
        <a:xfrm>
          <a:off x="15266044" y="10468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126509</xdr:rowOff>
    </xdr:from>
    <xdr:ext cx="405111" cy="259045"/>
    <xdr:sp macro="" textlink="">
      <xdr:nvSpPr>
        <xdr:cNvPr id="562" name="n_2mainValue【学校施設】&#10;有形固定資産減価償却率"/>
        <xdr:cNvSpPr txBox="1"/>
      </xdr:nvSpPr>
      <xdr:spPr>
        <a:xfrm>
          <a:off x="14389744" y="1058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108221</xdr:rowOff>
    </xdr:from>
    <xdr:ext cx="405111" cy="259045"/>
    <xdr:sp macro="" textlink="">
      <xdr:nvSpPr>
        <xdr:cNvPr id="563" name="n_3mainValue【学校施設】&#10;有形固定資産減価償却率"/>
        <xdr:cNvSpPr txBox="1"/>
      </xdr:nvSpPr>
      <xdr:spPr>
        <a:xfrm>
          <a:off x="13500744" y="1056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83075</xdr:rowOff>
    </xdr:from>
    <xdr:ext cx="405111" cy="259045"/>
    <xdr:sp macro="" textlink="">
      <xdr:nvSpPr>
        <xdr:cNvPr id="564" name="n_4mainValue【学校施設】&#10;有形固定資産減価償却率"/>
        <xdr:cNvSpPr txBox="1"/>
      </xdr:nvSpPr>
      <xdr:spPr>
        <a:xfrm>
          <a:off x="12611744" y="10541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0" name="テキスト ボックス 57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2" name="テキスト ボックス 58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4" name="テキスト ボックス 58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6" name="テキスト ボックス 585"/>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50673</xdr:rowOff>
    </xdr:from>
    <xdr:to>
      <xdr:col>116</xdr:col>
      <xdr:colOff>62864</xdr:colOff>
      <xdr:row>63</xdr:row>
      <xdr:rowOff>99251</xdr:rowOff>
    </xdr:to>
    <xdr:cxnSp macro="">
      <xdr:nvCxnSpPr>
        <xdr:cNvPr id="588" name="直線コネクタ 587"/>
        <xdr:cNvCxnSpPr/>
      </xdr:nvCxnSpPr>
      <xdr:spPr>
        <a:xfrm flipV="1">
          <a:off x="22160864" y="9651873"/>
          <a:ext cx="0" cy="1248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103078</xdr:rowOff>
    </xdr:from>
    <xdr:ext cx="469744" cy="259045"/>
    <xdr:sp macro="" textlink="">
      <xdr:nvSpPr>
        <xdr:cNvPr id="589" name="【学校施設】&#10;一人当たり面積最小値テキスト"/>
        <xdr:cNvSpPr txBox="1"/>
      </xdr:nvSpPr>
      <xdr:spPr>
        <a:xfrm>
          <a:off x="22199600" y="10904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99251</xdr:rowOff>
    </xdr:from>
    <xdr:to>
      <xdr:col>116</xdr:col>
      <xdr:colOff>152400</xdr:colOff>
      <xdr:row>63</xdr:row>
      <xdr:rowOff>99251</xdr:rowOff>
    </xdr:to>
    <xdr:cxnSp macro="">
      <xdr:nvCxnSpPr>
        <xdr:cNvPr id="590" name="直線コネクタ 589"/>
        <xdr:cNvCxnSpPr/>
      </xdr:nvCxnSpPr>
      <xdr:spPr>
        <a:xfrm>
          <a:off x="22072600" y="10900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168800</xdr:rowOff>
    </xdr:from>
    <xdr:ext cx="469744" cy="259045"/>
    <xdr:sp macro="" textlink="">
      <xdr:nvSpPr>
        <xdr:cNvPr id="591" name="【学校施設】&#10;一人当たり面積最大値テキスト"/>
        <xdr:cNvSpPr txBox="1"/>
      </xdr:nvSpPr>
      <xdr:spPr>
        <a:xfrm>
          <a:off x="22199600" y="942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50673</xdr:rowOff>
    </xdr:from>
    <xdr:to>
      <xdr:col>116</xdr:col>
      <xdr:colOff>152400</xdr:colOff>
      <xdr:row>56</xdr:row>
      <xdr:rowOff>50673</xdr:rowOff>
    </xdr:to>
    <xdr:cxnSp macro="">
      <xdr:nvCxnSpPr>
        <xdr:cNvPr id="592" name="直線コネクタ 591"/>
        <xdr:cNvCxnSpPr/>
      </xdr:nvCxnSpPr>
      <xdr:spPr>
        <a:xfrm>
          <a:off x="22072600" y="9651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109046</xdr:rowOff>
    </xdr:from>
    <xdr:ext cx="469744" cy="259045"/>
    <xdr:sp macro="" textlink="">
      <xdr:nvSpPr>
        <xdr:cNvPr id="593" name="【学校施設】&#10;一人当たり面積平均値テキスト"/>
        <xdr:cNvSpPr txBox="1"/>
      </xdr:nvSpPr>
      <xdr:spPr>
        <a:xfrm>
          <a:off x="22199600" y="105674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86169</xdr:rowOff>
    </xdr:from>
    <xdr:to>
      <xdr:col>116</xdr:col>
      <xdr:colOff>114300</xdr:colOff>
      <xdr:row>63</xdr:row>
      <xdr:rowOff>16319</xdr:rowOff>
    </xdr:to>
    <xdr:sp macro="" textlink="">
      <xdr:nvSpPr>
        <xdr:cNvPr id="594" name="フローチャート: 判断 593"/>
        <xdr:cNvSpPr/>
      </xdr:nvSpPr>
      <xdr:spPr>
        <a:xfrm>
          <a:off x="22110700" y="1071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87122</xdr:rowOff>
    </xdr:from>
    <xdr:to>
      <xdr:col>112</xdr:col>
      <xdr:colOff>38100</xdr:colOff>
      <xdr:row>63</xdr:row>
      <xdr:rowOff>17272</xdr:rowOff>
    </xdr:to>
    <xdr:sp macro="" textlink="">
      <xdr:nvSpPr>
        <xdr:cNvPr id="595" name="フローチャート: 判断 594"/>
        <xdr:cNvSpPr/>
      </xdr:nvSpPr>
      <xdr:spPr>
        <a:xfrm>
          <a:off x="21272500" y="1071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80455</xdr:rowOff>
    </xdr:from>
    <xdr:to>
      <xdr:col>107</xdr:col>
      <xdr:colOff>101600</xdr:colOff>
      <xdr:row>63</xdr:row>
      <xdr:rowOff>10605</xdr:rowOff>
    </xdr:to>
    <xdr:sp macro="" textlink="">
      <xdr:nvSpPr>
        <xdr:cNvPr id="596" name="フローチャート: 判断 595"/>
        <xdr:cNvSpPr/>
      </xdr:nvSpPr>
      <xdr:spPr>
        <a:xfrm>
          <a:off x="20383500" y="1071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83503</xdr:rowOff>
    </xdr:from>
    <xdr:to>
      <xdr:col>102</xdr:col>
      <xdr:colOff>165100</xdr:colOff>
      <xdr:row>63</xdr:row>
      <xdr:rowOff>13653</xdr:rowOff>
    </xdr:to>
    <xdr:sp macro="" textlink="">
      <xdr:nvSpPr>
        <xdr:cNvPr id="597" name="フローチャート: 判断 596"/>
        <xdr:cNvSpPr/>
      </xdr:nvSpPr>
      <xdr:spPr>
        <a:xfrm>
          <a:off x="19494500" y="10713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89218</xdr:rowOff>
    </xdr:from>
    <xdr:to>
      <xdr:col>98</xdr:col>
      <xdr:colOff>38100</xdr:colOff>
      <xdr:row>63</xdr:row>
      <xdr:rowOff>19368</xdr:rowOff>
    </xdr:to>
    <xdr:sp macro="" textlink="">
      <xdr:nvSpPr>
        <xdr:cNvPr id="598" name="フローチャート: 判断 597"/>
        <xdr:cNvSpPr/>
      </xdr:nvSpPr>
      <xdr:spPr>
        <a:xfrm>
          <a:off x="18605500" y="1071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101600</xdr:rowOff>
    </xdr:from>
    <xdr:to>
      <xdr:col>116</xdr:col>
      <xdr:colOff>114300</xdr:colOff>
      <xdr:row>63</xdr:row>
      <xdr:rowOff>31750</xdr:rowOff>
    </xdr:to>
    <xdr:sp macro="" textlink="">
      <xdr:nvSpPr>
        <xdr:cNvPr id="604" name="楕円 603"/>
        <xdr:cNvSpPr/>
      </xdr:nvSpPr>
      <xdr:spPr>
        <a:xfrm>
          <a:off x="221107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64597</xdr:rowOff>
    </xdr:from>
    <xdr:ext cx="469744" cy="259045"/>
    <xdr:sp macro="" textlink="">
      <xdr:nvSpPr>
        <xdr:cNvPr id="605" name="【学校施設】&#10;一人当たり面積該当値テキスト"/>
        <xdr:cNvSpPr txBox="1"/>
      </xdr:nvSpPr>
      <xdr:spPr>
        <a:xfrm>
          <a:off x="22199600" y="1069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100647</xdr:rowOff>
    </xdr:from>
    <xdr:to>
      <xdr:col>112</xdr:col>
      <xdr:colOff>38100</xdr:colOff>
      <xdr:row>63</xdr:row>
      <xdr:rowOff>30797</xdr:rowOff>
    </xdr:to>
    <xdr:sp macro="" textlink="">
      <xdr:nvSpPr>
        <xdr:cNvPr id="606" name="楕円 605"/>
        <xdr:cNvSpPr/>
      </xdr:nvSpPr>
      <xdr:spPr>
        <a:xfrm>
          <a:off x="21272500" y="1073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151447</xdr:rowOff>
    </xdr:from>
    <xdr:to>
      <xdr:col>116</xdr:col>
      <xdr:colOff>63500</xdr:colOff>
      <xdr:row>62</xdr:row>
      <xdr:rowOff>152400</xdr:rowOff>
    </xdr:to>
    <xdr:cxnSp macro="">
      <xdr:nvCxnSpPr>
        <xdr:cNvPr id="607" name="直線コネクタ 606"/>
        <xdr:cNvCxnSpPr/>
      </xdr:nvCxnSpPr>
      <xdr:spPr>
        <a:xfrm>
          <a:off x="21323300" y="10781347"/>
          <a:ext cx="8382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94932</xdr:rowOff>
    </xdr:from>
    <xdr:to>
      <xdr:col>107</xdr:col>
      <xdr:colOff>101600</xdr:colOff>
      <xdr:row>63</xdr:row>
      <xdr:rowOff>25082</xdr:rowOff>
    </xdr:to>
    <xdr:sp macro="" textlink="">
      <xdr:nvSpPr>
        <xdr:cNvPr id="608" name="楕円 607"/>
        <xdr:cNvSpPr/>
      </xdr:nvSpPr>
      <xdr:spPr>
        <a:xfrm>
          <a:off x="20383500" y="1072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145732</xdr:rowOff>
    </xdr:from>
    <xdr:to>
      <xdr:col>111</xdr:col>
      <xdr:colOff>177800</xdr:colOff>
      <xdr:row>62</xdr:row>
      <xdr:rowOff>151447</xdr:rowOff>
    </xdr:to>
    <xdr:cxnSp macro="">
      <xdr:nvCxnSpPr>
        <xdr:cNvPr id="609" name="直線コネクタ 608"/>
        <xdr:cNvCxnSpPr/>
      </xdr:nvCxnSpPr>
      <xdr:spPr>
        <a:xfrm>
          <a:off x="20434300" y="10775632"/>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93980</xdr:rowOff>
    </xdr:from>
    <xdr:to>
      <xdr:col>102</xdr:col>
      <xdr:colOff>165100</xdr:colOff>
      <xdr:row>63</xdr:row>
      <xdr:rowOff>24130</xdr:rowOff>
    </xdr:to>
    <xdr:sp macro="" textlink="">
      <xdr:nvSpPr>
        <xdr:cNvPr id="610" name="楕円 609"/>
        <xdr:cNvSpPr/>
      </xdr:nvSpPr>
      <xdr:spPr>
        <a:xfrm>
          <a:off x="194945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144780</xdr:rowOff>
    </xdr:from>
    <xdr:to>
      <xdr:col>107</xdr:col>
      <xdr:colOff>50800</xdr:colOff>
      <xdr:row>62</xdr:row>
      <xdr:rowOff>145732</xdr:rowOff>
    </xdr:to>
    <xdr:cxnSp macro="">
      <xdr:nvCxnSpPr>
        <xdr:cNvPr id="611" name="直線コネクタ 610"/>
        <xdr:cNvCxnSpPr/>
      </xdr:nvCxnSpPr>
      <xdr:spPr>
        <a:xfrm>
          <a:off x="19545300" y="10774680"/>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92456</xdr:rowOff>
    </xdr:from>
    <xdr:to>
      <xdr:col>98</xdr:col>
      <xdr:colOff>38100</xdr:colOff>
      <xdr:row>63</xdr:row>
      <xdr:rowOff>22606</xdr:rowOff>
    </xdr:to>
    <xdr:sp macro="" textlink="">
      <xdr:nvSpPr>
        <xdr:cNvPr id="612" name="楕円 611"/>
        <xdr:cNvSpPr/>
      </xdr:nvSpPr>
      <xdr:spPr>
        <a:xfrm>
          <a:off x="18605500" y="1072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143256</xdr:rowOff>
    </xdr:from>
    <xdr:to>
      <xdr:col>102</xdr:col>
      <xdr:colOff>114300</xdr:colOff>
      <xdr:row>62</xdr:row>
      <xdr:rowOff>144780</xdr:rowOff>
    </xdr:to>
    <xdr:cxnSp macro="">
      <xdr:nvCxnSpPr>
        <xdr:cNvPr id="613" name="直線コネクタ 612"/>
        <xdr:cNvCxnSpPr/>
      </xdr:nvCxnSpPr>
      <xdr:spPr>
        <a:xfrm>
          <a:off x="18656300" y="1077315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33799</xdr:rowOff>
    </xdr:from>
    <xdr:ext cx="469744" cy="259045"/>
    <xdr:sp macro="" textlink="">
      <xdr:nvSpPr>
        <xdr:cNvPr id="614" name="n_1aveValue【学校施設】&#10;一人当たり面積"/>
        <xdr:cNvSpPr txBox="1"/>
      </xdr:nvSpPr>
      <xdr:spPr>
        <a:xfrm>
          <a:off x="21075727" y="1049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27132</xdr:rowOff>
    </xdr:from>
    <xdr:ext cx="469744" cy="259045"/>
    <xdr:sp macro="" textlink="">
      <xdr:nvSpPr>
        <xdr:cNvPr id="615" name="n_2aveValue【学校施設】&#10;一人当たり面積"/>
        <xdr:cNvSpPr txBox="1"/>
      </xdr:nvSpPr>
      <xdr:spPr>
        <a:xfrm>
          <a:off x="20199427" y="10485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30180</xdr:rowOff>
    </xdr:from>
    <xdr:ext cx="469744" cy="259045"/>
    <xdr:sp macro="" textlink="">
      <xdr:nvSpPr>
        <xdr:cNvPr id="616" name="n_3aveValue【学校施設】&#10;一人当たり面積"/>
        <xdr:cNvSpPr txBox="1"/>
      </xdr:nvSpPr>
      <xdr:spPr>
        <a:xfrm>
          <a:off x="19310427" y="1048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35895</xdr:rowOff>
    </xdr:from>
    <xdr:ext cx="469744" cy="259045"/>
    <xdr:sp macro="" textlink="">
      <xdr:nvSpPr>
        <xdr:cNvPr id="617" name="n_4aveValue【学校施設】&#10;一人当たり面積"/>
        <xdr:cNvSpPr txBox="1"/>
      </xdr:nvSpPr>
      <xdr:spPr>
        <a:xfrm>
          <a:off x="18421427" y="10494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21924</xdr:rowOff>
    </xdr:from>
    <xdr:ext cx="469744" cy="259045"/>
    <xdr:sp macro="" textlink="">
      <xdr:nvSpPr>
        <xdr:cNvPr id="618" name="n_1mainValue【学校施設】&#10;一人当たり面積"/>
        <xdr:cNvSpPr txBox="1"/>
      </xdr:nvSpPr>
      <xdr:spPr>
        <a:xfrm>
          <a:off x="21075727" y="10823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16209</xdr:rowOff>
    </xdr:from>
    <xdr:ext cx="469744" cy="259045"/>
    <xdr:sp macro="" textlink="">
      <xdr:nvSpPr>
        <xdr:cNvPr id="619" name="n_2mainValue【学校施設】&#10;一人当たり面積"/>
        <xdr:cNvSpPr txBox="1"/>
      </xdr:nvSpPr>
      <xdr:spPr>
        <a:xfrm>
          <a:off x="20199427" y="10817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15257</xdr:rowOff>
    </xdr:from>
    <xdr:ext cx="469744" cy="259045"/>
    <xdr:sp macro="" textlink="">
      <xdr:nvSpPr>
        <xdr:cNvPr id="620" name="n_3mainValue【学校施設】&#10;一人当たり面積"/>
        <xdr:cNvSpPr txBox="1"/>
      </xdr:nvSpPr>
      <xdr:spPr>
        <a:xfrm>
          <a:off x="193104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13733</xdr:rowOff>
    </xdr:from>
    <xdr:ext cx="469744" cy="259045"/>
    <xdr:sp macro="" textlink="">
      <xdr:nvSpPr>
        <xdr:cNvPr id="621" name="n_4mainValue【学校施設】&#10;一人当たり面積"/>
        <xdr:cNvSpPr txBox="1"/>
      </xdr:nvSpPr>
      <xdr:spPr>
        <a:xfrm>
          <a:off x="18421427" y="1081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3" name="直線コネクタ 63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4" name="テキスト ボックス 633"/>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5" name="直線コネクタ 63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6" name="テキスト ボックス 63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7" name="直線コネクタ 63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8" name="テキスト ボックス 63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9" name="直線コネクタ 63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0" name="テキスト ボックス 63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1" name="直線コネクタ 64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2" name="テキスト ボックス 64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3" name="直線コネクタ 64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4" name="テキスト ボックス 643"/>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114844</xdr:rowOff>
    </xdr:from>
    <xdr:to>
      <xdr:col>85</xdr:col>
      <xdr:colOff>126364</xdr:colOff>
      <xdr:row>86</xdr:row>
      <xdr:rowOff>168729</xdr:rowOff>
    </xdr:to>
    <xdr:cxnSp macro="">
      <xdr:nvCxnSpPr>
        <xdr:cNvPr id="647" name="直線コネクタ 646"/>
        <xdr:cNvCxnSpPr/>
      </xdr:nvCxnSpPr>
      <xdr:spPr>
        <a:xfrm flipV="1">
          <a:off x="16318864" y="13316494"/>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8"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9" name="直線コネクタ 648"/>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61521</xdr:rowOff>
    </xdr:from>
    <xdr:ext cx="340478" cy="259045"/>
    <xdr:sp macro="" textlink="">
      <xdr:nvSpPr>
        <xdr:cNvPr id="650" name="【児童館】&#10;有形固定資産減価償却率最大値テキスト"/>
        <xdr:cNvSpPr txBox="1"/>
      </xdr:nvSpPr>
      <xdr:spPr>
        <a:xfrm>
          <a:off x="16357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114844</xdr:rowOff>
    </xdr:from>
    <xdr:to>
      <xdr:col>86</xdr:col>
      <xdr:colOff>25400</xdr:colOff>
      <xdr:row>77</xdr:row>
      <xdr:rowOff>114844</xdr:rowOff>
    </xdr:to>
    <xdr:cxnSp macro="">
      <xdr:nvCxnSpPr>
        <xdr:cNvPr id="651" name="直線コネクタ 650"/>
        <xdr:cNvCxnSpPr/>
      </xdr:nvCxnSpPr>
      <xdr:spPr>
        <a:xfrm>
          <a:off x="16230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54264</xdr:rowOff>
    </xdr:from>
    <xdr:ext cx="405111" cy="259045"/>
    <xdr:sp macro="" textlink="">
      <xdr:nvSpPr>
        <xdr:cNvPr id="652" name="【児童館】&#10;有形固定資産減価償却率平均値テキスト"/>
        <xdr:cNvSpPr txBox="1"/>
      </xdr:nvSpPr>
      <xdr:spPr>
        <a:xfrm>
          <a:off x="16357600" y="13941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31387</xdr:rowOff>
    </xdr:from>
    <xdr:to>
      <xdr:col>85</xdr:col>
      <xdr:colOff>177800</xdr:colOff>
      <xdr:row>82</xdr:row>
      <xdr:rowOff>132987</xdr:rowOff>
    </xdr:to>
    <xdr:sp macro="" textlink="">
      <xdr:nvSpPr>
        <xdr:cNvPr id="653" name="フローチャート: 判断 652"/>
        <xdr:cNvSpPr/>
      </xdr:nvSpPr>
      <xdr:spPr>
        <a:xfrm>
          <a:off x="162687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44450</xdr:rowOff>
    </xdr:from>
    <xdr:to>
      <xdr:col>81</xdr:col>
      <xdr:colOff>101600</xdr:colOff>
      <xdr:row>82</xdr:row>
      <xdr:rowOff>146050</xdr:rowOff>
    </xdr:to>
    <xdr:sp macro="" textlink="">
      <xdr:nvSpPr>
        <xdr:cNvPr id="654" name="フローチャート: 判断 653"/>
        <xdr:cNvSpPr/>
      </xdr:nvSpPr>
      <xdr:spPr>
        <a:xfrm>
          <a:off x="15430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86905</xdr:rowOff>
    </xdr:from>
    <xdr:to>
      <xdr:col>76</xdr:col>
      <xdr:colOff>165100</xdr:colOff>
      <xdr:row>83</xdr:row>
      <xdr:rowOff>17055</xdr:rowOff>
    </xdr:to>
    <xdr:sp macro="" textlink="">
      <xdr:nvSpPr>
        <xdr:cNvPr id="655" name="フローチャート: 判断 654"/>
        <xdr:cNvSpPr/>
      </xdr:nvSpPr>
      <xdr:spPr>
        <a:xfrm>
          <a:off x="14541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75474</xdr:rowOff>
    </xdr:from>
    <xdr:to>
      <xdr:col>72</xdr:col>
      <xdr:colOff>38100</xdr:colOff>
      <xdr:row>83</xdr:row>
      <xdr:rowOff>5624</xdr:rowOff>
    </xdr:to>
    <xdr:sp macro="" textlink="">
      <xdr:nvSpPr>
        <xdr:cNvPr id="656" name="フローチャート: 判断 655"/>
        <xdr:cNvSpPr/>
      </xdr:nvSpPr>
      <xdr:spPr>
        <a:xfrm>
          <a:off x="13652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68943</xdr:rowOff>
    </xdr:from>
    <xdr:to>
      <xdr:col>67</xdr:col>
      <xdr:colOff>101600</xdr:colOff>
      <xdr:row>82</xdr:row>
      <xdr:rowOff>170543</xdr:rowOff>
    </xdr:to>
    <xdr:sp macro="" textlink="">
      <xdr:nvSpPr>
        <xdr:cNvPr id="657" name="フローチャート: 判断 656"/>
        <xdr:cNvSpPr/>
      </xdr:nvSpPr>
      <xdr:spPr>
        <a:xfrm>
          <a:off x="12763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158750</xdr:rowOff>
    </xdr:from>
    <xdr:to>
      <xdr:col>85</xdr:col>
      <xdr:colOff>177800</xdr:colOff>
      <xdr:row>83</xdr:row>
      <xdr:rowOff>88900</xdr:rowOff>
    </xdr:to>
    <xdr:sp macro="" textlink="">
      <xdr:nvSpPr>
        <xdr:cNvPr id="663" name="楕円 662"/>
        <xdr:cNvSpPr/>
      </xdr:nvSpPr>
      <xdr:spPr>
        <a:xfrm>
          <a:off x="162687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137177</xdr:rowOff>
    </xdr:from>
    <xdr:ext cx="405111" cy="259045"/>
    <xdr:sp macro="" textlink="">
      <xdr:nvSpPr>
        <xdr:cNvPr id="664" name="【児童館】&#10;有形固定資産減価償却率該当値テキスト"/>
        <xdr:cNvSpPr txBox="1"/>
      </xdr:nvSpPr>
      <xdr:spPr>
        <a:xfrm>
          <a:off x="16357600"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28121</xdr:rowOff>
    </xdr:from>
    <xdr:to>
      <xdr:col>81</xdr:col>
      <xdr:colOff>101600</xdr:colOff>
      <xdr:row>84</xdr:row>
      <xdr:rowOff>129721</xdr:rowOff>
    </xdr:to>
    <xdr:sp macro="" textlink="">
      <xdr:nvSpPr>
        <xdr:cNvPr id="665" name="楕円 664"/>
        <xdr:cNvSpPr/>
      </xdr:nvSpPr>
      <xdr:spPr>
        <a:xfrm>
          <a:off x="15430500" y="1442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38100</xdr:rowOff>
    </xdr:from>
    <xdr:to>
      <xdr:col>85</xdr:col>
      <xdr:colOff>127000</xdr:colOff>
      <xdr:row>84</xdr:row>
      <xdr:rowOff>78921</xdr:rowOff>
    </xdr:to>
    <xdr:cxnSp macro="">
      <xdr:nvCxnSpPr>
        <xdr:cNvPr id="666" name="直線コネクタ 665"/>
        <xdr:cNvCxnSpPr/>
      </xdr:nvCxnSpPr>
      <xdr:spPr>
        <a:xfrm flipV="1">
          <a:off x="15481300" y="14268450"/>
          <a:ext cx="838200" cy="21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39551</xdr:rowOff>
    </xdr:from>
    <xdr:to>
      <xdr:col>76</xdr:col>
      <xdr:colOff>165100</xdr:colOff>
      <xdr:row>82</xdr:row>
      <xdr:rowOff>141151</xdr:rowOff>
    </xdr:to>
    <xdr:sp macro="" textlink="">
      <xdr:nvSpPr>
        <xdr:cNvPr id="667" name="楕円 666"/>
        <xdr:cNvSpPr/>
      </xdr:nvSpPr>
      <xdr:spPr>
        <a:xfrm>
          <a:off x="14541500" y="1409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90351</xdr:rowOff>
    </xdr:from>
    <xdr:to>
      <xdr:col>81</xdr:col>
      <xdr:colOff>50800</xdr:colOff>
      <xdr:row>84</xdr:row>
      <xdr:rowOff>78921</xdr:rowOff>
    </xdr:to>
    <xdr:cxnSp macro="">
      <xdr:nvCxnSpPr>
        <xdr:cNvPr id="668" name="直線コネクタ 667"/>
        <xdr:cNvCxnSpPr/>
      </xdr:nvCxnSpPr>
      <xdr:spPr>
        <a:xfrm>
          <a:off x="14592300" y="14149251"/>
          <a:ext cx="889000" cy="33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166914</xdr:rowOff>
    </xdr:from>
    <xdr:to>
      <xdr:col>72</xdr:col>
      <xdr:colOff>38100</xdr:colOff>
      <xdr:row>82</xdr:row>
      <xdr:rowOff>97064</xdr:rowOff>
    </xdr:to>
    <xdr:sp macro="" textlink="">
      <xdr:nvSpPr>
        <xdr:cNvPr id="669" name="楕円 668"/>
        <xdr:cNvSpPr/>
      </xdr:nvSpPr>
      <xdr:spPr>
        <a:xfrm>
          <a:off x="136525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46264</xdr:rowOff>
    </xdr:from>
    <xdr:to>
      <xdr:col>76</xdr:col>
      <xdr:colOff>114300</xdr:colOff>
      <xdr:row>82</xdr:row>
      <xdr:rowOff>90351</xdr:rowOff>
    </xdr:to>
    <xdr:cxnSp macro="">
      <xdr:nvCxnSpPr>
        <xdr:cNvPr id="670" name="直線コネクタ 669"/>
        <xdr:cNvCxnSpPr/>
      </xdr:nvCxnSpPr>
      <xdr:spPr>
        <a:xfrm>
          <a:off x="13703300" y="1410516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114663</xdr:rowOff>
    </xdr:from>
    <xdr:to>
      <xdr:col>67</xdr:col>
      <xdr:colOff>101600</xdr:colOff>
      <xdr:row>82</xdr:row>
      <xdr:rowOff>44813</xdr:rowOff>
    </xdr:to>
    <xdr:sp macro="" textlink="">
      <xdr:nvSpPr>
        <xdr:cNvPr id="671" name="楕円 670"/>
        <xdr:cNvSpPr/>
      </xdr:nvSpPr>
      <xdr:spPr>
        <a:xfrm>
          <a:off x="12763500" y="1400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165463</xdr:rowOff>
    </xdr:from>
    <xdr:to>
      <xdr:col>71</xdr:col>
      <xdr:colOff>177800</xdr:colOff>
      <xdr:row>82</xdr:row>
      <xdr:rowOff>46264</xdr:rowOff>
    </xdr:to>
    <xdr:cxnSp macro="">
      <xdr:nvCxnSpPr>
        <xdr:cNvPr id="672" name="直線コネクタ 671"/>
        <xdr:cNvCxnSpPr/>
      </xdr:nvCxnSpPr>
      <xdr:spPr>
        <a:xfrm>
          <a:off x="12814300" y="1405291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162577</xdr:rowOff>
    </xdr:from>
    <xdr:ext cx="405111" cy="259045"/>
    <xdr:sp macro="" textlink="">
      <xdr:nvSpPr>
        <xdr:cNvPr id="673" name="n_1aveValue【児童館】&#10;有形固定資産減価償却率"/>
        <xdr:cNvSpPr txBox="1"/>
      </xdr:nvSpPr>
      <xdr:spPr>
        <a:xfrm>
          <a:off x="152660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8182</xdr:rowOff>
    </xdr:from>
    <xdr:ext cx="405111" cy="259045"/>
    <xdr:sp macro="" textlink="">
      <xdr:nvSpPr>
        <xdr:cNvPr id="674" name="n_2aveValue【児童館】&#10;有形固定資産減価償却率"/>
        <xdr:cNvSpPr txBox="1"/>
      </xdr:nvSpPr>
      <xdr:spPr>
        <a:xfrm>
          <a:off x="14389744" y="1423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168201</xdr:rowOff>
    </xdr:from>
    <xdr:ext cx="405111" cy="259045"/>
    <xdr:sp macro="" textlink="">
      <xdr:nvSpPr>
        <xdr:cNvPr id="675" name="n_3aveValue【児童館】&#10;有形固定資産減価償却率"/>
        <xdr:cNvSpPr txBox="1"/>
      </xdr:nvSpPr>
      <xdr:spPr>
        <a:xfrm>
          <a:off x="135007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161670</xdr:rowOff>
    </xdr:from>
    <xdr:ext cx="405111" cy="259045"/>
    <xdr:sp macro="" textlink="">
      <xdr:nvSpPr>
        <xdr:cNvPr id="676" name="n_4aveValue【児童館】&#10;有形固定資産減価償却率"/>
        <xdr:cNvSpPr txBox="1"/>
      </xdr:nvSpPr>
      <xdr:spPr>
        <a:xfrm>
          <a:off x="12611744" y="1422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120848</xdr:rowOff>
    </xdr:from>
    <xdr:ext cx="405111" cy="259045"/>
    <xdr:sp macro="" textlink="">
      <xdr:nvSpPr>
        <xdr:cNvPr id="677" name="n_1mainValue【児童館】&#10;有形固定資産減価償却率"/>
        <xdr:cNvSpPr txBox="1"/>
      </xdr:nvSpPr>
      <xdr:spPr>
        <a:xfrm>
          <a:off x="15266044" y="14522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157678</xdr:rowOff>
    </xdr:from>
    <xdr:ext cx="405111" cy="259045"/>
    <xdr:sp macro="" textlink="">
      <xdr:nvSpPr>
        <xdr:cNvPr id="678" name="n_2mainValue【児童館】&#10;有形固定資産減価償却率"/>
        <xdr:cNvSpPr txBox="1"/>
      </xdr:nvSpPr>
      <xdr:spPr>
        <a:xfrm>
          <a:off x="14389744" y="1387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113591</xdr:rowOff>
    </xdr:from>
    <xdr:ext cx="405111" cy="259045"/>
    <xdr:sp macro="" textlink="">
      <xdr:nvSpPr>
        <xdr:cNvPr id="679" name="n_3mainValue【児童館】&#10;有形固定資産減価償却率"/>
        <xdr:cNvSpPr txBox="1"/>
      </xdr:nvSpPr>
      <xdr:spPr>
        <a:xfrm>
          <a:off x="13500744" y="1382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61340</xdr:rowOff>
    </xdr:from>
    <xdr:ext cx="405111" cy="259045"/>
    <xdr:sp macro="" textlink="">
      <xdr:nvSpPr>
        <xdr:cNvPr id="680" name="n_4mainValue【児童館】&#10;有形固定資産減価償却率"/>
        <xdr:cNvSpPr txBox="1"/>
      </xdr:nvSpPr>
      <xdr:spPr>
        <a:xfrm>
          <a:off x="12611744" y="1377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1" name="直線コネクタ 69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2" name="テキスト ボックス 69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3" name="直線コネクタ 69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4" name="テキスト ボックス 69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5" name="直線コネクタ 69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6" name="テキスト ボックス 69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7" name="直線コネクタ 69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8" name="テキスト ボックス 69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9" name="直線コネクタ 69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0" name="テキスト ボックス 69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19050</xdr:rowOff>
    </xdr:from>
    <xdr:to>
      <xdr:col>116</xdr:col>
      <xdr:colOff>62864</xdr:colOff>
      <xdr:row>86</xdr:row>
      <xdr:rowOff>76200</xdr:rowOff>
    </xdr:to>
    <xdr:cxnSp macro="">
      <xdr:nvCxnSpPr>
        <xdr:cNvPr id="704" name="直線コネクタ 703"/>
        <xdr:cNvCxnSpPr/>
      </xdr:nvCxnSpPr>
      <xdr:spPr>
        <a:xfrm flipV="1">
          <a:off x="22160864" y="133921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5"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6" name="直線コネクタ 705"/>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137177</xdr:rowOff>
    </xdr:from>
    <xdr:ext cx="469744" cy="259045"/>
    <xdr:sp macro="" textlink="">
      <xdr:nvSpPr>
        <xdr:cNvPr id="707" name="【児童館】&#10;一人当たり面積最大値テキスト"/>
        <xdr:cNvSpPr txBox="1"/>
      </xdr:nvSpPr>
      <xdr:spPr>
        <a:xfrm>
          <a:off x="22199600" y="1316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19050</xdr:rowOff>
    </xdr:from>
    <xdr:to>
      <xdr:col>116</xdr:col>
      <xdr:colOff>152400</xdr:colOff>
      <xdr:row>78</xdr:row>
      <xdr:rowOff>19050</xdr:rowOff>
    </xdr:to>
    <xdr:cxnSp macro="">
      <xdr:nvCxnSpPr>
        <xdr:cNvPr id="708" name="直線コネクタ 707"/>
        <xdr:cNvCxnSpPr/>
      </xdr:nvCxnSpPr>
      <xdr:spPr>
        <a:xfrm>
          <a:off x="22072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60977</xdr:rowOff>
    </xdr:from>
    <xdr:ext cx="469744" cy="259045"/>
    <xdr:sp macro="" textlink="">
      <xdr:nvSpPr>
        <xdr:cNvPr id="709" name="【児童館】&#10;一人当たり面積平均値テキスト"/>
        <xdr:cNvSpPr txBox="1"/>
      </xdr:nvSpPr>
      <xdr:spPr>
        <a:xfrm>
          <a:off x="22199600" y="1429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710" name="フローチャート: 判断 709"/>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11" name="フローチャート: 判断 710"/>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12" name="フローチャート: 判断 711"/>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13" name="フローチャート: 判断 712"/>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14" name="フローチャート: 判断 713"/>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720" name="楕円 719"/>
        <xdr:cNvSpPr/>
      </xdr:nvSpPr>
      <xdr:spPr>
        <a:xfrm>
          <a:off x="221107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29227</xdr:rowOff>
    </xdr:from>
    <xdr:ext cx="469744" cy="259045"/>
    <xdr:sp macro="" textlink="">
      <xdr:nvSpPr>
        <xdr:cNvPr id="721" name="【児童館】&#10;一人当たり面積該当値テキスト"/>
        <xdr:cNvSpPr txBox="1"/>
      </xdr:nvSpPr>
      <xdr:spPr>
        <a:xfrm>
          <a:off x="22199600"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6350</xdr:rowOff>
    </xdr:from>
    <xdr:to>
      <xdr:col>112</xdr:col>
      <xdr:colOff>38100</xdr:colOff>
      <xdr:row>83</xdr:row>
      <xdr:rowOff>107950</xdr:rowOff>
    </xdr:to>
    <xdr:sp macro="" textlink="">
      <xdr:nvSpPr>
        <xdr:cNvPr id="722" name="楕円 721"/>
        <xdr:cNvSpPr/>
      </xdr:nvSpPr>
      <xdr:spPr>
        <a:xfrm>
          <a:off x="21272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57150</xdr:rowOff>
    </xdr:from>
    <xdr:to>
      <xdr:col>116</xdr:col>
      <xdr:colOff>63500</xdr:colOff>
      <xdr:row>83</xdr:row>
      <xdr:rowOff>57150</xdr:rowOff>
    </xdr:to>
    <xdr:cxnSp macro="">
      <xdr:nvCxnSpPr>
        <xdr:cNvPr id="723" name="直線コネクタ 722"/>
        <xdr:cNvCxnSpPr/>
      </xdr:nvCxnSpPr>
      <xdr:spPr>
        <a:xfrm>
          <a:off x="21323300" y="1428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101600</xdr:rowOff>
    </xdr:from>
    <xdr:to>
      <xdr:col>107</xdr:col>
      <xdr:colOff>101600</xdr:colOff>
      <xdr:row>82</xdr:row>
      <xdr:rowOff>31750</xdr:rowOff>
    </xdr:to>
    <xdr:sp macro="" textlink="">
      <xdr:nvSpPr>
        <xdr:cNvPr id="724" name="楕円 723"/>
        <xdr:cNvSpPr/>
      </xdr:nvSpPr>
      <xdr:spPr>
        <a:xfrm>
          <a:off x="203835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152400</xdr:rowOff>
    </xdr:from>
    <xdr:to>
      <xdr:col>111</xdr:col>
      <xdr:colOff>177800</xdr:colOff>
      <xdr:row>83</xdr:row>
      <xdr:rowOff>57150</xdr:rowOff>
    </xdr:to>
    <xdr:cxnSp macro="">
      <xdr:nvCxnSpPr>
        <xdr:cNvPr id="725" name="直線コネクタ 724"/>
        <xdr:cNvCxnSpPr/>
      </xdr:nvCxnSpPr>
      <xdr:spPr>
        <a:xfrm>
          <a:off x="20434300" y="1403985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101600</xdr:rowOff>
    </xdr:from>
    <xdr:to>
      <xdr:col>102</xdr:col>
      <xdr:colOff>165100</xdr:colOff>
      <xdr:row>82</xdr:row>
      <xdr:rowOff>31750</xdr:rowOff>
    </xdr:to>
    <xdr:sp macro="" textlink="">
      <xdr:nvSpPr>
        <xdr:cNvPr id="726" name="楕円 725"/>
        <xdr:cNvSpPr/>
      </xdr:nvSpPr>
      <xdr:spPr>
        <a:xfrm>
          <a:off x="194945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152400</xdr:rowOff>
    </xdr:from>
    <xdr:to>
      <xdr:col>107</xdr:col>
      <xdr:colOff>50800</xdr:colOff>
      <xdr:row>81</xdr:row>
      <xdr:rowOff>152400</xdr:rowOff>
    </xdr:to>
    <xdr:cxnSp macro="">
      <xdr:nvCxnSpPr>
        <xdr:cNvPr id="727" name="直線コネクタ 726"/>
        <xdr:cNvCxnSpPr/>
      </xdr:nvCxnSpPr>
      <xdr:spPr>
        <a:xfrm>
          <a:off x="19545300" y="14039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139700</xdr:rowOff>
    </xdr:from>
    <xdr:to>
      <xdr:col>98</xdr:col>
      <xdr:colOff>38100</xdr:colOff>
      <xdr:row>82</xdr:row>
      <xdr:rowOff>69850</xdr:rowOff>
    </xdr:to>
    <xdr:sp macro="" textlink="">
      <xdr:nvSpPr>
        <xdr:cNvPr id="728" name="楕円 727"/>
        <xdr:cNvSpPr/>
      </xdr:nvSpPr>
      <xdr:spPr>
        <a:xfrm>
          <a:off x="18605500" y="1402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152400</xdr:rowOff>
    </xdr:from>
    <xdr:to>
      <xdr:col>102</xdr:col>
      <xdr:colOff>114300</xdr:colOff>
      <xdr:row>82</xdr:row>
      <xdr:rowOff>19050</xdr:rowOff>
    </xdr:to>
    <xdr:cxnSp macro="">
      <xdr:nvCxnSpPr>
        <xdr:cNvPr id="729" name="直線コネクタ 728"/>
        <xdr:cNvCxnSpPr/>
      </xdr:nvCxnSpPr>
      <xdr:spPr>
        <a:xfrm flipV="1">
          <a:off x="18656300" y="140398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41927</xdr:rowOff>
    </xdr:from>
    <xdr:ext cx="469744" cy="259045"/>
    <xdr:sp macro="" textlink="">
      <xdr:nvSpPr>
        <xdr:cNvPr id="730" name="n_1aveValue【児童館】&#10;一人当たり面積"/>
        <xdr:cNvSpPr txBox="1"/>
      </xdr:nvSpPr>
      <xdr:spPr>
        <a:xfrm>
          <a:off x="21075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31" name="n_2aveValue【児童館】&#10;一人当たり面積"/>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732" name="n_3aveValue【児童館】&#10;一人当たり面積"/>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733" name="n_4aveValue【児童館】&#10;一人当たり面積"/>
        <xdr:cNvSpPr txBox="1"/>
      </xdr:nvSpPr>
      <xdr:spPr>
        <a:xfrm>
          <a:off x="18421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124477</xdr:rowOff>
    </xdr:from>
    <xdr:ext cx="469744" cy="259045"/>
    <xdr:sp macro="" textlink="">
      <xdr:nvSpPr>
        <xdr:cNvPr id="734" name="n_1mainValue【児童館】&#10;一人当たり面積"/>
        <xdr:cNvSpPr txBox="1"/>
      </xdr:nvSpPr>
      <xdr:spPr>
        <a:xfrm>
          <a:off x="210757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48277</xdr:rowOff>
    </xdr:from>
    <xdr:ext cx="469744" cy="259045"/>
    <xdr:sp macro="" textlink="">
      <xdr:nvSpPr>
        <xdr:cNvPr id="735" name="n_2mainValue【児童館】&#10;一人当たり面積"/>
        <xdr:cNvSpPr txBox="1"/>
      </xdr:nvSpPr>
      <xdr:spPr>
        <a:xfrm>
          <a:off x="20199427" y="1376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48277</xdr:rowOff>
    </xdr:from>
    <xdr:ext cx="469744" cy="259045"/>
    <xdr:sp macro="" textlink="">
      <xdr:nvSpPr>
        <xdr:cNvPr id="736" name="n_3mainValue【児童館】&#10;一人当たり面積"/>
        <xdr:cNvSpPr txBox="1"/>
      </xdr:nvSpPr>
      <xdr:spPr>
        <a:xfrm>
          <a:off x="19310427" y="1376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86377</xdr:rowOff>
    </xdr:from>
    <xdr:ext cx="469744" cy="259045"/>
    <xdr:sp macro="" textlink="">
      <xdr:nvSpPr>
        <xdr:cNvPr id="737" name="n_4mainValue【児童館】&#10;一人当たり面積"/>
        <xdr:cNvSpPr txBox="1"/>
      </xdr:nvSpPr>
      <xdr:spPr>
        <a:xfrm>
          <a:off x="18421427" y="1380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9" name="直線コネクタ 74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0" name="テキスト ボックス 749"/>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1" name="直線コネクタ 75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2" name="テキスト ボックス 75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3" name="直線コネクタ 75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4" name="テキスト ボックス 75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5" name="直線コネクタ 75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6" name="テキスト ボックス 75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7" name="直線コネクタ 75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8" name="テキスト ボックス 757"/>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0" name="テキスト ボックス 759"/>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59055</xdr:rowOff>
    </xdr:from>
    <xdr:to>
      <xdr:col>85</xdr:col>
      <xdr:colOff>126364</xdr:colOff>
      <xdr:row>108</xdr:row>
      <xdr:rowOff>152400</xdr:rowOff>
    </xdr:to>
    <xdr:cxnSp macro="">
      <xdr:nvCxnSpPr>
        <xdr:cNvPr id="762" name="直線コネクタ 761"/>
        <xdr:cNvCxnSpPr/>
      </xdr:nvCxnSpPr>
      <xdr:spPr>
        <a:xfrm flipV="1">
          <a:off x="16318864" y="17204055"/>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3"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4" name="直線コネクタ 763"/>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5732</xdr:rowOff>
    </xdr:from>
    <xdr:ext cx="405111" cy="259045"/>
    <xdr:sp macro="" textlink="">
      <xdr:nvSpPr>
        <xdr:cNvPr id="765" name="【公民館】&#10;有形固定資産減価償却率最大値テキスト"/>
        <xdr:cNvSpPr txBox="1"/>
      </xdr:nvSpPr>
      <xdr:spPr>
        <a:xfrm>
          <a:off x="16357600" y="1697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59055</xdr:rowOff>
    </xdr:from>
    <xdr:to>
      <xdr:col>86</xdr:col>
      <xdr:colOff>25400</xdr:colOff>
      <xdr:row>100</xdr:row>
      <xdr:rowOff>59055</xdr:rowOff>
    </xdr:to>
    <xdr:cxnSp macro="">
      <xdr:nvCxnSpPr>
        <xdr:cNvPr id="766" name="直線コネクタ 765"/>
        <xdr:cNvCxnSpPr/>
      </xdr:nvCxnSpPr>
      <xdr:spPr>
        <a:xfrm>
          <a:off x="16230600" y="1720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61613</xdr:rowOff>
    </xdr:from>
    <xdr:ext cx="405111" cy="259045"/>
    <xdr:sp macro="" textlink="">
      <xdr:nvSpPr>
        <xdr:cNvPr id="767" name="【公民館】&#10;有形固定資産減価償却率平均値テキスト"/>
        <xdr:cNvSpPr txBox="1"/>
      </xdr:nvSpPr>
      <xdr:spPr>
        <a:xfrm>
          <a:off x="16357600" y="17720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38736</xdr:rowOff>
    </xdr:from>
    <xdr:to>
      <xdr:col>85</xdr:col>
      <xdr:colOff>177800</xdr:colOff>
      <xdr:row>104</xdr:row>
      <xdr:rowOff>140336</xdr:rowOff>
    </xdr:to>
    <xdr:sp macro="" textlink="">
      <xdr:nvSpPr>
        <xdr:cNvPr id="768" name="フローチャート: 判断 767"/>
        <xdr:cNvSpPr/>
      </xdr:nvSpPr>
      <xdr:spPr>
        <a:xfrm>
          <a:off x="16268700"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769" name="フローチャート: 判断 768"/>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46355</xdr:rowOff>
    </xdr:from>
    <xdr:to>
      <xdr:col>76</xdr:col>
      <xdr:colOff>165100</xdr:colOff>
      <xdr:row>104</xdr:row>
      <xdr:rowOff>147955</xdr:rowOff>
    </xdr:to>
    <xdr:sp macro="" textlink="">
      <xdr:nvSpPr>
        <xdr:cNvPr id="770" name="フローチャート: 判断 769"/>
        <xdr:cNvSpPr/>
      </xdr:nvSpPr>
      <xdr:spPr>
        <a:xfrm>
          <a:off x="14541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154939</xdr:rowOff>
    </xdr:from>
    <xdr:to>
      <xdr:col>72</xdr:col>
      <xdr:colOff>38100</xdr:colOff>
      <xdr:row>104</xdr:row>
      <xdr:rowOff>85089</xdr:rowOff>
    </xdr:to>
    <xdr:sp macro="" textlink="">
      <xdr:nvSpPr>
        <xdr:cNvPr id="771" name="フローチャート: 判断 770"/>
        <xdr:cNvSpPr/>
      </xdr:nvSpPr>
      <xdr:spPr>
        <a:xfrm>
          <a:off x="13652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137795</xdr:rowOff>
    </xdr:from>
    <xdr:to>
      <xdr:col>67</xdr:col>
      <xdr:colOff>101600</xdr:colOff>
      <xdr:row>104</xdr:row>
      <xdr:rowOff>67945</xdr:rowOff>
    </xdr:to>
    <xdr:sp macro="" textlink="">
      <xdr:nvSpPr>
        <xdr:cNvPr id="772" name="フローチャート: 判断 771"/>
        <xdr:cNvSpPr/>
      </xdr:nvSpPr>
      <xdr:spPr>
        <a:xfrm>
          <a:off x="12763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101600</xdr:rowOff>
    </xdr:from>
    <xdr:to>
      <xdr:col>85</xdr:col>
      <xdr:colOff>177800</xdr:colOff>
      <xdr:row>109</xdr:row>
      <xdr:rowOff>31750</xdr:rowOff>
    </xdr:to>
    <xdr:sp macro="" textlink="">
      <xdr:nvSpPr>
        <xdr:cNvPr id="778" name="楕円 777"/>
        <xdr:cNvSpPr/>
      </xdr:nvSpPr>
      <xdr:spPr>
        <a:xfrm>
          <a:off x="162687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16527</xdr:rowOff>
    </xdr:from>
    <xdr:ext cx="469744" cy="259045"/>
    <xdr:sp macro="" textlink="">
      <xdr:nvSpPr>
        <xdr:cNvPr id="779" name="【公民館】&#10;有形固定資産減価償却率該当値テキスト"/>
        <xdr:cNvSpPr txBox="1"/>
      </xdr:nvSpPr>
      <xdr:spPr>
        <a:xfrm>
          <a:off x="16357600" y="1853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101600</xdr:rowOff>
    </xdr:from>
    <xdr:to>
      <xdr:col>81</xdr:col>
      <xdr:colOff>101600</xdr:colOff>
      <xdr:row>109</xdr:row>
      <xdr:rowOff>31750</xdr:rowOff>
    </xdr:to>
    <xdr:sp macro="" textlink="">
      <xdr:nvSpPr>
        <xdr:cNvPr id="780" name="楕円 779"/>
        <xdr:cNvSpPr/>
      </xdr:nvSpPr>
      <xdr:spPr>
        <a:xfrm>
          <a:off x="15430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152400</xdr:rowOff>
    </xdr:from>
    <xdr:to>
      <xdr:col>85</xdr:col>
      <xdr:colOff>127000</xdr:colOff>
      <xdr:row>108</xdr:row>
      <xdr:rowOff>152400</xdr:rowOff>
    </xdr:to>
    <xdr:cxnSp macro="">
      <xdr:nvCxnSpPr>
        <xdr:cNvPr id="781" name="直線コネクタ 780"/>
        <xdr:cNvCxnSpPr/>
      </xdr:nvCxnSpPr>
      <xdr:spPr>
        <a:xfrm>
          <a:off x="15481300" y="1866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27305</xdr:rowOff>
    </xdr:from>
    <xdr:to>
      <xdr:col>76</xdr:col>
      <xdr:colOff>165100</xdr:colOff>
      <xdr:row>106</xdr:row>
      <xdr:rowOff>128905</xdr:rowOff>
    </xdr:to>
    <xdr:sp macro="" textlink="">
      <xdr:nvSpPr>
        <xdr:cNvPr id="782" name="楕円 781"/>
        <xdr:cNvSpPr/>
      </xdr:nvSpPr>
      <xdr:spPr>
        <a:xfrm>
          <a:off x="14541500" y="1820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78105</xdr:rowOff>
    </xdr:from>
    <xdr:to>
      <xdr:col>81</xdr:col>
      <xdr:colOff>50800</xdr:colOff>
      <xdr:row>108</xdr:row>
      <xdr:rowOff>152400</xdr:rowOff>
    </xdr:to>
    <xdr:cxnSp macro="">
      <xdr:nvCxnSpPr>
        <xdr:cNvPr id="783" name="直線コネクタ 782"/>
        <xdr:cNvCxnSpPr/>
      </xdr:nvCxnSpPr>
      <xdr:spPr>
        <a:xfrm>
          <a:off x="14592300" y="18251805"/>
          <a:ext cx="889000" cy="417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164464</xdr:rowOff>
    </xdr:from>
    <xdr:to>
      <xdr:col>72</xdr:col>
      <xdr:colOff>38100</xdr:colOff>
      <xdr:row>106</xdr:row>
      <xdr:rowOff>94614</xdr:rowOff>
    </xdr:to>
    <xdr:sp macro="" textlink="">
      <xdr:nvSpPr>
        <xdr:cNvPr id="784" name="楕円 783"/>
        <xdr:cNvSpPr/>
      </xdr:nvSpPr>
      <xdr:spPr>
        <a:xfrm>
          <a:off x="13652500" y="1816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43814</xdr:rowOff>
    </xdr:from>
    <xdr:to>
      <xdr:col>76</xdr:col>
      <xdr:colOff>114300</xdr:colOff>
      <xdr:row>106</xdr:row>
      <xdr:rowOff>78105</xdr:rowOff>
    </xdr:to>
    <xdr:cxnSp macro="">
      <xdr:nvCxnSpPr>
        <xdr:cNvPr id="785" name="直線コネクタ 784"/>
        <xdr:cNvCxnSpPr/>
      </xdr:nvCxnSpPr>
      <xdr:spPr>
        <a:xfrm>
          <a:off x="13703300" y="1821751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132080</xdr:rowOff>
    </xdr:from>
    <xdr:to>
      <xdr:col>67</xdr:col>
      <xdr:colOff>101600</xdr:colOff>
      <xdr:row>106</xdr:row>
      <xdr:rowOff>62230</xdr:rowOff>
    </xdr:to>
    <xdr:sp macro="" textlink="">
      <xdr:nvSpPr>
        <xdr:cNvPr id="786" name="楕円 785"/>
        <xdr:cNvSpPr/>
      </xdr:nvSpPr>
      <xdr:spPr>
        <a:xfrm>
          <a:off x="12763500" y="1813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11430</xdr:rowOff>
    </xdr:from>
    <xdr:to>
      <xdr:col>71</xdr:col>
      <xdr:colOff>177800</xdr:colOff>
      <xdr:row>106</xdr:row>
      <xdr:rowOff>43814</xdr:rowOff>
    </xdr:to>
    <xdr:cxnSp macro="">
      <xdr:nvCxnSpPr>
        <xdr:cNvPr id="787" name="直線コネクタ 786"/>
        <xdr:cNvCxnSpPr/>
      </xdr:nvCxnSpPr>
      <xdr:spPr>
        <a:xfrm>
          <a:off x="12814300" y="18185130"/>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788" name="n_1aveValue【公民館】&#10;有形固定資産減価償却率"/>
        <xdr:cNvSpPr txBox="1"/>
      </xdr:nvSpPr>
      <xdr:spPr>
        <a:xfrm>
          <a:off x="152660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164482</xdr:rowOff>
    </xdr:from>
    <xdr:ext cx="405111" cy="259045"/>
    <xdr:sp macro="" textlink="">
      <xdr:nvSpPr>
        <xdr:cNvPr id="789" name="n_2aveValue【公民館】&#10;有形固定資産減価償却率"/>
        <xdr:cNvSpPr txBox="1"/>
      </xdr:nvSpPr>
      <xdr:spPr>
        <a:xfrm>
          <a:off x="14389744" y="1765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101616</xdr:rowOff>
    </xdr:from>
    <xdr:ext cx="405111" cy="259045"/>
    <xdr:sp macro="" textlink="">
      <xdr:nvSpPr>
        <xdr:cNvPr id="790" name="n_3aveValue【公民館】&#10;有形固定資産減価償却率"/>
        <xdr:cNvSpPr txBox="1"/>
      </xdr:nvSpPr>
      <xdr:spPr>
        <a:xfrm>
          <a:off x="135007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84472</xdr:rowOff>
    </xdr:from>
    <xdr:ext cx="405111" cy="259045"/>
    <xdr:sp macro="" textlink="">
      <xdr:nvSpPr>
        <xdr:cNvPr id="791" name="n_4aveValue【公民館】&#10;有形固定資産減価償却率"/>
        <xdr:cNvSpPr txBox="1"/>
      </xdr:nvSpPr>
      <xdr:spPr>
        <a:xfrm>
          <a:off x="12611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109</xdr:row>
      <xdr:rowOff>22877</xdr:rowOff>
    </xdr:from>
    <xdr:ext cx="469744" cy="259045"/>
    <xdr:sp macro="" textlink="">
      <xdr:nvSpPr>
        <xdr:cNvPr id="792" name="n_1mainValue【公民館】&#10;有形固定資産減価償却率"/>
        <xdr:cNvSpPr txBox="1"/>
      </xdr:nvSpPr>
      <xdr:spPr>
        <a:xfrm>
          <a:off x="152337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120032</xdr:rowOff>
    </xdr:from>
    <xdr:ext cx="405111" cy="259045"/>
    <xdr:sp macro="" textlink="">
      <xdr:nvSpPr>
        <xdr:cNvPr id="793" name="n_2mainValue【公民館】&#10;有形固定資産減価償却率"/>
        <xdr:cNvSpPr txBox="1"/>
      </xdr:nvSpPr>
      <xdr:spPr>
        <a:xfrm>
          <a:off x="14389744" y="1829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85741</xdr:rowOff>
    </xdr:from>
    <xdr:ext cx="405111" cy="259045"/>
    <xdr:sp macro="" textlink="">
      <xdr:nvSpPr>
        <xdr:cNvPr id="794" name="n_3mainValue【公民館】&#10;有形固定資産減価償却率"/>
        <xdr:cNvSpPr txBox="1"/>
      </xdr:nvSpPr>
      <xdr:spPr>
        <a:xfrm>
          <a:off x="13500744" y="1825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53357</xdr:rowOff>
    </xdr:from>
    <xdr:ext cx="405111" cy="259045"/>
    <xdr:sp macro="" textlink="">
      <xdr:nvSpPr>
        <xdr:cNvPr id="795" name="n_4mainValue【公民館】&#10;有形固定資産減価償却率"/>
        <xdr:cNvSpPr txBox="1"/>
      </xdr:nvSpPr>
      <xdr:spPr>
        <a:xfrm>
          <a:off x="12611744" y="1822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6" name="直線コネクタ 80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7" name="テキスト ボックス 80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8" name="直線コネクタ 80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9" name="テキスト ボックス 80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0" name="直線コネクタ 80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1" name="テキスト ボックス 81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2" name="直線コネクタ 81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3" name="テキスト ボックス 81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4" name="直線コネクタ 81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5" name="テキスト ボックス 81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6" name="直線コネクタ 81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7" name="テキスト ボックス 81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97427</xdr:rowOff>
    </xdr:from>
    <xdr:to>
      <xdr:col>116</xdr:col>
      <xdr:colOff>62864</xdr:colOff>
      <xdr:row>109</xdr:row>
      <xdr:rowOff>9252</xdr:rowOff>
    </xdr:to>
    <xdr:cxnSp macro="">
      <xdr:nvCxnSpPr>
        <xdr:cNvPr id="821" name="直線コネクタ 820"/>
        <xdr:cNvCxnSpPr/>
      </xdr:nvCxnSpPr>
      <xdr:spPr>
        <a:xfrm flipV="1">
          <a:off x="22160864" y="17070977"/>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13079</xdr:rowOff>
    </xdr:from>
    <xdr:ext cx="469744" cy="259045"/>
    <xdr:sp macro="" textlink="">
      <xdr:nvSpPr>
        <xdr:cNvPr id="822" name="【公民館】&#10;一人当たり面積最小値テキスト"/>
        <xdr:cNvSpPr txBox="1"/>
      </xdr:nvSpPr>
      <xdr:spPr>
        <a:xfrm>
          <a:off x="22199600" y="1870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9252</xdr:rowOff>
    </xdr:from>
    <xdr:to>
      <xdr:col>116</xdr:col>
      <xdr:colOff>152400</xdr:colOff>
      <xdr:row>109</xdr:row>
      <xdr:rowOff>9252</xdr:rowOff>
    </xdr:to>
    <xdr:cxnSp macro="">
      <xdr:nvCxnSpPr>
        <xdr:cNvPr id="823" name="直線コネクタ 822"/>
        <xdr:cNvCxnSpPr/>
      </xdr:nvCxnSpPr>
      <xdr:spPr>
        <a:xfrm>
          <a:off x="22072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44104</xdr:rowOff>
    </xdr:from>
    <xdr:ext cx="469744" cy="259045"/>
    <xdr:sp macro="" textlink="">
      <xdr:nvSpPr>
        <xdr:cNvPr id="824" name="【公民館】&#10;一人当たり面積最大値テキスト"/>
        <xdr:cNvSpPr txBox="1"/>
      </xdr:nvSpPr>
      <xdr:spPr>
        <a:xfrm>
          <a:off x="22199600" y="1684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97427</xdr:rowOff>
    </xdr:from>
    <xdr:to>
      <xdr:col>116</xdr:col>
      <xdr:colOff>152400</xdr:colOff>
      <xdr:row>99</xdr:row>
      <xdr:rowOff>97427</xdr:rowOff>
    </xdr:to>
    <xdr:cxnSp macro="">
      <xdr:nvCxnSpPr>
        <xdr:cNvPr id="825" name="直線コネクタ 824"/>
        <xdr:cNvCxnSpPr/>
      </xdr:nvCxnSpPr>
      <xdr:spPr>
        <a:xfrm>
          <a:off x="22072600" y="17070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66239</xdr:rowOff>
    </xdr:from>
    <xdr:ext cx="469744" cy="259045"/>
    <xdr:sp macro="" textlink="">
      <xdr:nvSpPr>
        <xdr:cNvPr id="826" name="【公民館】&#10;一人当たり面積平均値テキスト"/>
        <xdr:cNvSpPr txBox="1"/>
      </xdr:nvSpPr>
      <xdr:spPr>
        <a:xfrm>
          <a:off x="22199600" y="18239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43362</xdr:rowOff>
    </xdr:from>
    <xdr:to>
      <xdr:col>116</xdr:col>
      <xdr:colOff>114300</xdr:colOff>
      <xdr:row>107</xdr:row>
      <xdr:rowOff>144962</xdr:rowOff>
    </xdr:to>
    <xdr:sp macro="" textlink="">
      <xdr:nvSpPr>
        <xdr:cNvPr id="827" name="フローチャート: 判断 826"/>
        <xdr:cNvSpPr/>
      </xdr:nvSpPr>
      <xdr:spPr>
        <a:xfrm>
          <a:off x="22110700" y="183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49893</xdr:rowOff>
    </xdr:from>
    <xdr:to>
      <xdr:col>112</xdr:col>
      <xdr:colOff>38100</xdr:colOff>
      <xdr:row>107</xdr:row>
      <xdr:rowOff>151493</xdr:rowOff>
    </xdr:to>
    <xdr:sp macro="" textlink="">
      <xdr:nvSpPr>
        <xdr:cNvPr id="828" name="フローチャート: 判断 827"/>
        <xdr:cNvSpPr/>
      </xdr:nvSpPr>
      <xdr:spPr>
        <a:xfrm>
          <a:off x="21272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46627</xdr:rowOff>
    </xdr:from>
    <xdr:to>
      <xdr:col>107</xdr:col>
      <xdr:colOff>101600</xdr:colOff>
      <xdr:row>107</xdr:row>
      <xdr:rowOff>148227</xdr:rowOff>
    </xdr:to>
    <xdr:sp macro="" textlink="">
      <xdr:nvSpPr>
        <xdr:cNvPr id="829" name="フローチャート: 判断 828"/>
        <xdr:cNvSpPr/>
      </xdr:nvSpPr>
      <xdr:spPr>
        <a:xfrm>
          <a:off x="20383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40095</xdr:rowOff>
    </xdr:from>
    <xdr:to>
      <xdr:col>102</xdr:col>
      <xdr:colOff>165100</xdr:colOff>
      <xdr:row>107</xdr:row>
      <xdr:rowOff>141695</xdr:rowOff>
    </xdr:to>
    <xdr:sp macro="" textlink="">
      <xdr:nvSpPr>
        <xdr:cNvPr id="830" name="フローチャート: 判断 829"/>
        <xdr:cNvSpPr/>
      </xdr:nvSpPr>
      <xdr:spPr>
        <a:xfrm>
          <a:off x="19494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46627</xdr:rowOff>
    </xdr:from>
    <xdr:to>
      <xdr:col>98</xdr:col>
      <xdr:colOff>38100</xdr:colOff>
      <xdr:row>107</xdr:row>
      <xdr:rowOff>148227</xdr:rowOff>
    </xdr:to>
    <xdr:sp macro="" textlink="">
      <xdr:nvSpPr>
        <xdr:cNvPr id="831" name="フローチャート: 判断 830"/>
        <xdr:cNvSpPr/>
      </xdr:nvSpPr>
      <xdr:spPr>
        <a:xfrm>
          <a:off x="18605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51526</xdr:rowOff>
    </xdr:from>
    <xdr:to>
      <xdr:col>116</xdr:col>
      <xdr:colOff>114300</xdr:colOff>
      <xdr:row>108</xdr:row>
      <xdr:rowOff>153126</xdr:rowOff>
    </xdr:to>
    <xdr:sp macro="" textlink="">
      <xdr:nvSpPr>
        <xdr:cNvPr id="837" name="楕円 836"/>
        <xdr:cNvSpPr/>
      </xdr:nvSpPr>
      <xdr:spPr>
        <a:xfrm>
          <a:off x="22110700" y="1856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137903</xdr:rowOff>
    </xdr:from>
    <xdr:ext cx="469744" cy="259045"/>
    <xdr:sp macro="" textlink="">
      <xdr:nvSpPr>
        <xdr:cNvPr id="838" name="【公民館】&#10;一人当たり面積該当値テキスト"/>
        <xdr:cNvSpPr txBox="1"/>
      </xdr:nvSpPr>
      <xdr:spPr>
        <a:xfrm>
          <a:off x="22199600" y="18483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51526</xdr:rowOff>
    </xdr:from>
    <xdr:to>
      <xdr:col>112</xdr:col>
      <xdr:colOff>38100</xdr:colOff>
      <xdr:row>108</xdr:row>
      <xdr:rowOff>153126</xdr:rowOff>
    </xdr:to>
    <xdr:sp macro="" textlink="">
      <xdr:nvSpPr>
        <xdr:cNvPr id="839" name="楕円 838"/>
        <xdr:cNvSpPr/>
      </xdr:nvSpPr>
      <xdr:spPr>
        <a:xfrm>
          <a:off x="21272500" y="1856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102326</xdr:rowOff>
    </xdr:from>
    <xdr:to>
      <xdr:col>116</xdr:col>
      <xdr:colOff>63500</xdr:colOff>
      <xdr:row>108</xdr:row>
      <xdr:rowOff>102326</xdr:rowOff>
    </xdr:to>
    <xdr:cxnSp macro="">
      <xdr:nvCxnSpPr>
        <xdr:cNvPr id="840" name="直線コネクタ 839"/>
        <xdr:cNvCxnSpPr/>
      </xdr:nvCxnSpPr>
      <xdr:spPr>
        <a:xfrm>
          <a:off x="21323300" y="1861892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76019</xdr:rowOff>
    </xdr:from>
    <xdr:to>
      <xdr:col>107</xdr:col>
      <xdr:colOff>101600</xdr:colOff>
      <xdr:row>106</xdr:row>
      <xdr:rowOff>6169</xdr:rowOff>
    </xdr:to>
    <xdr:sp macro="" textlink="">
      <xdr:nvSpPr>
        <xdr:cNvPr id="841" name="楕円 840"/>
        <xdr:cNvSpPr/>
      </xdr:nvSpPr>
      <xdr:spPr>
        <a:xfrm>
          <a:off x="20383500" y="1807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126819</xdr:rowOff>
    </xdr:from>
    <xdr:to>
      <xdr:col>111</xdr:col>
      <xdr:colOff>177800</xdr:colOff>
      <xdr:row>108</xdr:row>
      <xdr:rowOff>102326</xdr:rowOff>
    </xdr:to>
    <xdr:cxnSp macro="">
      <xdr:nvCxnSpPr>
        <xdr:cNvPr id="842" name="直線コネクタ 841"/>
        <xdr:cNvCxnSpPr/>
      </xdr:nvCxnSpPr>
      <xdr:spPr>
        <a:xfrm>
          <a:off x="20434300" y="18129069"/>
          <a:ext cx="889000" cy="48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76019</xdr:rowOff>
    </xdr:from>
    <xdr:to>
      <xdr:col>102</xdr:col>
      <xdr:colOff>165100</xdr:colOff>
      <xdr:row>106</xdr:row>
      <xdr:rowOff>6169</xdr:rowOff>
    </xdr:to>
    <xdr:sp macro="" textlink="">
      <xdr:nvSpPr>
        <xdr:cNvPr id="843" name="楕円 842"/>
        <xdr:cNvSpPr/>
      </xdr:nvSpPr>
      <xdr:spPr>
        <a:xfrm>
          <a:off x="19494500" y="1807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126819</xdr:rowOff>
    </xdr:from>
    <xdr:to>
      <xdr:col>107</xdr:col>
      <xdr:colOff>50800</xdr:colOff>
      <xdr:row>105</xdr:row>
      <xdr:rowOff>126819</xdr:rowOff>
    </xdr:to>
    <xdr:cxnSp macro="">
      <xdr:nvCxnSpPr>
        <xdr:cNvPr id="844" name="直線コネクタ 843"/>
        <xdr:cNvCxnSpPr/>
      </xdr:nvCxnSpPr>
      <xdr:spPr>
        <a:xfrm>
          <a:off x="19545300" y="181290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72752</xdr:rowOff>
    </xdr:from>
    <xdr:to>
      <xdr:col>98</xdr:col>
      <xdr:colOff>38100</xdr:colOff>
      <xdr:row>106</xdr:row>
      <xdr:rowOff>2902</xdr:rowOff>
    </xdr:to>
    <xdr:sp macro="" textlink="">
      <xdr:nvSpPr>
        <xdr:cNvPr id="845" name="楕円 844"/>
        <xdr:cNvSpPr/>
      </xdr:nvSpPr>
      <xdr:spPr>
        <a:xfrm>
          <a:off x="18605500" y="1807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123552</xdr:rowOff>
    </xdr:from>
    <xdr:to>
      <xdr:col>102</xdr:col>
      <xdr:colOff>114300</xdr:colOff>
      <xdr:row>105</xdr:row>
      <xdr:rowOff>126819</xdr:rowOff>
    </xdr:to>
    <xdr:cxnSp macro="">
      <xdr:nvCxnSpPr>
        <xdr:cNvPr id="846" name="直線コネクタ 845"/>
        <xdr:cNvCxnSpPr/>
      </xdr:nvCxnSpPr>
      <xdr:spPr>
        <a:xfrm>
          <a:off x="18656300" y="1812580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168020</xdr:rowOff>
    </xdr:from>
    <xdr:ext cx="469744" cy="259045"/>
    <xdr:sp macro="" textlink="">
      <xdr:nvSpPr>
        <xdr:cNvPr id="847" name="n_1aveValue【公民館】&#10;一人当たり面積"/>
        <xdr:cNvSpPr txBox="1"/>
      </xdr:nvSpPr>
      <xdr:spPr>
        <a:xfrm>
          <a:off x="21075727" y="1817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139354</xdr:rowOff>
    </xdr:from>
    <xdr:ext cx="469744" cy="259045"/>
    <xdr:sp macro="" textlink="">
      <xdr:nvSpPr>
        <xdr:cNvPr id="848" name="n_2aveValue【公民館】&#10;一人当たり面積"/>
        <xdr:cNvSpPr txBox="1"/>
      </xdr:nvSpPr>
      <xdr:spPr>
        <a:xfrm>
          <a:off x="20199427" y="1848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132822</xdr:rowOff>
    </xdr:from>
    <xdr:ext cx="469744" cy="259045"/>
    <xdr:sp macro="" textlink="">
      <xdr:nvSpPr>
        <xdr:cNvPr id="849" name="n_3aveValue【公民館】&#10;一人当たり面積"/>
        <xdr:cNvSpPr txBox="1"/>
      </xdr:nvSpPr>
      <xdr:spPr>
        <a:xfrm>
          <a:off x="19310427" y="1847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139354</xdr:rowOff>
    </xdr:from>
    <xdr:ext cx="469744" cy="259045"/>
    <xdr:sp macro="" textlink="">
      <xdr:nvSpPr>
        <xdr:cNvPr id="850" name="n_4aveValue【公民館】&#10;一人当たり面積"/>
        <xdr:cNvSpPr txBox="1"/>
      </xdr:nvSpPr>
      <xdr:spPr>
        <a:xfrm>
          <a:off x="18421427" y="1848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144253</xdr:rowOff>
    </xdr:from>
    <xdr:ext cx="469744" cy="259045"/>
    <xdr:sp macro="" textlink="">
      <xdr:nvSpPr>
        <xdr:cNvPr id="851" name="n_1mainValue【公民館】&#10;一人当たり面積"/>
        <xdr:cNvSpPr txBox="1"/>
      </xdr:nvSpPr>
      <xdr:spPr>
        <a:xfrm>
          <a:off x="21075727" y="1866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22696</xdr:rowOff>
    </xdr:from>
    <xdr:ext cx="469744" cy="259045"/>
    <xdr:sp macro="" textlink="">
      <xdr:nvSpPr>
        <xdr:cNvPr id="852" name="n_2mainValue【公民館】&#10;一人当たり面積"/>
        <xdr:cNvSpPr txBox="1"/>
      </xdr:nvSpPr>
      <xdr:spPr>
        <a:xfrm>
          <a:off x="20199427" y="178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22696</xdr:rowOff>
    </xdr:from>
    <xdr:ext cx="469744" cy="259045"/>
    <xdr:sp macro="" textlink="">
      <xdr:nvSpPr>
        <xdr:cNvPr id="853" name="n_3mainValue【公民館】&#10;一人当たり面積"/>
        <xdr:cNvSpPr txBox="1"/>
      </xdr:nvSpPr>
      <xdr:spPr>
        <a:xfrm>
          <a:off x="19310427" y="178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19429</xdr:rowOff>
    </xdr:from>
    <xdr:ext cx="469744" cy="259045"/>
    <xdr:sp macro="" textlink="">
      <xdr:nvSpPr>
        <xdr:cNvPr id="854" name="n_4mainValue【公民館】&#10;一人当たり面積"/>
        <xdr:cNvSpPr txBox="1"/>
      </xdr:nvSpPr>
      <xdr:spPr>
        <a:xfrm>
          <a:off x="18421427" y="1785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ポイント以上高くなっている施設は、図書館、市民会館、一般廃棄物処理施設、庁舎、認定こども園・幼稚園・保育所、学校施設、公民館である。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特に、市民会館及び公民館については、類似団体と大きな差が生じているが、これは、対象施設の稼働年数が長いためであり、今後、個別施設計画等において、施設の方向性を定めることとする。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また、全体として、公共施設等総合管理計画において、安全性と機能性を確保する観点から、施設老朽化に伴い、適切な点検・診断のもと、効率的かつ効果的な大規模改修や更新を実施することとしている。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北海道千歳市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97,664
96,850
594.50
54,887,118
53,231,337
742,573
25,385,616
30,154,430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77833</xdr:rowOff>
    </xdr:to>
    <xdr:cxnSp macro="">
      <xdr:nvCxnSpPr>
        <xdr:cNvPr id="58" name="直線コネクタ 57"/>
        <xdr:cNvCxnSpPr/>
      </xdr:nvCxnSpPr>
      <xdr:spPr>
        <a:xfrm flipV="1">
          <a:off x="4634865" y="5750378"/>
          <a:ext cx="0" cy="15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81660</xdr:rowOff>
    </xdr:from>
    <xdr:ext cx="405111" cy="259045"/>
    <xdr:sp macro="" textlink="">
      <xdr:nvSpPr>
        <xdr:cNvPr id="59" name="【図書館】&#10;有形固定資産減価償却率最小値テキスト"/>
        <xdr:cNvSpPr txBox="1"/>
      </xdr:nvSpPr>
      <xdr:spPr>
        <a:xfrm>
          <a:off x="4673600" y="728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77833</xdr:rowOff>
    </xdr:from>
    <xdr:to>
      <xdr:col>24</xdr:col>
      <xdr:colOff>152400</xdr:colOff>
      <xdr:row>42</xdr:row>
      <xdr:rowOff>77833</xdr:rowOff>
    </xdr:to>
    <xdr:cxnSp macro="">
      <xdr:nvCxnSpPr>
        <xdr:cNvPr id="60" name="直線コネクタ 59"/>
        <xdr:cNvCxnSpPr/>
      </xdr:nvCxnSpPr>
      <xdr:spPr>
        <a:xfrm>
          <a:off x="4546600" y="727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138084</xdr:rowOff>
    </xdr:from>
    <xdr:ext cx="405111" cy="259045"/>
    <xdr:sp macro="" textlink="">
      <xdr:nvSpPr>
        <xdr:cNvPr id="63" name="【図書館】&#10;有形固定資産減価償却率平均値テキスト"/>
        <xdr:cNvSpPr txBox="1"/>
      </xdr:nvSpPr>
      <xdr:spPr>
        <a:xfrm>
          <a:off x="4673600" y="6310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115207</xdr:rowOff>
    </xdr:from>
    <xdr:to>
      <xdr:col>24</xdr:col>
      <xdr:colOff>114300</xdr:colOff>
      <xdr:row>38</xdr:row>
      <xdr:rowOff>45357</xdr:rowOff>
    </xdr:to>
    <xdr:sp macro="" textlink="">
      <xdr:nvSpPr>
        <xdr:cNvPr id="64" name="フローチャート: 判断 63"/>
        <xdr:cNvSpPr/>
      </xdr:nvSpPr>
      <xdr:spPr>
        <a:xfrm>
          <a:off x="45847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95613</xdr:rowOff>
    </xdr:from>
    <xdr:to>
      <xdr:col>20</xdr:col>
      <xdr:colOff>38100</xdr:colOff>
      <xdr:row>38</xdr:row>
      <xdr:rowOff>25763</xdr:rowOff>
    </xdr:to>
    <xdr:sp macro="" textlink="">
      <xdr:nvSpPr>
        <xdr:cNvPr id="65" name="フローチャート: 判断 64"/>
        <xdr:cNvSpPr/>
      </xdr:nvSpPr>
      <xdr:spPr>
        <a:xfrm>
          <a:off x="3746500" y="643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53158</xdr:rowOff>
    </xdr:from>
    <xdr:to>
      <xdr:col>15</xdr:col>
      <xdr:colOff>101600</xdr:colOff>
      <xdr:row>37</xdr:row>
      <xdr:rowOff>154758</xdr:rowOff>
    </xdr:to>
    <xdr:sp macro="" textlink="">
      <xdr:nvSpPr>
        <xdr:cNvPr id="66" name="フローチャート: 判断 65"/>
        <xdr:cNvSpPr/>
      </xdr:nvSpPr>
      <xdr:spPr>
        <a:xfrm>
          <a:off x="2857500" y="639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27033</xdr:rowOff>
    </xdr:from>
    <xdr:to>
      <xdr:col>10</xdr:col>
      <xdr:colOff>165100</xdr:colOff>
      <xdr:row>37</xdr:row>
      <xdr:rowOff>128633</xdr:rowOff>
    </xdr:to>
    <xdr:sp macro="" textlink="">
      <xdr:nvSpPr>
        <xdr:cNvPr id="67" name="フローチャート: 判断 66"/>
        <xdr:cNvSpPr/>
      </xdr:nvSpPr>
      <xdr:spPr>
        <a:xfrm>
          <a:off x="1968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162560</xdr:rowOff>
    </xdr:from>
    <xdr:to>
      <xdr:col>6</xdr:col>
      <xdr:colOff>38100</xdr:colOff>
      <xdr:row>37</xdr:row>
      <xdr:rowOff>92710</xdr:rowOff>
    </xdr:to>
    <xdr:sp macro="" textlink="">
      <xdr:nvSpPr>
        <xdr:cNvPr id="68" name="フローチャート: 判断 67"/>
        <xdr:cNvSpPr/>
      </xdr:nvSpPr>
      <xdr:spPr>
        <a:xfrm>
          <a:off x="1079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66222</xdr:rowOff>
    </xdr:from>
    <xdr:to>
      <xdr:col>24</xdr:col>
      <xdr:colOff>114300</xdr:colOff>
      <xdr:row>39</xdr:row>
      <xdr:rowOff>167822</xdr:rowOff>
    </xdr:to>
    <xdr:sp macro="" textlink="">
      <xdr:nvSpPr>
        <xdr:cNvPr id="74" name="楕円 73"/>
        <xdr:cNvSpPr/>
      </xdr:nvSpPr>
      <xdr:spPr>
        <a:xfrm>
          <a:off x="45847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44649</xdr:rowOff>
    </xdr:from>
    <xdr:ext cx="405111" cy="259045"/>
    <xdr:sp macro="" textlink="">
      <xdr:nvSpPr>
        <xdr:cNvPr id="75" name="【図書館】&#10;有形固定資産減価償却率該当値テキスト"/>
        <xdr:cNvSpPr txBox="1"/>
      </xdr:nvSpPr>
      <xdr:spPr>
        <a:xfrm>
          <a:off x="4673600"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33565</xdr:rowOff>
    </xdr:from>
    <xdr:to>
      <xdr:col>20</xdr:col>
      <xdr:colOff>38100</xdr:colOff>
      <xdr:row>39</xdr:row>
      <xdr:rowOff>135165</xdr:rowOff>
    </xdr:to>
    <xdr:sp macro="" textlink="">
      <xdr:nvSpPr>
        <xdr:cNvPr id="76" name="楕円 75"/>
        <xdr:cNvSpPr/>
      </xdr:nvSpPr>
      <xdr:spPr>
        <a:xfrm>
          <a:off x="37465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84365</xdr:rowOff>
    </xdr:from>
    <xdr:to>
      <xdr:col>24</xdr:col>
      <xdr:colOff>63500</xdr:colOff>
      <xdr:row>39</xdr:row>
      <xdr:rowOff>117022</xdr:rowOff>
    </xdr:to>
    <xdr:cxnSp macro="">
      <xdr:nvCxnSpPr>
        <xdr:cNvPr id="77" name="直線コネクタ 76"/>
        <xdr:cNvCxnSpPr/>
      </xdr:nvCxnSpPr>
      <xdr:spPr>
        <a:xfrm>
          <a:off x="3797300" y="67709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15603</xdr:rowOff>
    </xdr:from>
    <xdr:to>
      <xdr:col>15</xdr:col>
      <xdr:colOff>101600</xdr:colOff>
      <xdr:row>39</xdr:row>
      <xdr:rowOff>117203</xdr:rowOff>
    </xdr:to>
    <xdr:sp macro="" textlink="">
      <xdr:nvSpPr>
        <xdr:cNvPr id="78" name="楕円 77"/>
        <xdr:cNvSpPr/>
      </xdr:nvSpPr>
      <xdr:spPr>
        <a:xfrm>
          <a:off x="2857500" y="670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66403</xdr:rowOff>
    </xdr:from>
    <xdr:to>
      <xdr:col>19</xdr:col>
      <xdr:colOff>177800</xdr:colOff>
      <xdr:row>39</xdr:row>
      <xdr:rowOff>84365</xdr:rowOff>
    </xdr:to>
    <xdr:cxnSp macro="">
      <xdr:nvCxnSpPr>
        <xdr:cNvPr id="79" name="直線コネクタ 78"/>
        <xdr:cNvCxnSpPr/>
      </xdr:nvCxnSpPr>
      <xdr:spPr>
        <a:xfrm>
          <a:off x="2908300" y="6752953"/>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139700</xdr:rowOff>
    </xdr:from>
    <xdr:to>
      <xdr:col>10</xdr:col>
      <xdr:colOff>165100</xdr:colOff>
      <xdr:row>39</xdr:row>
      <xdr:rowOff>69850</xdr:rowOff>
    </xdr:to>
    <xdr:sp macro="" textlink="">
      <xdr:nvSpPr>
        <xdr:cNvPr id="80" name="楕円 79"/>
        <xdr:cNvSpPr/>
      </xdr:nvSpPr>
      <xdr:spPr>
        <a:xfrm>
          <a:off x="1968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19050</xdr:rowOff>
    </xdr:from>
    <xdr:to>
      <xdr:col>15</xdr:col>
      <xdr:colOff>50800</xdr:colOff>
      <xdr:row>39</xdr:row>
      <xdr:rowOff>66403</xdr:rowOff>
    </xdr:to>
    <xdr:cxnSp macro="">
      <xdr:nvCxnSpPr>
        <xdr:cNvPr id="81" name="直線コネクタ 80"/>
        <xdr:cNvCxnSpPr/>
      </xdr:nvCxnSpPr>
      <xdr:spPr>
        <a:xfrm>
          <a:off x="2019300" y="6705600"/>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107043</xdr:rowOff>
    </xdr:from>
    <xdr:to>
      <xdr:col>6</xdr:col>
      <xdr:colOff>38100</xdr:colOff>
      <xdr:row>39</xdr:row>
      <xdr:rowOff>37193</xdr:rowOff>
    </xdr:to>
    <xdr:sp macro="" textlink="">
      <xdr:nvSpPr>
        <xdr:cNvPr id="82" name="楕円 81"/>
        <xdr:cNvSpPr/>
      </xdr:nvSpPr>
      <xdr:spPr>
        <a:xfrm>
          <a:off x="10795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157843</xdr:rowOff>
    </xdr:from>
    <xdr:to>
      <xdr:col>10</xdr:col>
      <xdr:colOff>114300</xdr:colOff>
      <xdr:row>39</xdr:row>
      <xdr:rowOff>19050</xdr:rowOff>
    </xdr:to>
    <xdr:cxnSp macro="">
      <xdr:nvCxnSpPr>
        <xdr:cNvPr id="83" name="直線コネクタ 82"/>
        <xdr:cNvCxnSpPr/>
      </xdr:nvCxnSpPr>
      <xdr:spPr>
        <a:xfrm>
          <a:off x="1130300" y="66729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42290</xdr:rowOff>
    </xdr:from>
    <xdr:ext cx="405111" cy="259045"/>
    <xdr:sp macro="" textlink="">
      <xdr:nvSpPr>
        <xdr:cNvPr id="84" name="n_1aveValue【図書館】&#10;有形固定資産減価償却率"/>
        <xdr:cNvSpPr txBox="1"/>
      </xdr:nvSpPr>
      <xdr:spPr>
        <a:xfrm>
          <a:off x="3582044" y="621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171285</xdr:rowOff>
    </xdr:from>
    <xdr:ext cx="405111" cy="259045"/>
    <xdr:sp macro="" textlink="">
      <xdr:nvSpPr>
        <xdr:cNvPr id="85" name="n_2aveValue【図書館】&#10;有形固定資産減価償却率"/>
        <xdr:cNvSpPr txBox="1"/>
      </xdr:nvSpPr>
      <xdr:spPr>
        <a:xfrm>
          <a:off x="2705744" y="617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145160</xdr:rowOff>
    </xdr:from>
    <xdr:ext cx="405111" cy="259045"/>
    <xdr:sp macro="" textlink="">
      <xdr:nvSpPr>
        <xdr:cNvPr id="86" name="n_3aveValue【図書館】&#10;有形固定資産減価償却率"/>
        <xdr:cNvSpPr txBox="1"/>
      </xdr:nvSpPr>
      <xdr:spPr>
        <a:xfrm>
          <a:off x="1816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109237</xdr:rowOff>
    </xdr:from>
    <xdr:ext cx="405111" cy="259045"/>
    <xdr:sp macro="" textlink="">
      <xdr:nvSpPr>
        <xdr:cNvPr id="87" name="n_4aveValue【図書館】&#10;有形固定資産減価償却率"/>
        <xdr:cNvSpPr txBox="1"/>
      </xdr:nvSpPr>
      <xdr:spPr>
        <a:xfrm>
          <a:off x="927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126292</xdr:rowOff>
    </xdr:from>
    <xdr:ext cx="405111" cy="259045"/>
    <xdr:sp macro="" textlink="">
      <xdr:nvSpPr>
        <xdr:cNvPr id="88" name="n_1mainValue【図書館】&#10;有形固定資産減価償却率"/>
        <xdr:cNvSpPr txBox="1"/>
      </xdr:nvSpPr>
      <xdr:spPr>
        <a:xfrm>
          <a:off x="3582044" y="681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108330</xdr:rowOff>
    </xdr:from>
    <xdr:ext cx="405111" cy="259045"/>
    <xdr:sp macro="" textlink="">
      <xdr:nvSpPr>
        <xdr:cNvPr id="89" name="n_2mainValue【図書館】&#10;有形固定資産減価償却率"/>
        <xdr:cNvSpPr txBox="1"/>
      </xdr:nvSpPr>
      <xdr:spPr>
        <a:xfrm>
          <a:off x="2705744" y="679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60977</xdr:rowOff>
    </xdr:from>
    <xdr:ext cx="405111" cy="259045"/>
    <xdr:sp macro="" textlink="">
      <xdr:nvSpPr>
        <xdr:cNvPr id="90" name="n_3mainValue【図書館】&#10;有形固定資産減価償却率"/>
        <xdr:cNvSpPr txBox="1"/>
      </xdr:nvSpPr>
      <xdr:spPr>
        <a:xfrm>
          <a:off x="18167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28320</xdr:rowOff>
    </xdr:from>
    <xdr:ext cx="405111" cy="259045"/>
    <xdr:sp macro="" textlink="">
      <xdr:nvSpPr>
        <xdr:cNvPr id="91" name="n_4mainValue【図書館】&#10;有形固定資産減価償却率"/>
        <xdr:cNvSpPr txBox="1"/>
      </xdr:nvSpPr>
      <xdr:spPr>
        <a:xfrm>
          <a:off x="927744"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13335</xdr:rowOff>
    </xdr:from>
    <xdr:to>
      <xdr:col>54</xdr:col>
      <xdr:colOff>189865</xdr:colOff>
      <xdr:row>41</xdr:row>
      <xdr:rowOff>7620</xdr:rowOff>
    </xdr:to>
    <xdr:cxnSp macro="">
      <xdr:nvCxnSpPr>
        <xdr:cNvPr id="111" name="直線コネクタ 110"/>
        <xdr:cNvCxnSpPr/>
      </xdr:nvCxnSpPr>
      <xdr:spPr>
        <a:xfrm flipV="1">
          <a:off x="10476865" y="584263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12" name="【図書館】&#10;一人当たり面積最小値テキスト"/>
        <xdr:cNvSpPr txBox="1"/>
      </xdr:nvSpPr>
      <xdr:spPr>
        <a:xfrm>
          <a:off x="10515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3" name="直線コネクタ 112"/>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131462</xdr:rowOff>
    </xdr:from>
    <xdr:ext cx="469744" cy="259045"/>
    <xdr:sp macro="" textlink="">
      <xdr:nvSpPr>
        <xdr:cNvPr id="114" name="【図書館】&#10;一人当たり面積最大値テキスト"/>
        <xdr:cNvSpPr txBox="1"/>
      </xdr:nvSpPr>
      <xdr:spPr>
        <a:xfrm>
          <a:off x="10515600" y="5617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13335</xdr:rowOff>
    </xdr:from>
    <xdr:to>
      <xdr:col>55</xdr:col>
      <xdr:colOff>88900</xdr:colOff>
      <xdr:row>34</xdr:row>
      <xdr:rowOff>13335</xdr:rowOff>
    </xdr:to>
    <xdr:cxnSp macro="">
      <xdr:nvCxnSpPr>
        <xdr:cNvPr id="115" name="直線コネクタ 114"/>
        <xdr:cNvCxnSpPr/>
      </xdr:nvCxnSpPr>
      <xdr:spPr>
        <a:xfrm>
          <a:off x="10388600" y="584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88282</xdr:rowOff>
    </xdr:from>
    <xdr:ext cx="469744" cy="259045"/>
    <xdr:sp macro="" textlink="">
      <xdr:nvSpPr>
        <xdr:cNvPr id="116" name="【図書館】&#10;一人当たり面積平均値テキスト"/>
        <xdr:cNvSpPr txBox="1"/>
      </xdr:nvSpPr>
      <xdr:spPr>
        <a:xfrm>
          <a:off x="10515600" y="6603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65405</xdr:rowOff>
    </xdr:from>
    <xdr:to>
      <xdr:col>55</xdr:col>
      <xdr:colOff>50800</xdr:colOff>
      <xdr:row>39</xdr:row>
      <xdr:rowOff>167005</xdr:rowOff>
    </xdr:to>
    <xdr:sp macro="" textlink="">
      <xdr:nvSpPr>
        <xdr:cNvPr id="117" name="フローチャート: 判断 116"/>
        <xdr:cNvSpPr/>
      </xdr:nvSpPr>
      <xdr:spPr>
        <a:xfrm>
          <a:off x="104267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65405</xdr:rowOff>
    </xdr:from>
    <xdr:to>
      <xdr:col>50</xdr:col>
      <xdr:colOff>165100</xdr:colOff>
      <xdr:row>39</xdr:row>
      <xdr:rowOff>167005</xdr:rowOff>
    </xdr:to>
    <xdr:sp macro="" textlink="">
      <xdr:nvSpPr>
        <xdr:cNvPr id="118" name="フローチャート: 判断 117"/>
        <xdr:cNvSpPr/>
      </xdr:nvSpPr>
      <xdr:spPr>
        <a:xfrm>
          <a:off x="95885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65405</xdr:rowOff>
    </xdr:from>
    <xdr:to>
      <xdr:col>46</xdr:col>
      <xdr:colOff>38100</xdr:colOff>
      <xdr:row>39</xdr:row>
      <xdr:rowOff>167005</xdr:rowOff>
    </xdr:to>
    <xdr:sp macro="" textlink="">
      <xdr:nvSpPr>
        <xdr:cNvPr id="119" name="フローチャート: 判断 118"/>
        <xdr:cNvSpPr/>
      </xdr:nvSpPr>
      <xdr:spPr>
        <a:xfrm>
          <a:off x="86995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76835</xdr:rowOff>
    </xdr:from>
    <xdr:to>
      <xdr:col>41</xdr:col>
      <xdr:colOff>101600</xdr:colOff>
      <xdr:row>40</xdr:row>
      <xdr:rowOff>6985</xdr:rowOff>
    </xdr:to>
    <xdr:sp macro="" textlink="">
      <xdr:nvSpPr>
        <xdr:cNvPr id="120" name="フローチャート: 判断 119"/>
        <xdr:cNvSpPr/>
      </xdr:nvSpPr>
      <xdr:spPr>
        <a:xfrm>
          <a:off x="7810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76835</xdr:rowOff>
    </xdr:from>
    <xdr:to>
      <xdr:col>36</xdr:col>
      <xdr:colOff>165100</xdr:colOff>
      <xdr:row>40</xdr:row>
      <xdr:rowOff>6985</xdr:rowOff>
    </xdr:to>
    <xdr:sp macro="" textlink="">
      <xdr:nvSpPr>
        <xdr:cNvPr id="121" name="フローチャート: 判断 120"/>
        <xdr:cNvSpPr/>
      </xdr:nvSpPr>
      <xdr:spPr>
        <a:xfrm>
          <a:off x="6921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145415</xdr:rowOff>
    </xdr:from>
    <xdr:to>
      <xdr:col>55</xdr:col>
      <xdr:colOff>50800</xdr:colOff>
      <xdr:row>40</xdr:row>
      <xdr:rowOff>75565</xdr:rowOff>
    </xdr:to>
    <xdr:sp macro="" textlink="">
      <xdr:nvSpPr>
        <xdr:cNvPr id="127" name="楕円 126"/>
        <xdr:cNvSpPr/>
      </xdr:nvSpPr>
      <xdr:spPr>
        <a:xfrm>
          <a:off x="10426700" y="683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123842</xdr:rowOff>
    </xdr:from>
    <xdr:ext cx="469744" cy="259045"/>
    <xdr:sp macro="" textlink="">
      <xdr:nvSpPr>
        <xdr:cNvPr id="128" name="【図書館】&#10;一人当たり面積該当値テキスト"/>
        <xdr:cNvSpPr txBox="1"/>
      </xdr:nvSpPr>
      <xdr:spPr>
        <a:xfrm>
          <a:off x="10515600" y="6810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145415</xdr:rowOff>
    </xdr:from>
    <xdr:to>
      <xdr:col>50</xdr:col>
      <xdr:colOff>165100</xdr:colOff>
      <xdr:row>40</xdr:row>
      <xdr:rowOff>75565</xdr:rowOff>
    </xdr:to>
    <xdr:sp macro="" textlink="">
      <xdr:nvSpPr>
        <xdr:cNvPr id="129" name="楕円 128"/>
        <xdr:cNvSpPr/>
      </xdr:nvSpPr>
      <xdr:spPr>
        <a:xfrm>
          <a:off x="9588500" y="683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24765</xdr:rowOff>
    </xdr:from>
    <xdr:to>
      <xdr:col>55</xdr:col>
      <xdr:colOff>0</xdr:colOff>
      <xdr:row>40</xdr:row>
      <xdr:rowOff>24765</xdr:rowOff>
    </xdr:to>
    <xdr:cxnSp macro="">
      <xdr:nvCxnSpPr>
        <xdr:cNvPr id="130" name="直線コネクタ 129"/>
        <xdr:cNvCxnSpPr/>
      </xdr:nvCxnSpPr>
      <xdr:spPr>
        <a:xfrm>
          <a:off x="9639300" y="68827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145415</xdr:rowOff>
    </xdr:from>
    <xdr:to>
      <xdr:col>46</xdr:col>
      <xdr:colOff>38100</xdr:colOff>
      <xdr:row>40</xdr:row>
      <xdr:rowOff>75565</xdr:rowOff>
    </xdr:to>
    <xdr:sp macro="" textlink="">
      <xdr:nvSpPr>
        <xdr:cNvPr id="131" name="楕円 130"/>
        <xdr:cNvSpPr/>
      </xdr:nvSpPr>
      <xdr:spPr>
        <a:xfrm>
          <a:off x="8699500" y="683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24765</xdr:rowOff>
    </xdr:from>
    <xdr:to>
      <xdr:col>50</xdr:col>
      <xdr:colOff>114300</xdr:colOff>
      <xdr:row>40</xdr:row>
      <xdr:rowOff>24765</xdr:rowOff>
    </xdr:to>
    <xdr:cxnSp macro="">
      <xdr:nvCxnSpPr>
        <xdr:cNvPr id="132" name="直線コネクタ 131"/>
        <xdr:cNvCxnSpPr/>
      </xdr:nvCxnSpPr>
      <xdr:spPr>
        <a:xfrm>
          <a:off x="8750300" y="68827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145415</xdr:rowOff>
    </xdr:from>
    <xdr:to>
      <xdr:col>41</xdr:col>
      <xdr:colOff>101600</xdr:colOff>
      <xdr:row>40</xdr:row>
      <xdr:rowOff>75565</xdr:rowOff>
    </xdr:to>
    <xdr:sp macro="" textlink="">
      <xdr:nvSpPr>
        <xdr:cNvPr id="133" name="楕円 132"/>
        <xdr:cNvSpPr/>
      </xdr:nvSpPr>
      <xdr:spPr>
        <a:xfrm>
          <a:off x="7810500" y="683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24765</xdr:rowOff>
    </xdr:from>
    <xdr:to>
      <xdr:col>45</xdr:col>
      <xdr:colOff>177800</xdr:colOff>
      <xdr:row>40</xdr:row>
      <xdr:rowOff>24765</xdr:rowOff>
    </xdr:to>
    <xdr:cxnSp macro="">
      <xdr:nvCxnSpPr>
        <xdr:cNvPr id="134" name="直線コネクタ 133"/>
        <xdr:cNvCxnSpPr/>
      </xdr:nvCxnSpPr>
      <xdr:spPr>
        <a:xfrm>
          <a:off x="7861300" y="68827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145415</xdr:rowOff>
    </xdr:from>
    <xdr:to>
      <xdr:col>36</xdr:col>
      <xdr:colOff>165100</xdr:colOff>
      <xdr:row>40</xdr:row>
      <xdr:rowOff>75565</xdr:rowOff>
    </xdr:to>
    <xdr:sp macro="" textlink="">
      <xdr:nvSpPr>
        <xdr:cNvPr id="135" name="楕円 134"/>
        <xdr:cNvSpPr/>
      </xdr:nvSpPr>
      <xdr:spPr>
        <a:xfrm>
          <a:off x="6921500" y="683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24765</xdr:rowOff>
    </xdr:from>
    <xdr:to>
      <xdr:col>41</xdr:col>
      <xdr:colOff>50800</xdr:colOff>
      <xdr:row>40</xdr:row>
      <xdr:rowOff>24765</xdr:rowOff>
    </xdr:to>
    <xdr:cxnSp macro="">
      <xdr:nvCxnSpPr>
        <xdr:cNvPr id="136" name="直線コネクタ 135"/>
        <xdr:cNvCxnSpPr/>
      </xdr:nvCxnSpPr>
      <xdr:spPr>
        <a:xfrm>
          <a:off x="6972300" y="68827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12082</xdr:rowOff>
    </xdr:from>
    <xdr:ext cx="469744" cy="259045"/>
    <xdr:sp macro="" textlink="">
      <xdr:nvSpPr>
        <xdr:cNvPr id="137" name="n_1aveValue【図書館】&#10;一人当たり面積"/>
        <xdr:cNvSpPr txBox="1"/>
      </xdr:nvSpPr>
      <xdr:spPr>
        <a:xfrm>
          <a:off x="9391727" y="652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12082</xdr:rowOff>
    </xdr:from>
    <xdr:ext cx="469744" cy="259045"/>
    <xdr:sp macro="" textlink="">
      <xdr:nvSpPr>
        <xdr:cNvPr id="138" name="n_2aveValue【図書館】&#10;一人当たり面積"/>
        <xdr:cNvSpPr txBox="1"/>
      </xdr:nvSpPr>
      <xdr:spPr>
        <a:xfrm>
          <a:off x="8515427" y="652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23512</xdr:rowOff>
    </xdr:from>
    <xdr:ext cx="469744" cy="259045"/>
    <xdr:sp macro="" textlink="">
      <xdr:nvSpPr>
        <xdr:cNvPr id="139" name="n_3aveValue【図書館】&#10;一人当たり面積"/>
        <xdr:cNvSpPr txBox="1"/>
      </xdr:nvSpPr>
      <xdr:spPr>
        <a:xfrm>
          <a:off x="76264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23512</xdr:rowOff>
    </xdr:from>
    <xdr:ext cx="469744" cy="259045"/>
    <xdr:sp macro="" textlink="">
      <xdr:nvSpPr>
        <xdr:cNvPr id="140" name="n_4aveValue【図書館】&#10;一人当たり面積"/>
        <xdr:cNvSpPr txBox="1"/>
      </xdr:nvSpPr>
      <xdr:spPr>
        <a:xfrm>
          <a:off x="67374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66692</xdr:rowOff>
    </xdr:from>
    <xdr:ext cx="469744" cy="259045"/>
    <xdr:sp macro="" textlink="">
      <xdr:nvSpPr>
        <xdr:cNvPr id="141" name="n_1mainValue【図書館】&#10;一人当たり面積"/>
        <xdr:cNvSpPr txBox="1"/>
      </xdr:nvSpPr>
      <xdr:spPr>
        <a:xfrm>
          <a:off x="9391727" y="692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66692</xdr:rowOff>
    </xdr:from>
    <xdr:ext cx="469744" cy="259045"/>
    <xdr:sp macro="" textlink="">
      <xdr:nvSpPr>
        <xdr:cNvPr id="142" name="n_2mainValue【図書館】&#10;一人当たり面積"/>
        <xdr:cNvSpPr txBox="1"/>
      </xdr:nvSpPr>
      <xdr:spPr>
        <a:xfrm>
          <a:off x="8515427" y="692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66692</xdr:rowOff>
    </xdr:from>
    <xdr:ext cx="469744" cy="259045"/>
    <xdr:sp macro="" textlink="">
      <xdr:nvSpPr>
        <xdr:cNvPr id="143" name="n_3mainValue【図書館】&#10;一人当たり面積"/>
        <xdr:cNvSpPr txBox="1"/>
      </xdr:nvSpPr>
      <xdr:spPr>
        <a:xfrm>
          <a:off x="7626427" y="692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66692</xdr:rowOff>
    </xdr:from>
    <xdr:ext cx="469744" cy="259045"/>
    <xdr:sp macro="" textlink="">
      <xdr:nvSpPr>
        <xdr:cNvPr id="144" name="n_4mainValue【図書館】&#10;一人当たり面積"/>
        <xdr:cNvSpPr txBox="1"/>
      </xdr:nvSpPr>
      <xdr:spPr>
        <a:xfrm>
          <a:off x="6737427" y="692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76200</xdr:rowOff>
    </xdr:to>
    <xdr:cxnSp macro="">
      <xdr:nvCxnSpPr>
        <xdr:cNvPr id="169" name="直線コネクタ 168"/>
        <xdr:cNvCxnSpPr/>
      </xdr:nvCxnSpPr>
      <xdr:spPr>
        <a:xfrm flipV="1">
          <a:off x="4634865" y="95783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0"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1" name="直線コネクタ 170"/>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72" name="【体育館・プール】&#10;有形固定資産減価償却率最大値テキスト"/>
        <xdr:cNvSpPr txBox="1"/>
      </xdr:nvSpPr>
      <xdr:spPr>
        <a:xfrm>
          <a:off x="4673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3" name="直線コネクタ 172"/>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46372</xdr:rowOff>
    </xdr:from>
    <xdr:ext cx="405111" cy="259045"/>
    <xdr:sp macro="" textlink="">
      <xdr:nvSpPr>
        <xdr:cNvPr id="174" name="【体育館・プール】&#10;有形固定資産減価償却率平均値テキスト"/>
        <xdr:cNvSpPr txBox="1"/>
      </xdr:nvSpPr>
      <xdr:spPr>
        <a:xfrm>
          <a:off x="4673600" y="10161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175" name="フローチャート: 判断 174"/>
        <xdr:cNvSpPr/>
      </xdr:nvSpPr>
      <xdr:spPr>
        <a:xfrm>
          <a:off x="45847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170180</xdr:rowOff>
    </xdr:from>
    <xdr:to>
      <xdr:col>20</xdr:col>
      <xdr:colOff>38100</xdr:colOff>
      <xdr:row>60</xdr:row>
      <xdr:rowOff>100330</xdr:rowOff>
    </xdr:to>
    <xdr:sp macro="" textlink="">
      <xdr:nvSpPr>
        <xdr:cNvPr id="176" name="フローチャート: 判断 175"/>
        <xdr:cNvSpPr/>
      </xdr:nvSpPr>
      <xdr:spPr>
        <a:xfrm>
          <a:off x="3746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xdr:rowOff>
    </xdr:from>
    <xdr:to>
      <xdr:col>15</xdr:col>
      <xdr:colOff>101600</xdr:colOff>
      <xdr:row>60</xdr:row>
      <xdr:rowOff>104140</xdr:rowOff>
    </xdr:to>
    <xdr:sp macro="" textlink="">
      <xdr:nvSpPr>
        <xdr:cNvPr id="177" name="フローチャート: 判断 176"/>
        <xdr:cNvSpPr/>
      </xdr:nvSpPr>
      <xdr:spPr>
        <a:xfrm>
          <a:off x="2857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78" name="フローチャート: 判断 177"/>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120650</xdr:rowOff>
    </xdr:from>
    <xdr:to>
      <xdr:col>6</xdr:col>
      <xdr:colOff>38100</xdr:colOff>
      <xdr:row>60</xdr:row>
      <xdr:rowOff>50800</xdr:rowOff>
    </xdr:to>
    <xdr:sp macro="" textlink="">
      <xdr:nvSpPr>
        <xdr:cNvPr id="179" name="フローチャート: 判断 178"/>
        <xdr:cNvSpPr/>
      </xdr:nvSpPr>
      <xdr:spPr>
        <a:xfrm>
          <a:off x="1079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36830</xdr:rowOff>
    </xdr:from>
    <xdr:to>
      <xdr:col>24</xdr:col>
      <xdr:colOff>114300</xdr:colOff>
      <xdr:row>61</xdr:row>
      <xdr:rowOff>138430</xdr:rowOff>
    </xdr:to>
    <xdr:sp macro="" textlink="">
      <xdr:nvSpPr>
        <xdr:cNvPr id="185" name="楕円 184"/>
        <xdr:cNvSpPr/>
      </xdr:nvSpPr>
      <xdr:spPr>
        <a:xfrm>
          <a:off x="45847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15257</xdr:rowOff>
    </xdr:from>
    <xdr:ext cx="405111" cy="259045"/>
    <xdr:sp macro="" textlink="">
      <xdr:nvSpPr>
        <xdr:cNvPr id="186" name="【体育館・プール】&#10;有形固定資産減価償却率該当値テキスト"/>
        <xdr:cNvSpPr txBox="1"/>
      </xdr:nvSpPr>
      <xdr:spPr>
        <a:xfrm>
          <a:off x="4673600" y="1047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6350</xdr:rowOff>
    </xdr:from>
    <xdr:to>
      <xdr:col>20</xdr:col>
      <xdr:colOff>38100</xdr:colOff>
      <xdr:row>61</xdr:row>
      <xdr:rowOff>107950</xdr:rowOff>
    </xdr:to>
    <xdr:sp macro="" textlink="">
      <xdr:nvSpPr>
        <xdr:cNvPr id="187" name="楕円 186"/>
        <xdr:cNvSpPr/>
      </xdr:nvSpPr>
      <xdr:spPr>
        <a:xfrm>
          <a:off x="3746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57150</xdr:rowOff>
    </xdr:from>
    <xdr:to>
      <xdr:col>24</xdr:col>
      <xdr:colOff>63500</xdr:colOff>
      <xdr:row>61</xdr:row>
      <xdr:rowOff>87630</xdr:rowOff>
    </xdr:to>
    <xdr:cxnSp macro="">
      <xdr:nvCxnSpPr>
        <xdr:cNvPr id="188" name="直線コネクタ 187"/>
        <xdr:cNvCxnSpPr/>
      </xdr:nvCxnSpPr>
      <xdr:spPr>
        <a:xfrm>
          <a:off x="3797300" y="105156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164465</xdr:rowOff>
    </xdr:from>
    <xdr:to>
      <xdr:col>15</xdr:col>
      <xdr:colOff>101600</xdr:colOff>
      <xdr:row>61</xdr:row>
      <xdr:rowOff>94615</xdr:rowOff>
    </xdr:to>
    <xdr:sp macro="" textlink="">
      <xdr:nvSpPr>
        <xdr:cNvPr id="189" name="楕円 188"/>
        <xdr:cNvSpPr/>
      </xdr:nvSpPr>
      <xdr:spPr>
        <a:xfrm>
          <a:off x="2857500" y="104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43815</xdr:rowOff>
    </xdr:from>
    <xdr:to>
      <xdr:col>19</xdr:col>
      <xdr:colOff>177800</xdr:colOff>
      <xdr:row>61</xdr:row>
      <xdr:rowOff>57150</xdr:rowOff>
    </xdr:to>
    <xdr:cxnSp macro="">
      <xdr:nvCxnSpPr>
        <xdr:cNvPr id="190" name="直線コネクタ 189"/>
        <xdr:cNvCxnSpPr/>
      </xdr:nvCxnSpPr>
      <xdr:spPr>
        <a:xfrm>
          <a:off x="2908300" y="1050226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126365</xdr:rowOff>
    </xdr:from>
    <xdr:to>
      <xdr:col>10</xdr:col>
      <xdr:colOff>165100</xdr:colOff>
      <xdr:row>61</xdr:row>
      <xdr:rowOff>56515</xdr:rowOff>
    </xdr:to>
    <xdr:sp macro="" textlink="">
      <xdr:nvSpPr>
        <xdr:cNvPr id="191" name="楕円 190"/>
        <xdr:cNvSpPr/>
      </xdr:nvSpPr>
      <xdr:spPr>
        <a:xfrm>
          <a:off x="1968500" y="104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5715</xdr:rowOff>
    </xdr:from>
    <xdr:to>
      <xdr:col>15</xdr:col>
      <xdr:colOff>50800</xdr:colOff>
      <xdr:row>61</xdr:row>
      <xdr:rowOff>43815</xdr:rowOff>
    </xdr:to>
    <xdr:cxnSp macro="">
      <xdr:nvCxnSpPr>
        <xdr:cNvPr id="192" name="直線コネクタ 191"/>
        <xdr:cNvCxnSpPr/>
      </xdr:nvCxnSpPr>
      <xdr:spPr>
        <a:xfrm>
          <a:off x="2019300" y="104641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107315</xdr:rowOff>
    </xdr:from>
    <xdr:to>
      <xdr:col>6</xdr:col>
      <xdr:colOff>38100</xdr:colOff>
      <xdr:row>61</xdr:row>
      <xdr:rowOff>37465</xdr:rowOff>
    </xdr:to>
    <xdr:sp macro="" textlink="">
      <xdr:nvSpPr>
        <xdr:cNvPr id="193" name="楕円 192"/>
        <xdr:cNvSpPr/>
      </xdr:nvSpPr>
      <xdr:spPr>
        <a:xfrm>
          <a:off x="10795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158115</xdr:rowOff>
    </xdr:from>
    <xdr:to>
      <xdr:col>10</xdr:col>
      <xdr:colOff>114300</xdr:colOff>
      <xdr:row>61</xdr:row>
      <xdr:rowOff>5715</xdr:rowOff>
    </xdr:to>
    <xdr:cxnSp macro="">
      <xdr:nvCxnSpPr>
        <xdr:cNvPr id="194" name="直線コネクタ 193"/>
        <xdr:cNvCxnSpPr/>
      </xdr:nvCxnSpPr>
      <xdr:spPr>
        <a:xfrm>
          <a:off x="1130300" y="1044511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116857</xdr:rowOff>
    </xdr:from>
    <xdr:ext cx="405111" cy="259045"/>
    <xdr:sp macro="" textlink="">
      <xdr:nvSpPr>
        <xdr:cNvPr id="195" name="n_1aveValue【体育館・プール】&#10;有形固定資産減価償却率"/>
        <xdr:cNvSpPr txBox="1"/>
      </xdr:nvSpPr>
      <xdr:spPr>
        <a:xfrm>
          <a:off x="35820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120667</xdr:rowOff>
    </xdr:from>
    <xdr:ext cx="405111" cy="259045"/>
    <xdr:sp macro="" textlink="">
      <xdr:nvSpPr>
        <xdr:cNvPr id="196" name="n_2aveValue【体育館・プール】&#10;有形固定資産減価償却率"/>
        <xdr:cNvSpPr txBox="1"/>
      </xdr:nvSpPr>
      <xdr:spPr>
        <a:xfrm>
          <a:off x="2705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1" cy="259045"/>
    <xdr:sp macro="" textlink="">
      <xdr:nvSpPr>
        <xdr:cNvPr id="197" name="n_3aveValue【体育館・プール】&#10;有形固定資産減価償却率"/>
        <xdr:cNvSpPr txBox="1"/>
      </xdr:nvSpPr>
      <xdr:spPr>
        <a:xfrm>
          <a:off x="1816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67327</xdr:rowOff>
    </xdr:from>
    <xdr:ext cx="405111" cy="259045"/>
    <xdr:sp macro="" textlink="">
      <xdr:nvSpPr>
        <xdr:cNvPr id="198" name="n_4aveValue【体育館・プール】&#10;有形固定資産減価償却率"/>
        <xdr:cNvSpPr txBox="1"/>
      </xdr:nvSpPr>
      <xdr:spPr>
        <a:xfrm>
          <a:off x="927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99077</xdr:rowOff>
    </xdr:from>
    <xdr:ext cx="405111" cy="259045"/>
    <xdr:sp macro="" textlink="">
      <xdr:nvSpPr>
        <xdr:cNvPr id="199" name="n_1mainValue【体育館・プール】&#10;有形固定資産減価償却率"/>
        <xdr:cNvSpPr txBox="1"/>
      </xdr:nvSpPr>
      <xdr:spPr>
        <a:xfrm>
          <a:off x="35820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85742</xdr:rowOff>
    </xdr:from>
    <xdr:ext cx="405111" cy="259045"/>
    <xdr:sp macro="" textlink="">
      <xdr:nvSpPr>
        <xdr:cNvPr id="200" name="n_2mainValue【体育館・プール】&#10;有形固定資産減価償却率"/>
        <xdr:cNvSpPr txBox="1"/>
      </xdr:nvSpPr>
      <xdr:spPr>
        <a:xfrm>
          <a:off x="2705744" y="1054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47642</xdr:rowOff>
    </xdr:from>
    <xdr:ext cx="405111" cy="259045"/>
    <xdr:sp macro="" textlink="">
      <xdr:nvSpPr>
        <xdr:cNvPr id="201" name="n_3mainValue【体育館・プール】&#10;有形固定資産減価償却率"/>
        <xdr:cNvSpPr txBox="1"/>
      </xdr:nvSpPr>
      <xdr:spPr>
        <a:xfrm>
          <a:off x="1816744" y="1050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28592</xdr:rowOff>
    </xdr:from>
    <xdr:ext cx="405111" cy="259045"/>
    <xdr:sp macro="" textlink="">
      <xdr:nvSpPr>
        <xdr:cNvPr id="202" name="n_4mainValue【体育館・プール】&#10;有形固定資産減価償却率"/>
        <xdr:cNvSpPr txBox="1"/>
      </xdr:nvSpPr>
      <xdr:spPr>
        <a:xfrm>
          <a:off x="927744" y="1048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137160</xdr:rowOff>
    </xdr:from>
    <xdr:to>
      <xdr:col>54</xdr:col>
      <xdr:colOff>189865</xdr:colOff>
      <xdr:row>64</xdr:row>
      <xdr:rowOff>104503</xdr:rowOff>
    </xdr:to>
    <xdr:cxnSp macro="">
      <xdr:nvCxnSpPr>
        <xdr:cNvPr id="228" name="直線コネクタ 227"/>
        <xdr:cNvCxnSpPr/>
      </xdr:nvCxnSpPr>
      <xdr:spPr>
        <a:xfrm flipV="1">
          <a:off x="10476865" y="9566910"/>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9" name="【体育館・プール】&#10;一人当たり面積最小値テキスト"/>
        <xdr:cNvSpPr txBox="1"/>
      </xdr:nvSpPr>
      <xdr:spPr>
        <a:xfrm>
          <a:off x="1051560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30" name="直線コネクタ 229"/>
        <xdr:cNvCxnSpPr/>
      </xdr:nvCxnSpPr>
      <xdr:spPr>
        <a:xfrm>
          <a:off x="10388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83837</xdr:rowOff>
    </xdr:from>
    <xdr:ext cx="469744" cy="259045"/>
    <xdr:sp macro="" textlink="">
      <xdr:nvSpPr>
        <xdr:cNvPr id="231" name="【体育館・プール】&#10;一人当たり面積最大値テキスト"/>
        <xdr:cNvSpPr txBox="1"/>
      </xdr:nvSpPr>
      <xdr:spPr>
        <a:xfrm>
          <a:off x="10515600" y="934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137160</xdr:rowOff>
    </xdr:from>
    <xdr:to>
      <xdr:col>55</xdr:col>
      <xdr:colOff>88900</xdr:colOff>
      <xdr:row>55</xdr:row>
      <xdr:rowOff>137160</xdr:rowOff>
    </xdr:to>
    <xdr:cxnSp macro="">
      <xdr:nvCxnSpPr>
        <xdr:cNvPr id="232" name="直線コネクタ 231"/>
        <xdr:cNvCxnSpPr/>
      </xdr:nvCxnSpPr>
      <xdr:spPr>
        <a:xfrm>
          <a:off x="10388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25961</xdr:rowOff>
    </xdr:from>
    <xdr:ext cx="469744" cy="259045"/>
    <xdr:sp macro="" textlink="">
      <xdr:nvSpPr>
        <xdr:cNvPr id="233" name="【体育館・プール】&#10;一人当たり面積平均値テキスト"/>
        <xdr:cNvSpPr txBox="1"/>
      </xdr:nvSpPr>
      <xdr:spPr>
        <a:xfrm>
          <a:off x="10515600" y="106558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3084</xdr:rowOff>
    </xdr:from>
    <xdr:to>
      <xdr:col>55</xdr:col>
      <xdr:colOff>50800</xdr:colOff>
      <xdr:row>63</xdr:row>
      <xdr:rowOff>104684</xdr:rowOff>
    </xdr:to>
    <xdr:sp macro="" textlink="">
      <xdr:nvSpPr>
        <xdr:cNvPr id="234" name="フローチャート: 判断 233"/>
        <xdr:cNvSpPr/>
      </xdr:nvSpPr>
      <xdr:spPr>
        <a:xfrm>
          <a:off x="10426700" y="1080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35" name="フローチャート: 判断 234"/>
        <xdr:cNvSpPr/>
      </xdr:nvSpPr>
      <xdr:spPr>
        <a:xfrm>
          <a:off x="9588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117384</xdr:rowOff>
    </xdr:from>
    <xdr:to>
      <xdr:col>46</xdr:col>
      <xdr:colOff>38100</xdr:colOff>
      <xdr:row>63</xdr:row>
      <xdr:rowOff>47534</xdr:rowOff>
    </xdr:to>
    <xdr:sp macro="" textlink="">
      <xdr:nvSpPr>
        <xdr:cNvPr id="236" name="フローチャート: 判断 235"/>
        <xdr:cNvSpPr/>
      </xdr:nvSpPr>
      <xdr:spPr>
        <a:xfrm>
          <a:off x="8699500" y="1074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171269</xdr:rowOff>
    </xdr:from>
    <xdr:to>
      <xdr:col>41</xdr:col>
      <xdr:colOff>101600</xdr:colOff>
      <xdr:row>63</xdr:row>
      <xdr:rowOff>101419</xdr:rowOff>
    </xdr:to>
    <xdr:sp macro="" textlink="">
      <xdr:nvSpPr>
        <xdr:cNvPr id="237" name="フローチャート: 判断 236"/>
        <xdr:cNvSpPr/>
      </xdr:nvSpPr>
      <xdr:spPr>
        <a:xfrm>
          <a:off x="7810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1451</xdr:rowOff>
    </xdr:from>
    <xdr:to>
      <xdr:col>36</xdr:col>
      <xdr:colOff>165100</xdr:colOff>
      <xdr:row>63</xdr:row>
      <xdr:rowOff>103051</xdr:rowOff>
    </xdr:to>
    <xdr:sp macro="" textlink="">
      <xdr:nvSpPr>
        <xdr:cNvPr id="238" name="フローチャート: 判断 237"/>
        <xdr:cNvSpPr/>
      </xdr:nvSpPr>
      <xdr:spPr>
        <a:xfrm>
          <a:off x="6921500" y="10802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14515</xdr:rowOff>
    </xdr:from>
    <xdr:to>
      <xdr:col>55</xdr:col>
      <xdr:colOff>50800</xdr:colOff>
      <xdr:row>63</xdr:row>
      <xdr:rowOff>116115</xdr:rowOff>
    </xdr:to>
    <xdr:sp macro="" textlink="">
      <xdr:nvSpPr>
        <xdr:cNvPr id="244" name="楕円 243"/>
        <xdr:cNvSpPr/>
      </xdr:nvSpPr>
      <xdr:spPr>
        <a:xfrm>
          <a:off x="10426700" y="1081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164392</xdr:rowOff>
    </xdr:from>
    <xdr:ext cx="469744" cy="259045"/>
    <xdr:sp macro="" textlink="">
      <xdr:nvSpPr>
        <xdr:cNvPr id="245" name="【体育館・プール】&#10;一人当たり面積該当値テキスト"/>
        <xdr:cNvSpPr txBox="1"/>
      </xdr:nvSpPr>
      <xdr:spPr>
        <a:xfrm>
          <a:off x="10515600" y="1079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14515</xdr:rowOff>
    </xdr:from>
    <xdr:to>
      <xdr:col>50</xdr:col>
      <xdr:colOff>165100</xdr:colOff>
      <xdr:row>63</xdr:row>
      <xdr:rowOff>116115</xdr:rowOff>
    </xdr:to>
    <xdr:sp macro="" textlink="">
      <xdr:nvSpPr>
        <xdr:cNvPr id="246" name="楕円 245"/>
        <xdr:cNvSpPr/>
      </xdr:nvSpPr>
      <xdr:spPr>
        <a:xfrm>
          <a:off x="9588500" y="1081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65315</xdr:rowOff>
    </xdr:from>
    <xdr:to>
      <xdr:col>55</xdr:col>
      <xdr:colOff>0</xdr:colOff>
      <xdr:row>63</xdr:row>
      <xdr:rowOff>65315</xdr:rowOff>
    </xdr:to>
    <xdr:cxnSp macro="">
      <xdr:nvCxnSpPr>
        <xdr:cNvPr id="247" name="直線コネクタ 246"/>
        <xdr:cNvCxnSpPr/>
      </xdr:nvCxnSpPr>
      <xdr:spPr>
        <a:xfrm>
          <a:off x="9639300" y="108666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151674</xdr:rowOff>
    </xdr:from>
    <xdr:to>
      <xdr:col>46</xdr:col>
      <xdr:colOff>38100</xdr:colOff>
      <xdr:row>63</xdr:row>
      <xdr:rowOff>81824</xdr:rowOff>
    </xdr:to>
    <xdr:sp macro="" textlink="">
      <xdr:nvSpPr>
        <xdr:cNvPr id="248" name="楕円 247"/>
        <xdr:cNvSpPr/>
      </xdr:nvSpPr>
      <xdr:spPr>
        <a:xfrm>
          <a:off x="8699500" y="1078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31024</xdr:rowOff>
    </xdr:from>
    <xdr:to>
      <xdr:col>50</xdr:col>
      <xdr:colOff>114300</xdr:colOff>
      <xdr:row>63</xdr:row>
      <xdr:rowOff>65315</xdr:rowOff>
    </xdr:to>
    <xdr:cxnSp macro="">
      <xdr:nvCxnSpPr>
        <xdr:cNvPr id="249" name="直線コネクタ 248"/>
        <xdr:cNvCxnSpPr/>
      </xdr:nvCxnSpPr>
      <xdr:spPr>
        <a:xfrm>
          <a:off x="8750300" y="1083237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151674</xdr:rowOff>
    </xdr:from>
    <xdr:to>
      <xdr:col>41</xdr:col>
      <xdr:colOff>101600</xdr:colOff>
      <xdr:row>63</xdr:row>
      <xdr:rowOff>81824</xdr:rowOff>
    </xdr:to>
    <xdr:sp macro="" textlink="">
      <xdr:nvSpPr>
        <xdr:cNvPr id="250" name="楕円 249"/>
        <xdr:cNvSpPr/>
      </xdr:nvSpPr>
      <xdr:spPr>
        <a:xfrm>
          <a:off x="7810500" y="1078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31024</xdr:rowOff>
    </xdr:from>
    <xdr:to>
      <xdr:col>45</xdr:col>
      <xdr:colOff>177800</xdr:colOff>
      <xdr:row>63</xdr:row>
      <xdr:rowOff>31024</xdr:rowOff>
    </xdr:to>
    <xdr:cxnSp macro="">
      <xdr:nvCxnSpPr>
        <xdr:cNvPr id="251" name="直線コネクタ 250"/>
        <xdr:cNvCxnSpPr/>
      </xdr:nvCxnSpPr>
      <xdr:spPr>
        <a:xfrm>
          <a:off x="7861300" y="108323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153307</xdr:rowOff>
    </xdr:from>
    <xdr:to>
      <xdr:col>36</xdr:col>
      <xdr:colOff>165100</xdr:colOff>
      <xdr:row>63</xdr:row>
      <xdr:rowOff>83457</xdr:rowOff>
    </xdr:to>
    <xdr:sp macro="" textlink="">
      <xdr:nvSpPr>
        <xdr:cNvPr id="252" name="楕円 251"/>
        <xdr:cNvSpPr/>
      </xdr:nvSpPr>
      <xdr:spPr>
        <a:xfrm>
          <a:off x="6921500" y="1078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31024</xdr:rowOff>
    </xdr:from>
    <xdr:to>
      <xdr:col>41</xdr:col>
      <xdr:colOff>50800</xdr:colOff>
      <xdr:row>63</xdr:row>
      <xdr:rowOff>32657</xdr:rowOff>
    </xdr:to>
    <xdr:cxnSp macro="">
      <xdr:nvCxnSpPr>
        <xdr:cNvPr id="253" name="直線コネクタ 252"/>
        <xdr:cNvCxnSpPr/>
      </xdr:nvCxnSpPr>
      <xdr:spPr>
        <a:xfrm flipV="1">
          <a:off x="6972300" y="1083237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117946</xdr:rowOff>
    </xdr:from>
    <xdr:ext cx="469744" cy="259045"/>
    <xdr:sp macro="" textlink="">
      <xdr:nvSpPr>
        <xdr:cNvPr id="254" name="n_1aveValue【体育館・プール】&#10;一人当たり面積"/>
        <xdr:cNvSpPr txBox="1"/>
      </xdr:nvSpPr>
      <xdr:spPr>
        <a:xfrm>
          <a:off x="93917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64061</xdr:rowOff>
    </xdr:from>
    <xdr:ext cx="469744" cy="259045"/>
    <xdr:sp macro="" textlink="">
      <xdr:nvSpPr>
        <xdr:cNvPr id="255" name="n_2aveValue【体育館・プール】&#10;一人当たり面積"/>
        <xdr:cNvSpPr txBox="1"/>
      </xdr:nvSpPr>
      <xdr:spPr>
        <a:xfrm>
          <a:off x="8515427" y="1052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92546</xdr:rowOff>
    </xdr:from>
    <xdr:ext cx="469744" cy="259045"/>
    <xdr:sp macro="" textlink="">
      <xdr:nvSpPr>
        <xdr:cNvPr id="256" name="n_3aveValue【体育館・プール】&#10;一人当たり面積"/>
        <xdr:cNvSpPr txBox="1"/>
      </xdr:nvSpPr>
      <xdr:spPr>
        <a:xfrm>
          <a:off x="7626427" y="1089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94178</xdr:rowOff>
    </xdr:from>
    <xdr:ext cx="469744" cy="259045"/>
    <xdr:sp macro="" textlink="">
      <xdr:nvSpPr>
        <xdr:cNvPr id="257" name="n_4aveValue【体育館・プール】&#10;一人当たり面積"/>
        <xdr:cNvSpPr txBox="1"/>
      </xdr:nvSpPr>
      <xdr:spPr>
        <a:xfrm>
          <a:off x="6737427" y="1089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107242</xdr:rowOff>
    </xdr:from>
    <xdr:ext cx="469744" cy="259045"/>
    <xdr:sp macro="" textlink="">
      <xdr:nvSpPr>
        <xdr:cNvPr id="258" name="n_1mainValue【体育館・プール】&#10;一人当たり面積"/>
        <xdr:cNvSpPr txBox="1"/>
      </xdr:nvSpPr>
      <xdr:spPr>
        <a:xfrm>
          <a:off x="9391727" y="1090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72951</xdr:rowOff>
    </xdr:from>
    <xdr:ext cx="469744" cy="259045"/>
    <xdr:sp macro="" textlink="">
      <xdr:nvSpPr>
        <xdr:cNvPr id="259" name="n_2mainValue【体育館・プール】&#10;一人当たり面積"/>
        <xdr:cNvSpPr txBox="1"/>
      </xdr:nvSpPr>
      <xdr:spPr>
        <a:xfrm>
          <a:off x="8515427" y="1087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98351</xdr:rowOff>
    </xdr:from>
    <xdr:ext cx="469744" cy="259045"/>
    <xdr:sp macro="" textlink="">
      <xdr:nvSpPr>
        <xdr:cNvPr id="260" name="n_3mainValue【体育館・プール】&#10;一人当たり面積"/>
        <xdr:cNvSpPr txBox="1"/>
      </xdr:nvSpPr>
      <xdr:spPr>
        <a:xfrm>
          <a:off x="7626427" y="10556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99984</xdr:rowOff>
    </xdr:from>
    <xdr:ext cx="469744" cy="259045"/>
    <xdr:sp macro="" textlink="">
      <xdr:nvSpPr>
        <xdr:cNvPr id="261" name="n_4mainValue【体育館・プール】&#10;一人当たり面積"/>
        <xdr:cNvSpPr txBox="1"/>
      </xdr:nvSpPr>
      <xdr:spPr>
        <a:xfrm>
          <a:off x="6737427" y="10558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105048</xdr:rowOff>
    </xdr:from>
    <xdr:to>
      <xdr:col>24</xdr:col>
      <xdr:colOff>62865</xdr:colOff>
      <xdr:row>86</xdr:row>
      <xdr:rowOff>168729</xdr:rowOff>
    </xdr:to>
    <xdr:cxnSp macro="">
      <xdr:nvCxnSpPr>
        <xdr:cNvPr id="287" name="直線コネクタ 286"/>
        <xdr:cNvCxnSpPr/>
      </xdr:nvCxnSpPr>
      <xdr:spPr>
        <a:xfrm flipV="1">
          <a:off x="4634865" y="13478148"/>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51725</xdr:rowOff>
    </xdr:from>
    <xdr:ext cx="405111" cy="259045"/>
    <xdr:sp macro="" textlink="">
      <xdr:nvSpPr>
        <xdr:cNvPr id="290" name="【福祉施設】&#10;有形固定資産減価償却率最大値テキスト"/>
        <xdr:cNvSpPr txBox="1"/>
      </xdr:nvSpPr>
      <xdr:spPr>
        <a:xfrm>
          <a:off x="4673600" y="13253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105048</xdr:rowOff>
    </xdr:from>
    <xdr:to>
      <xdr:col>24</xdr:col>
      <xdr:colOff>152400</xdr:colOff>
      <xdr:row>78</xdr:row>
      <xdr:rowOff>105048</xdr:rowOff>
    </xdr:to>
    <xdr:cxnSp macro="">
      <xdr:nvCxnSpPr>
        <xdr:cNvPr id="291" name="直線コネクタ 290"/>
        <xdr:cNvCxnSpPr/>
      </xdr:nvCxnSpPr>
      <xdr:spPr>
        <a:xfrm>
          <a:off x="4546600" y="13478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54264</xdr:rowOff>
    </xdr:from>
    <xdr:ext cx="405111" cy="259045"/>
    <xdr:sp macro="" textlink="">
      <xdr:nvSpPr>
        <xdr:cNvPr id="292" name="【福祉施設】&#10;有形固定資産減価償却率平均値テキスト"/>
        <xdr:cNvSpPr txBox="1"/>
      </xdr:nvSpPr>
      <xdr:spPr>
        <a:xfrm>
          <a:off x="4673600" y="14113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31387</xdr:rowOff>
    </xdr:from>
    <xdr:to>
      <xdr:col>24</xdr:col>
      <xdr:colOff>114300</xdr:colOff>
      <xdr:row>83</xdr:row>
      <xdr:rowOff>132987</xdr:rowOff>
    </xdr:to>
    <xdr:sp macro="" textlink="">
      <xdr:nvSpPr>
        <xdr:cNvPr id="293" name="フローチャート: 判断 292"/>
        <xdr:cNvSpPr/>
      </xdr:nvSpPr>
      <xdr:spPr>
        <a:xfrm>
          <a:off x="4584700" y="142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168548</xdr:rowOff>
    </xdr:from>
    <xdr:to>
      <xdr:col>20</xdr:col>
      <xdr:colOff>38100</xdr:colOff>
      <xdr:row>83</xdr:row>
      <xdr:rowOff>98698</xdr:rowOff>
    </xdr:to>
    <xdr:sp macro="" textlink="">
      <xdr:nvSpPr>
        <xdr:cNvPr id="294" name="フローチャート: 判断 293"/>
        <xdr:cNvSpPr/>
      </xdr:nvSpPr>
      <xdr:spPr>
        <a:xfrm>
          <a:off x="3746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155484</xdr:rowOff>
    </xdr:from>
    <xdr:to>
      <xdr:col>15</xdr:col>
      <xdr:colOff>101600</xdr:colOff>
      <xdr:row>83</xdr:row>
      <xdr:rowOff>85634</xdr:rowOff>
    </xdr:to>
    <xdr:sp macro="" textlink="">
      <xdr:nvSpPr>
        <xdr:cNvPr id="295" name="フローチャート: 判断 294"/>
        <xdr:cNvSpPr/>
      </xdr:nvSpPr>
      <xdr:spPr>
        <a:xfrm>
          <a:off x="2857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116295</xdr:rowOff>
    </xdr:from>
    <xdr:to>
      <xdr:col>10</xdr:col>
      <xdr:colOff>165100</xdr:colOff>
      <xdr:row>83</xdr:row>
      <xdr:rowOff>46445</xdr:rowOff>
    </xdr:to>
    <xdr:sp macro="" textlink="">
      <xdr:nvSpPr>
        <xdr:cNvPr id="296" name="フローチャート: 判断 295"/>
        <xdr:cNvSpPr/>
      </xdr:nvSpPr>
      <xdr:spPr>
        <a:xfrm>
          <a:off x="1968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114663</xdr:rowOff>
    </xdr:from>
    <xdr:to>
      <xdr:col>6</xdr:col>
      <xdr:colOff>38100</xdr:colOff>
      <xdr:row>83</xdr:row>
      <xdr:rowOff>44813</xdr:rowOff>
    </xdr:to>
    <xdr:sp macro="" textlink="">
      <xdr:nvSpPr>
        <xdr:cNvPr id="297" name="フローチャート: 判断 296"/>
        <xdr:cNvSpPr/>
      </xdr:nvSpPr>
      <xdr:spPr>
        <a:xfrm>
          <a:off x="1079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165281</xdr:rowOff>
    </xdr:from>
    <xdr:to>
      <xdr:col>24</xdr:col>
      <xdr:colOff>114300</xdr:colOff>
      <xdr:row>84</xdr:row>
      <xdr:rowOff>95431</xdr:rowOff>
    </xdr:to>
    <xdr:sp macro="" textlink="">
      <xdr:nvSpPr>
        <xdr:cNvPr id="303" name="楕円 302"/>
        <xdr:cNvSpPr/>
      </xdr:nvSpPr>
      <xdr:spPr>
        <a:xfrm>
          <a:off x="4584700" y="1439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143708</xdr:rowOff>
    </xdr:from>
    <xdr:ext cx="405111" cy="259045"/>
    <xdr:sp macro="" textlink="">
      <xdr:nvSpPr>
        <xdr:cNvPr id="304" name="【福祉施設】&#10;有形固定資産減価償却率該当値テキスト"/>
        <xdr:cNvSpPr txBox="1"/>
      </xdr:nvSpPr>
      <xdr:spPr>
        <a:xfrm>
          <a:off x="4673600" y="1437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130992</xdr:rowOff>
    </xdr:from>
    <xdr:to>
      <xdr:col>20</xdr:col>
      <xdr:colOff>38100</xdr:colOff>
      <xdr:row>84</xdr:row>
      <xdr:rowOff>61142</xdr:rowOff>
    </xdr:to>
    <xdr:sp macro="" textlink="">
      <xdr:nvSpPr>
        <xdr:cNvPr id="305" name="楕円 304"/>
        <xdr:cNvSpPr/>
      </xdr:nvSpPr>
      <xdr:spPr>
        <a:xfrm>
          <a:off x="3746500" y="1436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10342</xdr:rowOff>
    </xdr:from>
    <xdr:to>
      <xdr:col>24</xdr:col>
      <xdr:colOff>63500</xdr:colOff>
      <xdr:row>84</xdr:row>
      <xdr:rowOff>44631</xdr:rowOff>
    </xdr:to>
    <xdr:cxnSp macro="">
      <xdr:nvCxnSpPr>
        <xdr:cNvPr id="306" name="直線コネクタ 305"/>
        <xdr:cNvCxnSpPr/>
      </xdr:nvCxnSpPr>
      <xdr:spPr>
        <a:xfrm>
          <a:off x="3797300" y="14412142"/>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117929</xdr:rowOff>
    </xdr:from>
    <xdr:to>
      <xdr:col>15</xdr:col>
      <xdr:colOff>101600</xdr:colOff>
      <xdr:row>87</xdr:row>
      <xdr:rowOff>48079</xdr:rowOff>
    </xdr:to>
    <xdr:sp macro="" textlink="">
      <xdr:nvSpPr>
        <xdr:cNvPr id="307" name="楕円 306"/>
        <xdr:cNvSpPr/>
      </xdr:nvSpPr>
      <xdr:spPr>
        <a:xfrm>
          <a:off x="2857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10342</xdr:rowOff>
    </xdr:from>
    <xdr:to>
      <xdr:col>19</xdr:col>
      <xdr:colOff>177800</xdr:colOff>
      <xdr:row>86</xdr:row>
      <xdr:rowOff>168729</xdr:rowOff>
    </xdr:to>
    <xdr:cxnSp macro="">
      <xdr:nvCxnSpPr>
        <xdr:cNvPr id="308" name="直線コネクタ 307"/>
        <xdr:cNvCxnSpPr/>
      </xdr:nvCxnSpPr>
      <xdr:spPr>
        <a:xfrm flipV="1">
          <a:off x="2908300" y="14412142"/>
          <a:ext cx="889000" cy="501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117929</xdr:rowOff>
    </xdr:from>
    <xdr:to>
      <xdr:col>10</xdr:col>
      <xdr:colOff>165100</xdr:colOff>
      <xdr:row>87</xdr:row>
      <xdr:rowOff>48079</xdr:rowOff>
    </xdr:to>
    <xdr:sp macro="" textlink="">
      <xdr:nvSpPr>
        <xdr:cNvPr id="309" name="楕円 308"/>
        <xdr:cNvSpPr/>
      </xdr:nvSpPr>
      <xdr:spPr>
        <a:xfrm>
          <a:off x="1968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168729</xdr:rowOff>
    </xdr:from>
    <xdr:to>
      <xdr:col>15</xdr:col>
      <xdr:colOff>50800</xdr:colOff>
      <xdr:row>86</xdr:row>
      <xdr:rowOff>168729</xdr:rowOff>
    </xdr:to>
    <xdr:cxnSp macro="">
      <xdr:nvCxnSpPr>
        <xdr:cNvPr id="310" name="直線コネクタ 309"/>
        <xdr:cNvCxnSpPr/>
      </xdr:nvCxnSpPr>
      <xdr:spPr>
        <a:xfrm>
          <a:off x="2019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117929</xdr:rowOff>
    </xdr:from>
    <xdr:to>
      <xdr:col>6</xdr:col>
      <xdr:colOff>38100</xdr:colOff>
      <xdr:row>87</xdr:row>
      <xdr:rowOff>48079</xdr:rowOff>
    </xdr:to>
    <xdr:sp macro="" textlink="">
      <xdr:nvSpPr>
        <xdr:cNvPr id="311" name="楕円 310"/>
        <xdr:cNvSpPr/>
      </xdr:nvSpPr>
      <xdr:spPr>
        <a:xfrm>
          <a:off x="1079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168729</xdr:rowOff>
    </xdr:from>
    <xdr:to>
      <xdr:col>10</xdr:col>
      <xdr:colOff>114300</xdr:colOff>
      <xdr:row>86</xdr:row>
      <xdr:rowOff>168729</xdr:rowOff>
    </xdr:to>
    <xdr:cxnSp macro="">
      <xdr:nvCxnSpPr>
        <xdr:cNvPr id="312" name="直線コネクタ 311"/>
        <xdr:cNvCxnSpPr/>
      </xdr:nvCxnSpPr>
      <xdr:spPr>
        <a:xfrm>
          <a:off x="1130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115225</xdr:rowOff>
    </xdr:from>
    <xdr:ext cx="405111" cy="259045"/>
    <xdr:sp macro="" textlink="">
      <xdr:nvSpPr>
        <xdr:cNvPr id="313" name="n_1aveValue【福祉施設】&#10;有形固定資産減価償却率"/>
        <xdr:cNvSpPr txBox="1"/>
      </xdr:nvSpPr>
      <xdr:spPr>
        <a:xfrm>
          <a:off x="3582044" y="14002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102161</xdr:rowOff>
    </xdr:from>
    <xdr:ext cx="405111" cy="259045"/>
    <xdr:sp macro="" textlink="">
      <xdr:nvSpPr>
        <xdr:cNvPr id="314" name="n_2aveValue【福祉施設】&#10;有形固定資産減価償却率"/>
        <xdr:cNvSpPr txBox="1"/>
      </xdr:nvSpPr>
      <xdr:spPr>
        <a:xfrm>
          <a:off x="2705744" y="1398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62972</xdr:rowOff>
    </xdr:from>
    <xdr:ext cx="405111" cy="259045"/>
    <xdr:sp macro="" textlink="">
      <xdr:nvSpPr>
        <xdr:cNvPr id="315" name="n_3aveValue【福祉施設】&#10;有形固定資産減価償却率"/>
        <xdr:cNvSpPr txBox="1"/>
      </xdr:nvSpPr>
      <xdr:spPr>
        <a:xfrm>
          <a:off x="1816744" y="139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61340</xdr:rowOff>
    </xdr:from>
    <xdr:ext cx="405111" cy="259045"/>
    <xdr:sp macro="" textlink="">
      <xdr:nvSpPr>
        <xdr:cNvPr id="316" name="n_4aveValue【福祉施設】&#10;有形固定資産減価償却率"/>
        <xdr:cNvSpPr txBox="1"/>
      </xdr:nvSpPr>
      <xdr:spPr>
        <a:xfrm>
          <a:off x="927744" y="139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52269</xdr:rowOff>
    </xdr:from>
    <xdr:ext cx="405111" cy="259045"/>
    <xdr:sp macro="" textlink="">
      <xdr:nvSpPr>
        <xdr:cNvPr id="317" name="n_1mainValue【福祉施設】&#10;有形固定資産減価償却率"/>
        <xdr:cNvSpPr txBox="1"/>
      </xdr:nvSpPr>
      <xdr:spPr>
        <a:xfrm>
          <a:off x="3582044" y="14454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87</xdr:row>
      <xdr:rowOff>39206</xdr:rowOff>
    </xdr:from>
    <xdr:ext cx="469744" cy="259045"/>
    <xdr:sp macro="" textlink="">
      <xdr:nvSpPr>
        <xdr:cNvPr id="318" name="n_2mainValue【福祉施設】&#10;有形固定資産減価償却率"/>
        <xdr:cNvSpPr txBox="1"/>
      </xdr:nvSpPr>
      <xdr:spPr>
        <a:xfrm>
          <a:off x="2673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87</xdr:row>
      <xdr:rowOff>39206</xdr:rowOff>
    </xdr:from>
    <xdr:ext cx="469744" cy="259045"/>
    <xdr:sp macro="" textlink="">
      <xdr:nvSpPr>
        <xdr:cNvPr id="319" name="n_3mainValue【福祉施設】&#10;有形固定資産減価償却率"/>
        <xdr:cNvSpPr txBox="1"/>
      </xdr:nvSpPr>
      <xdr:spPr>
        <a:xfrm>
          <a:off x="1784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87</xdr:row>
      <xdr:rowOff>39206</xdr:rowOff>
    </xdr:from>
    <xdr:ext cx="469744" cy="259045"/>
    <xdr:sp macro="" textlink="">
      <xdr:nvSpPr>
        <xdr:cNvPr id="320" name="n_4mainValue【福祉施設】&#10;有形固定資産減価償却率"/>
        <xdr:cNvSpPr txBox="1"/>
      </xdr:nvSpPr>
      <xdr:spPr>
        <a:xfrm>
          <a:off x="895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60961</xdr:rowOff>
    </xdr:from>
    <xdr:to>
      <xdr:col>54</xdr:col>
      <xdr:colOff>189865</xdr:colOff>
      <xdr:row>85</xdr:row>
      <xdr:rowOff>78105</xdr:rowOff>
    </xdr:to>
    <xdr:cxnSp macro="">
      <xdr:nvCxnSpPr>
        <xdr:cNvPr id="340" name="直線コネクタ 339"/>
        <xdr:cNvCxnSpPr/>
      </xdr:nvCxnSpPr>
      <xdr:spPr>
        <a:xfrm flipV="1">
          <a:off x="10476865" y="13434061"/>
          <a:ext cx="0" cy="1217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7638</xdr:rowOff>
    </xdr:from>
    <xdr:ext cx="469744" cy="259045"/>
    <xdr:sp macro="" textlink="">
      <xdr:nvSpPr>
        <xdr:cNvPr id="343" name="【福祉施設】&#10;一人当たり面積最大値テキスト"/>
        <xdr:cNvSpPr txBox="1"/>
      </xdr:nvSpPr>
      <xdr:spPr>
        <a:xfrm>
          <a:off x="10515600" y="132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60961</xdr:rowOff>
    </xdr:from>
    <xdr:to>
      <xdr:col>55</xdr:col>
      <xdr:colOff>88900</xdr:colOff>
      <xdr:row>78</xdr:row>
      <xdr:rowOff>60961</xdr:rowOff>
    </xdr:to>
    <xdr:cxnSp macro="">
      <xdr:nvCxnSpPr>
        <xdr:cNvPr id="344" name="直線コネクタ 343"/>
        <xdr:cNvCxnSpPr/>
      </xdr:nvCxnSpPr>
      <xdr:spPr>
        <a:xfrm>
          <a:off x="10388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160038</xdr:rowOff>
    </xdr:from>
    <xdr:ext cx="469744" cy="259045"/>
    <xdr:sp macro="" textlink="">
      <xdr:nvSpPr>
        <xdr:cNvPr id="345" name="【福祉施設】&#10;一人当たり面積平均値テキスト"/>
        <xdr:cNvSpPr txBox="1"/>
      </xdr:nvSpPr>
      <xdr:spPr>
        <a:xfrm>
          <a:off x="10515600" y="14218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xdr:cNvSpPr/>
      </xdr:nvSpPr>
      <xdr:spPr>
        <a:xfrm>
          <a:off x="10426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4445</xdr:rowOff>
    </xdr:from>
    <xdr:to>
      <xdr:col>50</xdr:col>
      <xdr:colOff>165100</xdr:colOff>
      <xdr:row>83</xdr:row>
      <xdr:rowOff>106045</xdr:rowOff>
    </xdr:to>
    <xdr:sp macro="" textlink="">
      <xdr:nvSpPr>
        <xdr:cNvPr id="347" name="フローチャート: 判断 346"/>
        <xdr:cNvSpPr/>
      </xdr:nvSpPr>
      <xdr:spPr>
        <a:xfrm>
          <a:off x="9588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44450</xdr:rowOff>
    </xdr:from>
    <xdr:to>
      <xdr:col>46</xdr:col>
      <xdr:colOff>38100</xdr:colOff>
      <xdr:row>83</xdr:row>
      <xdr:rowOff>146050</xdr:rowOff>
    </xdr:to>
    <xdr:sp macro="" textlink="">
      <xdr:nvSpPr>
        <xdr:cNvPr id="348" name="フローチャート: 判断 347"/>
        <xdr:cNvSpPr/>
      </xdr:nvSpPr>
      <xdr:spPr>
        <a:xfrm>
          <a:off x="869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55880</xdr:rowOff>
    </xdr:from>
    <xdr:to>
      <xdr:col>41</xdr:col>
      <xdr:colOff>101600</xdr:colOff>
      <xdr:row>83</xdr:row>
      <xdr:rowOff>157480</xdr:rowOff>
    </xdr:to>
    <xdr:sp macro="" textlink="">
      <xdr:nvSpPr>
        <xdr:cNvPr id="349" name="フローチャート: 判断 348"/>
        <xdr:cNvSpPr/>
      </xdr:nvSpPr>
      <xdr:spPr>
        <a:xfrm>
          <a:off x="7810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50164</xdr:rowOff>
    </xdr:from>
    <xdr:to>
      <xdr:col>36</xdr:col>
      <xdr:colOff>165100</xdr:colOff>
      <xdr:row>83</xdr:row>
      <xdr:rowOff>151764</xdr:rowOff>
    </xdr:to>
    <xdr:sp macro="" textlink="">
      <xdr:nvSpPr>
        <xdr:cNvPr id="350" name="フローチャート: 判断 349"/>
        <xdr:cNvSpPr/>
      </xdr:nvSpPr>
      <xdr:spPr>
        <a:xfrm>
          <a:off x="6921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84455</xdr:rowOff>
    </xdr:from>
    <xdr:to>
      <xdr:col>55</xdr:col>
      <xdr:colOff>50800</xdr:colOff>
      <xdr:row>82</xdr:row>
      <xdr:rowOff>14605</xdr:rowOff>
    </xdr:to>
    <xdr:sp macro="" textlink="">
      <xdr:nvSpPr>
        <xdr:cNvPr id="356" name="楕円 355"/>
        <xdr:cNvSpPr/>
      </xdr:nvSpPr>
      <xdr:spPr>
        <a:xfrm>
          <a:off x="10426700" y="1397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107332</xdr:rowOff>
    </xdr:from>
    <xdr:ext cx="469744" cy="259045"/>
    <xdr:sp macro="" textlink="">
      <xdr:nvSpPr>
        <xdr:cNvPr id="357" name="【福祉施設】&#10;一人当たり面積該当値テキスト"/>
        <xdr:cNvSpPr txBox="1"/>
      </xdr:nvSpPr>
      <xdr:spPr>
        <a:xfrm>
          <a:off x="10515600" y="13823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84455</xdr:rowOff>
    </xdr:from>
    <xdr:to>
      <xdr:col>50</xdr:col>
      <xdr:colOff>165100</xdr:colOff>
      <xdr:row>82</xdr:row>
      <xdr:rowOff>14605</xdr:rowOff>
    </xdr:to>
    <xdr:sp macro="" textlink="">
      <xdr:nvSpPr>
        <xdr:cNvPr id="358" name="楕円 357"/>
        <xdr:cNvSpPr/>
      </xdr:nvSpPr>
      <xdr:spPr>
        <a:xfrm>
          <a:off x="9588500" y="1397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135255</xdr:rowOff>
    </xdr:from>
    <xdr:to>
      <xdr:col>55</xdr:col>
      <xdr:colOff>0</xdr:colOff>
      <xdr:row>81</xdr:row>
      <xdr:rowOff>135255</xdr:rowOff>
    </xdr:to>
    <xdr:cxnSp macro="">
      <xdr:nvCxnSpPr>
        <xdr:cNvPr id="359" name="直線コネクタ 358"/>
        <xdr:cNvCxnSpPr/>
      </xdr:nvCxnSpPr>
      <xdr:spPr>
        <a:xfrm>
          <a:off x="9639300" y="140227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21589</xdr:rowOff>
    </xdr:from>
    <xdr:to>
      <xdr:col>46</xdr:col>
      <xdr:colOff>38100</xdr:colOff>
      <xdr:row>85</xdr:row>
      <xdr:rowOff>123189</xdr:rowOff>
    </xdr:to>
    <xdr:sp macro="" textlink="">
      <xdr:nvSpPr>
        <xdr:cNvPr id="360" name="楕円 359"/>
        <xdr:cNvSpPr/>
      </xdr:nvSpPr>
      <xdr:spPr>
        <a:xfrm>
          <a:off x="8699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135255</xdr:rowOff>
    </xdr:from>
    <xdr:to>
      <xdr:col>50</xdr:col>
      <xdr:colOff>114300</xdr:colOff>
      <xdr:row>85</xdr:row>
      <xdr:rowOff>72389</xdr:rowOff>
    </xdr:to>
    <xdr:cxnSp macro="">
      <xdr:nvCxnSpPr>
        <xdr:cNvPr id="361" name="直線コネクタ 360"/>
        <xdr:cNvCxnSpPr/>
      </xdr:nvCxnSpPr>
      <xdr:spPr>
        <a:xfrm flipV="1">
          <a:off x="8750300" y="14022705"/>
          <a:ext cx="889000" cy="62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21589</xdr:rowOff>
    </xdr:from>
    <xdr:to>
      <xdr:col>41</xdr:col>
      <xdr:colOff>101600</xdr:colOff>
      <xdr:row>85</xdr:row>
      <xdr:rowOff>123189</xdr:rowOff>
    </xdr:to>
    <xdr:sp macro="" textlink="">
      <xdr:nvSpPr>
        <xdr:cNvPr id="362" name="楕円 361"/>
        <xdr:cNvSpPr/>
      </xdr:nvSpPr>
      <xdr:spPr>
        <a:xfrm>
          <a:off x="7810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72389</xdr:rowOff>
    </xdr:from>
    <xdr:to>
      <xdr:col>45</xdr:col>
      <xdr:colOff>177800</xdr:colOff>
      <xdr:row>85</xdr:row>
      <xdr:rowOff>72389</xdr:rowOff>
    </xdr:to>
    <xdr:cxnSp macro="">
      <xdr:nvCxnSpPr>
        <xdr:cNvPr id="363" name="直線コネクタ 362"/>
        <xdr:cNvCxnSpPr/>
      </xdr:nvCxnSpPr>
      <xdr:spPr>
        <a:xfrm>
          <a:off x="7861300" y="14645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21589</xdr:rowOff>
    </xdr:from>
    <xdr:to>
      <xdr:col>36</xdr:col>
      <xdr:colOff>165100</xdr:colOff>
      <xdr:row>85</xdr:row>
      <xdr:rowOff>123189</xdr:rowOff>
    </xdr:to>
    <xdr:sp macro="" textlink="">
      <xdr:nvSpPr>
        <xdr:cNvPr id="364" name="楕円 363"/>
        <xdr:cNvSpPr/>
      </xdr:nvSpPr>
      <xdr:spPr>
        <a:xfrm>
          <a:off x="6921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72389</xdr:rowOff>
    </xdr:from>
    <xdr:to>
      <xdr:col>41</xdr:col>
      <xdr:colOff>50800</xdr:colOff>
      <xdr:row>85</xdr:row>
      <xdr:rowOff>72389</xdr:rowOff>
    </xdr:to>
    <xdr:cxnSp macro="">
      <xdr:nvCxnSpPr>
        <xdr:cNvPr id="365" name="直線コネクタ 364"/>
        <xdr:cNvCxnSpPr/>
      </xdr:nvCxnSpPr>
      <xdr:spPr>
        <a:xfrm>
          <a:off x="6972300" y="14645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97172</xdr:rowOff>
    </xdr:from>
    <xdr:ext cx="469744" cy="259045"/>
    <xdr:sp macro="" textlink="">
      <xdr:nvSpPr>
        <xdr:cNvPr id="366" name="n_1aveValue【福祉施設】&#10;一人当たり面積"/>
        <xdr:cNvSpPr txBox="1"/>
      </xdr:nvSpPr>
      <xdr:spPr>
        <a:xfrm>
          <a:off x="9391727" y="1432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162577</xdr:rowOff>
    </xdr:from>
    <xdr:ext cx="469744" cy="259045"/>
    <xdr:sp macro="" textlink="">
      <xdr:nvSpPr>
        <xdr:cNvPr id="367" name="n_2aveValue【福祉施設】&#10;一人当たり面積"/>
        <xdr:cNvSpPr txBox="1"/>
      </xdr:nvSpPr>
      <xdr:spPr>
        <a:xfrm>
          <a:off x="8515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2557</xdr:rowOff>
    </xdr:from>
    <xdr:ext cx="469744" cy="259045"/>
    <xdr:sp macro="" textlink="">
      <xdr:nvSpPr>
        <xdr:cNvPr id="368" name="n_3aveValue【福祉施設】&#10;一人当たり面積"/>
        <xdr:cNvSpPr txBox="1"/>
      </xdr:nvSpPr>
      <xdr:spPr>
        <a:xfrm>
          <a:off x="7626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168291</xdr:rowOff>
    </xdr:from>
    <xdr:ext cx="469744" cy="259045"/>
    <xdr:sp macro="" textlink="">
      <xdr:nvSpPr>
        <xdr:cNvPr id="369" name="n_4aveValue【福祉施設】&#10;一人当たり面積"/>
        <xdr:cNvSpPr txBox="1"/>
      </xdr:nvSpPr>
      <xdr:spPr>
        <a:xfrm>
          <a:off x="6737427" y="1405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31132</xdr:rowOff>
    </xdr:from>
    <xdr:ext cx="469744" cy="259045"/>
    <xdr:sp macro="" textlink="">
      <xdr:nvSpPr>
        <xdr:cNvPr id="370" name="n_1mainValue【福祉施設】&#10;一人当たり面積"/>
        <xdr:cNvSpPr txBox="1"/>
      </xdr:nvSpPr>
      <xdr:spPr>
        <a:xfrm>
          <a:off x="9391727" y="13747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114316</xdr:rowOff>
    </xdr:from>
    <xdr:ext cx="469744" cy="259045"/>
    <xdr:sp macro="" textlink="">
      <xdr:nvSpPr>
        <xdr:cNvPr id="371" name="n_2mainValue【福祉施設】&#10;一人当たり面積"/>
        <xdr:cNvSpPr txBox="1"/>
      </xdr:nvSpPr>
      <xdr:spPr>
        <a:xfrm>
          <a:off x="8515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114316</xdr:rowOff>
    </xdr:from>
    <xdr:ext cx="469744" cy="259045"/>
    <xdr:sp macro="" textlink="">
      <xdr:nvSpPr>
        <xdr:cNvPr id="372" name="n_3mainValue【福祉施設】&#10;一人当たり面積"/>
        <xdr:cNvSpPr txBox="1"/>
      </xdr:nvSpPr>
      <xdr:spPr>
        <a:xfrm>
          <a:off x="7626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114316</xdr:rowOff>
    </xdr:from>
    <xdr:ext cx="469744" cy="259045"/>
    <xdr:sp macro="" textlink="">
      <xdr:nvSpPr>
        <xdr:cNvPr id="373" name="n_4mainValue【福祉施設】&#10;一人当たり面積"/>
        <xdr:cNvSpPr txBox="1"/>
      </xdr:nvSpPr>
      <xdr:spPr>
        <a:xfrm>
          <a:off x="6737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4" name="テキスト ボックス 393"/>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7" name="直線コネクタ 396"/>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98" name="【市民会館】&#10;有形固定資産減価償却率最小値テキスト"/>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399" name="直線コネクタ 398"/>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0" name="【市民会館】&#10;有形固定資産減価償却率最大値テキスト"/>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1" name="直線コネクタ 400"/>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49547</xdr:rowOff>
    </xdr:from>
    <xdr:ext cx="405111" cy="259045"/>
    <xdr:sp macro="" textlink="">
      <xdr:nvSpPr>
        <xdr:cNvPr id="402" name="【市民会館】&#10;有形固定資産減価償却率平均値テキスト"/>
        <xdr:cNvSpPr txBox="1"/>
      </xdr:nvSpPr>
      <xdr:spPr>
        <a:xfrm>
          <a:off x="4673600" y="17708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26670</xdr:rowOff>
    </xdr:from>
    <xdr:to>
      <xdr:col>24</xdr:col>
      <xdr:colOff>114300</xdr:colOff>
      <xdr:row>104</xdr:row>
      <xdr:rowOff>128270</xdr:rowOff>
    </xdr:to>
    <xdr:sp macro="" textlink="">
      <xdr:nvSpPr>
        <xdr:cNvPr id="403" name="フローチャート: 判断 402"/>
        <xdr:cNvSpPr/>
      </xdr:nvSpPr>
      <xdr:spPr>
        <a:xfrm>
          <a:off x="4584700" y="1785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10161</xdr:rowOff>
    </xdr:from>
    <xdr:to>
      <xdr:col>20</xdr:col>
      <xdr:colOff>38100</xdr:colOff>
      <xdr:row>104</xdr:row>
      <xdr:rowOff>111761</xdr:rowOff>
    </xdr:to>
    <xdr:sp macro="" textlink="">
      <xdr:nvSpPr>
        <xdr:cNvPr id="404" name="フローチャート: 判断 403"/>
        <xdr:cNvSpPr/>
      </xdr:nvSpPr>
      <xdr:spPr>
        <a:xfrm>
          <a:off x="3746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166370</xdr:rowOff>
    </xdr:from>
    <xdr:to>
      <xdr:col>15</xdr:col>
      <xdr:colOff>101600</xdr:colOff>
      <xdr:row>104</xdr:row>
      <xdr:rowOff>96520</xdr:rowOff>
    </xdr:to>
    <xdr:sp macro="" textlink="">
      <xdr:nvSpPr>
        <xdr:cNvPr id="405" name="フローチャート: 判断 404"/>
        <xdr:cNvSpPr/>
      </xdr:nvSpPr>
      <xdr:spPr>
        <a:xfrm>
          <a:off x="285750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3811</xdr:rowOff>
    </xdr:from>
    <xdr:to>
      <xdr:col>10</xdr:col>
      <xdr:colOff>165100</xdr:colOff>
      <xdr:row>104</xdr:row>
      <xdr:rowOff>105411</xdr:rowOff>
    </xdr:to>
    <xdr:sp macro="" textlink="">
      <xdr:nvSpPr>
        <xdr:cNvPr id="406" name="フローチャート: 判断 405"/>
        <xdr:cNvSpPr/>
      </xdr:nvSpPr>
      <xdr:spPr>
        <a:xfrm>
          <a:off x="1968500" y="178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157480</xdr:rowOff>
    </xdr:from>
    <xdr:to>
      <xdr:col>6</xdr:col>
      <xdr:colOff>38100</xdr:colOff>
      <xdr:row>104</xdr:row>
      <xdr:rowOff>87630</xdr:rowOff>
    </xdr:to>
    <xdr:sp macro="" textlink="">
      <xdr:nvSpPr>
        <xdr:cNvPr id="407" name="フローチャート: 判断 406"/>
        <xdr:cNvSpPr/>
      </xdr:nvSpPr>
      <xdr:spPr>
        <a:xfrm>
          <a:off x="1079500" y="1781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8" name="テキスト ボックス 40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9" name="テキスト ボックス 40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0" name="テキスト ボックス 40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1" name="テキスト ボックス 41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2" name="テキスト ボックス 41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19050</xdr:rowOff>
    </xdr:from>
    <xdr:to>
      <xdr:col>24</xdr:col>
      <xdr:colOff>114300</xdr:colOff>
      <xdr:row>107</xdr:row>
      <xdr:rowOff>120650</xdr:rowOff>
    </xdr:to>
    <xdr:sp macro="" textlink="">
      <xdr:nvSpPr>
        <xdr:cNvPr id="413" name="楕円 412"/>
        <xdr:cNvSpPr/>
      </xdr:nvSpPr>
      <xdr:spPr>
        <a:xfrm>
          <a:off x="4584700" y="183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105427</xdr:rowOff>
    </xdr:from>
    <xdr:ext cx="469744" cy="259045"/>
    <xdr:sp macro="" textlink="">
      <xdr:nvSpPr>
        <xdr:cNvPr id="414" name="【市民会館】&#10;有形固定資産減価償却率該当値テキスト"/>
        <xdr:cNvSpPr txBox="1"/>
      </xdr:nvSpPr>
      <xdr:spPr>
        <a:xfrm>
          <a:off x="4673600" y="182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19050</xdr:rowOff>
    </xdr:from>
    <xdr:to>
      <xdr:col>20</xdr:col>
      <xdr:colOff>38100</xdr:colOff>
      <xdr:row>107</xdr:row>
      <xdr:rowOff>120650</xdr:rowOff>
    </xdr:to>
    <xdr:sp macro="" textlink="">
      <xdr:nvSpPr>
        <xdr:cNvPr id="415" name="楕円 414"/>
        <xdr:cNvSpPr/>
      </xdr:nvSpPr>
      <xdr:spPr>
        <a:xfrm>
          <a:off x="3746500" y="183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69850</xdr:rowOff>
    </xdr:from>
    <xdr:to>
      <xdr:col>24</xdr:col>
      <xdr:colOff>63500</xdr:colOff>
      <xdr:row>107</xdr:row>
      <xdr:rowOff>69850</xdr:rowOff>
    </xdr:to>
    <xdr:cxnSp macro="">
      <xdr:nvCxnSpPr>
        <xdr:cNvPr id="416" name="直線コネクタ 415"/>
        <xdr:cNvCxnSpPr/>
      </xdr:nvCxnSpPr>
      <xdr:spPr>
        <a:xfrm>
          <a:off x="3797300" y="1841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128288</xdr:rowOff>
    </xdr:from>
    <xdr:ext cx="405111" cy="259045"/>
    <xdr:sp macro="" textlink="">
      <xdr:nvSpPr>
        <xdr:cNvPr id="417" name="n_1aveValue【市民会館】&#10;有形固定資産減価償却率"/>
        <xdr:cNvSpPr txBox="1"/>
      </xdr:nvSpPr>
      <xdr:spPr>
        <a:xfrm>
          <a:off x="3582044" y="1761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113047</xdr:rowOff>
    </xdr:from>
    <xdr:ext cx="405111" cy="259045"/>
    <xdr:sp macro="" textlink="">
      <xdr:nvSpPr>
        <xdr:cNvPr id="418" name="n_2aveValue【市民会館】&#10;有形固定資産減価償却率"/>
        <xdr:cNvSpPr txBox="1"/>
      </xdr:nvSpPr>
      <xdr:spPr>
        <a:xfrm>
          <a:off x="2705744" y="1760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121938</xdr:rowOff>
    </xdr:from>
    <xdr:ext cx="405111" cy="259045"/>
    <xdr:sp macro="" textlink="">
      <xdr:nvSpPr>
        <xdr:cNvPr id="419" name="n_3aveValue【市民会館】&#10;有形固定資産減価償却率"/>
        <xdr:cNvSpPr txBox="1"/>
      </xdr:nvSpPr>
      <xdr:spPr>
        <a:xfrm>
          <a:off x="1816744" y="17609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104157</xdr:rowOff>
    </xdr:from>
    <xdr:ext cx="405111" cy="259045"/>
    <xdr:sp macro="" textlink="">
      <xdr:nvSpPr>
        <xdr:cNvPr id="420" name="n_4aveValue【市民会館】&#10;有形固定資産減価償却率"/>
        <xdr:cNvSpPr txBox="1"/>
      </xdr:nvSpPr>
      <xdr:spPr>
        <a:xfrm>
          <a:off x="927744" y="17592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107</xdr:row>
      <xdr:rowOff>111777</xdr:rowOff>
    </xdr:from>
    <xdr:ext cx="469744" cy="259045"/>
    <xdr:sp macro="" textlink="">
      <xdr:nvSpPr>
        <xdr:cNvPr id="421" name="n_1mainValue【市民会館】&#10;有形固定資産減価償却率"/>
        <xdr:cNvSpPr txBox="1"/>
      </xdr:nvSpPr>
      <xdr:spPr>
        <a:xfrm>
          <a:off x="3549727" y="184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2" name="正方形/長方形 42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3" name="正方形/長方形 42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4" name="正方形/長方形 42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5" name="正方形/長方形 42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6" name="正方形/長方形 42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7" name="正方形/長方形 42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8" name="正方形/長方形 42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9" name="正方形/長方形 42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0" name="テキスト ボックス 42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1" name="直線コネクタ 43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32" name="直線コネクタ 431"/>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33" name="テキスト ボックス 432"/>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34" name="直線コネクタ 433"/>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35" name="テキスト ボックス 434"/>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36" name="直線コネクタ 435"/>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37" name="テキスト ボックス 436"/>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38" name="直線コネクタ 437"/>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39" name="テキスト ボックス 438"/>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0" name="直線コネクタ 43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1" name="テキスト ボックス 44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80772</xdr:rowOff>
    </xdr:from>
    <xdr:to>
      <xdr:col>54</xdr:col>
      <xdr:colOff>189865</xdr:colOff>
      <xdr:row>108</xdr:row>
      <xdr:rowOff>53339</xdr:rowOff>
    </xdr:to>
    <xdr:cxnSp macro="">
      <xdr:nvCxnSpPr>
        <xdr:cNvPr id="443" name="直線コネクタ 442"/>
        <xdr:cNvCxnSpPr/>
      </xdr:nvCxnSpPr>
      <xdr:spPr>
        <a:xfrm flipV="1">
          <a:off x="10476865" y="17397222"/>
          <a:ext cx="0" cy="1172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44"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45" name="直線コネクタ 444"/>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27449</xdr:rowOff>
    </xdr:from>
    <xdr:ext cx="469744" cy="259045"/>
    <xdr:sp macro="" textlink="">
      <xdr:nvSpPr>
        <xdr:cNvPr id="446" name="【市民会館】&#10;一人当たり面積最大値テキスト"/>
        <xdr:cNvSpPr txBox="1"/>
      </xdr:nvSpPr>
      <xdr:spPr>
        <a:xfrm>
          <a:off x="10515600" y="17172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80772</xdr:rowOff>
    </xdr:from>
    <xdr:to>
      <xdr:col>55</xdr:col>
      <xdr:colOff>88900</xdr:colOff>
      <xdr:row>101</xdr:row>
      <xdr:rowOff>80772</xdr:rowOff>
    </xdr:to>
    <xdr:cxnSp macro="">
      <xdr:nvCxnSpPr>
        <xdr:cNvPr id="447" name="直線コネクタ 446"/>
        <xdr:cNvCxnSpPr/>
      </xdr:nvCxnSpPr>
      <xdr:spPr>
        <a:xfrm>
          <a:off x="10388600" y="1739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114571</xdr:rowOff>
    </xdr:from>
    <xdr:ext cx="469744" cy="259045"/>
    <xdr:sp macro="" textlink="">
      <xdr:nvSpPr>
        <xdr:cNvPr id="448" name="【市民会館】&#10;一人当たり面積平均値テキスト"/>
        <xdr:cNvSpPr txBox="1"/>
      </xdr:nvSpPr>
      <xdr:spPr>
        <a:xfrm>
          <a:off x="10515600" y="181168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91694</xdr:rowOff>
    </xdr:from>
    <xdr:to>
      <xdr:col>55</xdr:col>
      <xdr:colOff>50800</xdr:colOff>
      <xdr:row>107</xdr:row>
      <xdr:rowOff>21844</xdr:rowOff>
    </xdr:to>
    <xdr:sp macro="" textlink="">
      <xdr:nvSpPr>
        <xdr:cNvPr id="449" name="フローチャート: 判断 448"/>
        <xdr:cNvSpPr/>
      </xdr:nvSpPr>
      <xdr:spPr>
        <a:xfrm>
          <a:off x="10426700" y="1826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91694</xdr:rowOff>
    </xdr:from>
    <xdr:to>
      <xdr:col>50</xdr:col>
      <xdr:colOff>165100</xdr:colOff>
      <xdr:row>107</xdr:row>
      <xdr:rowOff>21844</xdr:rowOff>
    </xdr:to>
    <xdr:sp macro="" textlink="">
      <xdr:nvSpPr>
        <xdr:cNvPr id="450" name="フローチャート: 判断 449"/>
        <xdr:cNvSpPr/>
      </xdr:nvSpPr>
      <xdr:spPr>
        <a:xfrm>
          <a:off x="9588500" y="1826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82550</xdr:rowOff>
    </xdr:from>
    <xdr:to>
      <xdr:col>46</xdr:col>
      <xdr:colOff>38100</xdr:colOff>
      <xdr:row>107</xdr:row>
      <xdr:rowOff>12700</xdr:rowOff>
    </xdr:to>
    <xdr:sp macro="" textlink="">
      <xdr:nvSpPr>
        <xdr:cNvPr id="451" name="フローチャート: 判断 450"/>
        <xdr:cNvSpPr/>
      </xdr:nvSpPr>
      <xdr:spPr>
        <a:xfrm>
          <a:off x="8699500" y="1825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87122</xdr:rowOff>
    </xdr:from>
    <xdr:to>
      <xdr:col>41</xdr:col>
      <xdr:colOff>101600</xdr:colOff>
      <xdr:row>107</xdr:row>
      <xdr:rowOff>17272</xdr:rowOff>
    </xdr:to>
    <xdr:sp macro="" textlink="">
      <xdr:nvSpPr>
        <xdr:cNvPr id="452" name="フローチャート: 判断 451"/>
        <xdr:cNvSpPr/>
      </xdr:nvSpPr>
      <xdr:spPr>
        <a:xfrm>
          <a:off x="7810500" y="1826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87122</xdr:rowOff>
    </xdr:from>
    <xdr:to>
      <xdr:col>36</xdr:col>
      <xdr:colOff>165100</xdr:colOff>
      <xdr:row>107</xdr:row>
      <xdr:rowOff>17272</xdr:rowOff>
    </xdr:to>
    <xdr:sp macro="" textlink="">
      <xdr:nvSpPr>
        <xdr:cNvPr id="453" name="フローチャート: 判断 452"/>
        <xdr:cNvSpPr/>
      </xdr:nvSpPr>
      <xdr:spPr>
        <a:xfrm>
          <a:off x="6921500" y="1826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4" name="テキスト ボックス 45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5" name="テキスト ボックス 45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6" name="テキスト ボックス 45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7" name="テキスト ボックス 45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8" name="テキスト ボックス 45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2539</xdr:rowOff>
    </xdr:from>
    <xdr:to>
      <xdr:col>55</xdr:col>
      <xdr:colOff>50800</xdr:colOff>
      <xdr:row>108</xdr:row>
      <xdr:rowOff>104139</xdr:rowOff>
    </xdr:to>
    <xdr:sp macro="" textlink="">
      <xdr:nvSpPr>
        <xdr:cNvPr id="459" name="楕円 458"/>
        <xdr:cNvSpPr/>
      </xdr:nvSpPr>
      <xdr:spPr>
        <a:xfrm>
          <a:off x="104267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88916</xdr:rowOff>
    </xdr:from>
    <xdr:ext cx="469744" cy="259045"/>
    <xdr:sp macro="" textlink="">
      <xdr:nvSpPr>
        <xdr:cNvPr id="460" name="【市民会館】&#10;一人当たり面積該当値テキスト"/>
        <xdr:cNvSpPr txBox="1"/>
      </xdr:nvSpPr>
      <xdr:spPr>
        <a:xfrm>
          <a:off x="10515600" y="1843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2539</xdr:rowOff>
    </xdr:from>
    <xdr:to>
      <xdr:col>50</xdr:col>
      <xdr:colOff>165100</xdr:colOff>
      <xdr:row>108</xdr:row>
      <xdr:rowOff>104139</xdr:rowOff>
    </xdr:to>
    <xdr:sp macro="" textlink="">
      <xdr:nvSpPr>
        <xdr:cNvPr id="461" name="楕円 460"/>
        <xdr:cNvSpPr/>
      </xdr:nvSpPr>
      <xdr:spPr>
        <a:xfrm>
          <a:off x="95885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53339</xdr:rowOff>
    </xdr:from>
    <xdr:to>
      <xdr:col>55</xdr:col>
      <xdr:colOff>0</xdr:colOff>
      <xdr:row>108</xdr:row>
      <xdr:rowOff>53339</xdr:rowOff>
    </xdr:to>
    <xdr:cxnSp macro="">
      <xdr:nvCxnSpPr>
        <xdr:cNvPr id="462" name="直線コネクタ 461"/>
        <xdr:cNvCxnSpPr/>
      </xdr:nvCxnSpPr>
      <xdr:spPr>
        <a:xfrm>
          <a:off x="9639300" y="185699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38371</xdr:rowOff>
    </xdr:from>
    <xdr:ext cx="469744" cy="259045"/>
    <xdr:sp macro="" textlink="">
      <xdr:nvSpPr>
        <xdr:cNvPr id="463" name="n_1aveValue【市民会館】&#10;一人当たり面積"/>
        <xdr:cNvSpPr txBox="1"/>
      </xdr:nvSpPr>
      <xdr:spPr>
        <a:xfrm>
          <a:off x="9391727" y="1804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29227</xdr:rowOff>
    </xdr:from>
    <xdr:ext cx="469744" cy="259045"/>
    <xdr:sp macro="" textlink="">
      <xdr:nvSpPr>
        <xdr:cNvPr id="464" name="n_2aveValue【市民会館】&#10;一人当たり面積"/>
        <xdr:cNvSpPr txBox="1"/>
      </xdr:nvSpPr>
      <xdr:spPr>
        <a:xfrm>
          <a:off x="8515427" y="1803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33799</xdr:rowOff>
    </xdr:from>
    <xdr:ext cx="469744" cy="259045"/>
    <xdr:sp macro="" textlink="">
      <xdr:nvSpPr>
        <xdr:cNvPr id="465" name="n_3aveValue【市民会館】&#10;一人当たり面積"/>
        <xdr:cNvSpPr txBox="1"/>
      </xdr:nvSpPr>
      <xdr:spPr>
        <a:xfrm>
          <a:off x="7626427" y="1803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33799</xdr:rowOff>
    </xdr:from>
    <xdr:ext cx="469744" cy="259045"/>
    <xdr:sp macro="" textlink="">
      <xdr:nvSpPr>
        <xdr:cNvPr id="466" name="n_4aveValue【市民会館】&#10;一人当たり面積"/>
        <xdr:cNvSpPr txBox="1"/>
      </xdr:nvSpPr>
      <xdr:spPr>
        <a:xfrm>
          <a:off x="6737427" y="1803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95266</xdr:rowOff>
    </xdr:from>
    <xdr:ext cx="469744" cy="259045"/>
    <xdr:sp macro="" textlink="">
      <xdr:nvSpPr>
        <xdr:cNvPr id="467" name="n_1mainValue【市民会館】&#10;一人当たり面積"/>
        <xdr:cNvSpPr txBox="1"/>
      </xdr:nvSpPr>
      <xdr:spPr>
        <a:xfrm>
          <a:off x="9391727"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8" name="正方形/長方形 46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9" name="正方形/長方形 46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0" name="正方形/長方形 46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1" name="正方形/長方形 47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2" name="正方形/長方形 47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3" name="正方形/長方形 47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4" name="正方形/長方形 47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5" name="正方形/長方形 47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6" name="テキスト ボックス 47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7" name="直線コネクタ 47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8" name="テキスト ボックス 47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79" name="直線コネクタ 47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80" name="テキスト ボックス 479"/>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1" name="直線コネクタ 48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82" name="テキスト ボックス 48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3" name="直線コネクタ 48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4" name="テキスト ボックス 48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5" name="直線コネクタ 48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6" name="テキスト ボックス 48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7" name="直線コネクタ 48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88" name="テキスト ボックス 48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89" name="直線コネクタ 48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90" name="テキスト ボックス 489"/>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1" name="直線コネクタ 49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19050</xdr:rowOff>
    </xdr:to>
    <xdr:cxnSp macro="">
      <xdr:nvCxnSpPr>
        <xdr:cNvPr id="493" name="直線コネクタ 492"/>
        <xdr:cNvCxnSpPr/>
      </xdr:nvCxnSpPr>
      <xdr:spPr>
        <a:xfrm flipV="1">
          <a:off x="16318864" y="5863046"/>
          <a:ext cx="0" cy="1356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494" name="【一般廃棄物処理施設】&#10;有形固定資産減価償却率最小値テキスト"/>
        <xdr:cNvSpPr txBox="1"/>
      </xdr:nvSpPr>
      <xdr:spPr>
        <a:xfrm>
          <a:off x="16357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495" name="直線コネクタ 494"/>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496" name="【一般廃棄物処理施設】&#10;有形固定資産減価償却率最大値テキスト"/>
        <xdr:cNvSpPr txBox="1"/>
      </xdr:nvSpPr>
      <xdr:spPr>
        <a:xfrm>
          <a:off x="16357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497" name="直線コネクタ 496"/>
        <xdr:cNvCxnSpPr/>
      </xdr:nvCxnSpPr>
      <xdr:spPr>
        <a:xfrm>
          <a:off x="16230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149514</xdr:rowOff>
    </xdr:from>
    <xdr:ext cx="405111" cy="259045"/>
    <xdr:sp macro="" textlink="">
      <xdr:nvSpPr>
        <xdr:cNvPr id="498" name="【一般廃棄物処理施設】&#10;有形固定資産減価償却率平均値テキスト"/>
        <xdr:cNvSpPr txBox="1"/>
      </xdr:nvSpPr>
      <xdr:spPr>
        <a:xfrm>
          <a:off x="16357600" y="6493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126637</xdr:rowOff>
    </xdr:from>
    <xdr:to>
      <xdr:col>85</xdr:col>
      <xdr:colOff>177800</xdr:colOff>
      <xdr:row>39</xdr:row>
      <xdr:rowOff>56787</xdr:rowOff>
    </xdr:to>
    <xdr:sp macro="" textlink="">
      <xdr:nvSpPr>
        <xdr:cNvPr id="499" name="フローチャート: 判断 498"/>
        <xdr:cNvSpPr/>
      </xdr:nvSpPr>
      <xdr:spPr>
        <a:xfrm>
          <a:off x="16268700" y="664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123372</xdr:rowOff>
    </xdr:from>
    <xdr:to>
      <xdr:col>81</xdr:col>
      <xdr:colOff>101600</xdr:colOff>
      <xdr:row>39</xdr:row>
      <xdr:rowOff>53522</xdr:rowOff>
    </xdr:to>
    <xdr:sp macro="" textlink="">
      <xdr:nvSpPr>
        <xdr:cNvPr id="500" name="フローチャート: 判断 499"/>
        <xdr:cNvSpPr/>
      </xdr:nvSpPr>
      <xdr:spPr>
        <a:xfrm>
          <a:off x="15430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97246</xdr:rowOff>
    </xdr:from>
    <xdr:to>
      <xdr:col>76</xdr:col>
      <xdr:colOff>165100</xdr:colOff>
      <xdr:row>39</xdr:row>
      <xdr:rowOff>27396</xdr:rowOff>
    </xdr:to>
    <xdr:sp macro="" textlink="">
      <xdr:nvSpPr>
        <xdr:cNvPr id="501" name="フローチャート: 判断 500"/>
        <xdr:cNvSpPr/>
      </xdr:nvSpPr>
      <xdr:spPr>
        <a:xfrm>
          <a:off x="145415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58057</xdr:rowOff>
    </xdr:from>
    <xdr:to>
      <xdr:col>72</xdr:col>
      <xdr:colOff>38100</xdr:colOff>
      <xdr:row>38</xdr:row>
      <xdr:rowOff>159657</xdr:rowOff>
    </xdr:to>
    <xdr:sp macro="" textlink="">
      <xdr:nvSpPr>
        <xdr:cNvPr id="502" name="フローチャート: 判断 501"/>
        <xdr:cNvSpPr/>
      </xdr:nvSpPr>
      <xdr:spPr>
        <a:xfrm>
          <a:off x="13652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38463</xdr:rowOff>
    </xdr:from>
    <xdr:to>
      <xdr:col>67</xdr:col>
      <xdr:colOff>101600</xdr:colOff>
      <xdr:row>38</xdr:row>
      <xdr:rowOff>140063</xdr:rowOff>
    </xdr:to>
    <xdr:sp macro="" textlink="">
      <xdr:nvSpPr>
        <xdr:cNvPr id="503" name="フローチャート: 判断 502"/>
        <xdr:cNvSpPr/>
      </xdr:nvSpPr>
      <xdr:spPr>
        <a:xfrm>
          <a:off x="12763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4" name="テキスト ボックス 50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5" name="テキスト ボックス 50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6" name="テキスト ボックス 50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7" name="テキスト ボックス 50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8" name="テキスト ボックス 50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126637</xdr:rowOff>
    </xdr:from>
    <xdr:to>
      <xdr:col>85</xdr:col>
      <xdr:colOff>177800</xdr:colOff>
      <xdr:row>41</xdr:row>
      <xdr:rowOff>56787</xdr:rowOff>
    </xdr:to>
    <xdr:sp macro="" textlink="">
      <xdr:nvSpPr>
        <xdr:cNvPr id="509" name="楕円 508"/>
        <xdr:cNvSpPr/>
      </xdr:nvSpPr>
      <xdr:spPr>
        <a:xfrm>
          <a:off x="16268700" y="698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105064</xdr:rowOff>
    </xdr:from>
    <xdr:ext cx="405111" cy="259045"/>
    <xdr:sp macro="" textlink="">
      <xdr:nvSpPr>
        <xdr:cNvPr id="510" name="【一般廃棄物処理施設】&#10;有形固定資産減価償却率該当値テキスト"/>
        <xdr:cNvSpPr txBox="1"/>
      </xdr:nvSpPr>
      <xdr:spPr>
        <a:xfrm>
          <a:off x="16357600" y="696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108676</xdr:rowOff>
    </xdr:from>
    <xdr:to>
      <xdr:col>81</xdr:col>
      <xdr:colOff>101600</xdr:colOff>
      <xdr:row>41</xdr:row>
      <xdr:rowOff>38826</xdr:rowOff>
    </xdr:to>
    <xdr:sp macro="" textlink="">
      <xdr:nvSpPr>
        <xdr:cNvPr id="511" name="楕円 510"/>
        <xdr:cNvSpPr/>
      </xdr:nvSpPr>
      <xdr:spPr>
        <a:xfrm>
          <a:off x="15430500" y="696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159476</xdr:rowOff>
    </xdr:from>
    <xdr:to>
      <xdr:col>85</xdr:col>
      <xdr:colOff>127000</xdr:colOff>
      <xdr:row>41</xdr:row>
      <xdr:rowOff>5987</xdr:rowOff>
    </xdr:to>
    <xdr:cxnSp macro="">
      <xdr:nvCxnSpPr>
        <xdr:cNvPr id="512" name="直線コネクタ 511"/>
        <xdr:cNvCxnSpPr/>
      </xdr:nvCxnSpPr>
      <xdr:spPr>
        <a:xfrm>
          <a:off x="15481300" y="7017476"/>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66222</xdr:rowOff>
    </xdr:from>
    <xdr:to>
      <xdr:col>76</xdr:col>
      <xdr:colOff>165100</xdr:colOff>
      <xdr:row>40</xdr:row>
      <xdr:rowOff>167822</xdr:rowOff>
    </xdr:to>
    <xdr:sp macro="" textlink="">
      <xdr:nvSpPr>
        <xdr:cNvPr id="513" name="楕円 512"/>
        <xdr:cNvSpPr/>
      </xdr:nvSpPr>
      <xdr:spPr>
        <a:xfrm>
          <a:off x="14541500" y="692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117022</xdr:rowOff>
    </xdr:from>
    <xdr:to>
      <xdr:col>81</xdr:col>
      <xdr:colOff>50800</xdr:colOff>
      <xdr:row>40</xdr:row>
      <xdr:rowOff>159476</xdr:rowOff>
    </xdr:to>
    <xdr:cxnSp macro="">
      <xdr:nvCxnSpPr>
        <xdr:cNvPr id="514" name="直線コネクタ 513"/>
        <xdr:cNvCxnSpPr/>
      </xdr:nvCxnSpPr>
      <xdr:spPr>
        <a:xfrm>
          <a:off x="14592300" y="6975022"/>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20501</xdr:rowOff>
    </xdr:from>
    <xdr:to>
      <xdr:col>72</xdr:col>
      <xdr:colOff>38100</xdr:colOff>
      <xdr:row>40</xdr:row>
      <xdr:rowOff>122101</xdr:rowOff>
    </xdr:to>
    <xdr:sp macro="" textlink="">
      <xdr:nvSpPr>
        <xdr:cNvPr id="515" name="楕円 514"/>
        <xdr:cNvSpPr/>
      </xdr:nvSpPr>
      <xdr:spPr>
        <a:xfrm>
          <a:off x="13652500" y="687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71301</xdr:rowOff>
    </xdr:from>
    <xdr:to>
      <xdr:col>76</xdr:col>
      <xdr:colOff>114300</xdr:colOff>
      <xdr:row>40</xdr:row>
      <xdr:rowOff>117022</xdr:rowOff>
    </xdr:to>
    <xdr:cxnSp macro="">
      <xdr:nvCxnSpPr>
        <xdr:cNvPr id="516" name="直線コネクタ 515"/>
        <xdr:cNvCxnSpPr/>
      </xdr:nvCxnSpPr>
      <xdr:spPr>
        <a:xfrm>
          <a:off x="13703300" y="6929301"/>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146231</xdr:rowOff>
    </xdr:from>
    <xdr:to>
      <xdr:col>67</xdr:col>
      <xdr:colOff>101600</xdr:colOff>
      <xdr:row>40</xdr:row>
      <xdr:rowOff>76381</xdr:rowOff>
    </xdr:to>
    <xdr:sp macro="" textlink="">
      <xdr:nvSpPr>
        <xdr:cNvPr id="517" name="楕円 516"/>
        <xdr:cNvSpPr/>
      </xdr:nvSpPr>
      <xdr:spPr>
        <a:xfrm>
          <a:off x="12763500" y="683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25581</xdr:rowOff>
    </xdr:from>
    <xdr:to>
      <xdr:col>71</xdr:col>
      <xdr:colOff>177800</xdr:colOff>
      <xdr:row>40</xdr:row>
      <xdr:rowOff>71301</xdr:rowOff>
    </xdr:to>
    <xdr:cxnSp macro="">
      <xdr:nvCxnSpPr>
        <xdr:cNvPr id="518" name="直線コネクタ 517"/>
        <xdr:cNvCxnSpPr/>
      </xdr:nvCxnSpPr>
      <xdr:spPr>
        <a:xfrm>
          <a:off x="12814300" y="6883581"/>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70049</xdr:rowOff>
    </xdr:from>
    <xdr:ext cx="405111" cy="259045"/>
    <xdr:sp macro="" textlink="">
      <xdr:nvSpPr>
        <xdr:cNvPr id="519" name="n_1aveValue【一般廃棄物処理施設】&#10;有形固定資産減価償却率"/>
        <xdr:cNvSpPr txBox="1"/>
      </xdr:nvSpPr>
      <xdr:spPr>
        <a:xfrm>
          <a:off x="15266044" y="641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43923</xdr:rowOff>
    </xdr:from>
    <xdr:ext cx="405111" cy="259045"/>
    <xdr:sp macro="" textlink="">
      <xdr:nvSpPr>
        <xdr:cNvPr id="520" name="n_2aveValue【一般廃棄物処理施設】&#10;有形固定資産減価償却率"/>
        <xdr:cNvSpPr txBox="1"/>
      </xdr:nvSpPr>
      <xdr:spPr>
        <a:xfrm>
          <a:off x="14389744" y="638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4734</xdr:rowOff>
    </xdr:from>
    <xdr:ext cx="405111" cy="259045"/>
    <xdr:sp macro="" textlink="">
      <xdr:nvSpPr>
        <xdr:cNvPr id="521" name="n_3aveValue【一般廃棄物処理施設】&#10;有形固定資産減価償却率"/>
        <xdr:cNvSpPr txBox="1"/>
      </xdr:nvSpPr>
      <xdr:spPr>
        <a:xfrm>
          <a:off x="13500744" y="634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156590</xdr:rowOff>
    </xdr:from>
    <xdr:ext cx="405111" cy="259045"/>
    <xdr:sp macro="" textlink="">
      <xdr:nvSpPr>
        <xdr:cNvPr id="522" name="n_4aveValue【一般廃棄物処理施設】&#10;有形固定資産減価償却率"/>
        <xdr:cNvSpPr txBox="1"/>
      </xdr:nvSpPr>
      <xdr:spPr>
        <a:xfrm>
          <a:off x="126117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29953</xdr:rowOff>
    </xdr:from>
    <xdr:ext cx="405111" cy="259045"/>
    <xdr:sp macro="" textlink="">
      <xdr:nvSpPr>
        <xdr:cNvPr id="523" name="n_1mainValue【一般廃棄物処理施設】&#10;有形固定資産減価償却率"/>
        <xdr:cNvSpPr txBox="1"/>
      </xdr:nvSpPr>
      <xdr:spPr>
        <a:xfrm>
          <a:off x="15266044" y="705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158949</xdr:rowOff>
    </xdr:from>
    <xdr:ext cx="405111" cy="259045"/>
    <xdr:sp macro="" textlink="">
      <xdr:nvSpPr>
        <xdr:cNvPr id="524" name="n_2mainValue【一般廃棄物処理施設】&#10;有形固定資産減価償却率"/>
        <xdr:cNvSpPr txBox="1"/>
      </xdr:nvSpPr>
      <xdr:spPr>
        <a:xfrm>
          <a:off x="14389744" y="7016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113228</xdr:rowOff>
    </xdr:from>
    <xdr:ext cx="405111" cy="259045"/>
    <xdr:sp macro="" textlink="">
      <xdr:nvSpPr>
        <xdr:cNvPr id="525" name="n_3mainValue【一般廃棄物処理施設】&#10;有形固定資産減価償却率"/>
        <xdr:cNvSpPr txBox="1"/>
      </xdr:nvSpPr>
      <xdr:spPr>
        <a:xfrm>
          <a:off x="13500744" y="697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67508</xdr:rowOff>
    </xdr:from>
    <xdr:ext cx="405111" cy="259045"/>
    <xdr:sp macro="" textlink="">
      <xdr:nvSpPr>
        <xdr:cNvPr id="526" name="n_4mainValue【一般廃棄物処理施設】&#10;有形固定資産減価償却率"/>
        <xdr:cNvSpPr txBox="1"/>
      </xdr:nvSpPr>
      <xdr:spPr>
        <a:xfrm>
          <a:off x="12611744" y="6925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7" name="正方形/長方形 52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8" name="正方形/長方形 52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9" name="正方形/長方形 52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0" name="正方形/長方形 52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1" name="正方形/長方形 53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2" name="正方形/長方形 53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3" name="正方形/長方形 53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4" name="正方形/長方形 53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5" name="テキスト ボックス 53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6" name="直線コネクタ 53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7" name="直線コネクタ 53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38" name="テキスト ボックス 537"/>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9" name="直線コネクタ 53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40" name="テキスト ボックス 539"/>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41" name="直線コネクタ 54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42" name="テキスト ボックス 541"/>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43" name="直線コネクタ 54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44" name="テキスト ボックス 543"/>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45" name="直線コネクタ 54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46" name="テキスト ボックス 545"/>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7" name="直線コネクタ 54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48" name="テキスト ボックス 547"/>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151867</xdr:rowOff>
    </xdr:from>
    <xdr:to>
      <xdr:col>116</xdr:col>
      <xdr:colOff>62864</xdr:colOff>
      <xdr:row>42</xdr:row>
      <xdr:rowOff>37950</xdr:rowOff>
    </xdr:to>
    <xdr:cxnSp macro="">
      <xdr:nvCxnSpPr>
        <xdr:cNvPr id="550" name="直線コネクタ 549"/>
        <xdr:cNvCxnSpPr/>
      </xdr:nvCxnSpPr>
      <xdr:spPr>
        <a:xfrm flipV="1">
          <a:off x="22160864" y="5981167"/>
          <a:ext cx="0" cy="1257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41777</xdr:rowOff>
    </xdr:from>
    <xdr:ext cx="313932" cy="259045"/>
    <xdr:sp macro="" textlink="">
      <xdr:nvSpPr>
        <xdr:cNvPr id="551" name="【一般廃棄物処理施設】&#10;一人当たり有形固定資産（償却資産）額最小値テキスト"/>
        <xdr:cNvSpPr txBox="1"/>
      </xdr:nvSpPr>
      <xdr:spPr>
        <a:xfrm>
          <a:off x="22199600" y="72426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37950</xdr:rowOff>
    </xdr:from>
    <xdr:to>
      <xdr:col>116</xdr:col>
      <xdr:colOff>152400</xdr:colOff>
      <xdr:row>42</xdr:row>
      <xdr:rowOff>37950</xdr:rowOff>
    </xdr:to>
    <xdr:cxnSp macro="">
      <xdr:nvCxnSpPr>
        <xdr:cNvPr id="552" name="直線コネクタ 551"/>
        <xdr:cNvCxnSpPr/>
      </xdr:nvCxnSpPr>
      <xdr:spPr>
        <a:xfrm>
          <a:off x="22072600" y="723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98544</xdr:rowOff>
    </xdr:from>
    <xdr:ext cx="599010" cy="259045"/>
    <xdr:sp macro="" textlink="">
      <xdr:nvSpPr>
        <xdr:cNvPr id="553" name="【一般廃棄物処理施設】&#10;一人当たり有形固定資産（償却資産）額最大値テキスト"/>
        <xdr:cNvSpPr txBox="1"/>
      </xdr:nvSpPr>
      <xdr:spPr>
        <a:xfrm>
          <a:off x="22199600" y="57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151867</xdr:rowOff>
    </xdr:from>
    <xdr:to>
      <xdr:col>116</xdr:col>
      <xdr:colOff>152400</xdr:colOff>
      <xdr:row>34</xdr:row>
      <xdr:rowOff>151867</xdr:rowOff>
    </xdr:to>
    <xdr:cxnSp macro="">
      <xdr:nvCxnSpPr>
        <xdr:cNvPr id="554" name="直線コネクタ 553"/>
        <xdr:cNvCxnSpPr/>
      </xdr:nvCxnSpPr>
      <xdr:spPr>
        <a:xfrm>
          <a:off x="22072600" y="59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146801</xdr:rowOff>
    </xdr:from>
    <xdr:ext cx="534377" cy="259045"/>
    <xdr:sp macro="" textlink="">
      <xdr:nvSpPr>
        <xdr:cNvPr id="555" name="【一般廃棄物処理施設】&#10;一人当たり有形固定資産（償却資産）額平均値テキスト"/>
        <xdr:cNvSpPr txBox="1"/>
      </xdr:nvSpPr>
      <xdr:spPr>
        <a:xfrm>
          <a:off x="22199600" y="7004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168374</xdr:rowOff>
    </xdr:from>
    <xdr:to>
      <xdr:col>116</xdr:col>
      <xdr:colOff>114300</xdr:colOff>
      <xdr:row>41</xdr:row>
      <xdr:rowOff>98524</xdr:rowOff>
    </xdr:to>
    <xdr:sp macro="" textlink="">
      <xdr:nvSpPr>
        <xdr:cNvPr id="556" name="フローチャート: 判断 555"/>
        <xdr:cNvSpPr/>
      </xdr:nvSpPr>
      <xdr:spPr>
        <a:xfrm>
          <a:off x="22110700" y="702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5066</xdr:rowOff>
    </xdr:from>
    <xdr:to>
      <xdr:col>112</xdr:col>
      <xdr:colOff>38100</xdr:colOff>
      <xdr:row>41</xdr:row>
      <xdr:rowOff>106666</xdr:rowOff>
    </xdr:to>
    <xdr:sp macro="" textlink="">
      <xdr:nvSpPr>
        <xdr:cNvPr id="557" name="フローチャート: 判断 556"/>
        <xdr:cNvSpPr/>
      </xdr:nvSpPr>
      <xdr:spPr>
        <a:xfrm>
          <a:off x="21272500" y="703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19858</xdr:rowOff>
    </xdr:from>
    <xdr:to>
      <xdr:col>107</xdr:col>
      <xdr:colOff>101600</xdr:colOff>
      <xdr:row>41</xdr:row>
      <xdr:rowOff>121458</xdr:rowOff>
    </xdr:to>
    <xdr:sp macro="" textlink="">
      <xdr:nvSpPr>
        <xdr:cNvPr id="558" name="フローチャート: 判断 557"/>
        <xdr:cNvSpPr/>
      </xdr:nvSpPr>
      <xdr:spPr>
        <a:xfrm>
          <a:off x="20383500" y="704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19984</xdr:rowOff>
    </xdr:from>
    <xdr:to>
      <xdr:col>102</xdr:col>
      <xdr:colOff>165100</xdr:colOff>
      <xdr:row>41</xdr:row>
      <xdr:rowOff>121584</xdr:rowOff>
    </xdr:to>
    <xdr:sp macro="" textlink="">
      <xdr:nvSpPr>
        <xdr:cNvPr id="559" name="フローチャート: 判断 558"/>
        <xdr:cNvSpPr/>
      </xdr:nvSpPr>
      <xdr:spPr>
        <a:xfrm>
          <a:off x="19494500" y="704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25891</xdr:rowOff>
    </xdr:from>
    <xdr:to>
      <xdr:col>98</xdr:col>
      <xdr:colOff>38100</xdr:colOff>
      <xdr:row>41</xdr:row>
      <xdr:rowOff>127491</xdr:rowOff>
    </xdr:to>
    <xdr:sp macro="" textlink="">
      <xdr:nvSpPr>
        <xdr:cNvPr id="560" name="フローチャート: 判断 559"/>
        <xdr:cNvSpPr/>
      </xdr:nvSpPr>
      <xdr:spPr>
        <a:xfrm>
          <a:off x="18605500" y="7055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1" name="テキスト ボックス 56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2" name="テキスト ボックス 56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3" name="テキスト ボックス 56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4" name="テキスト ボックス 56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5" name="テキスト ボックス 56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135698</xdr:rowOff>
    </xdr:from>
    <xdr:to>
      <xdr:col>116</xdr:col>
      <xdr:colOff>114300</xdr:colOff>
      <xdr:row>41</xdr:row>
      <xdr:rowOff>65848</xdr:rowOff>
    </xdr:to>
    <xdr:sp macro="" textlink="">
      <xdr:nvSpPr>
        <xdr:cNvPr id="566" name="楕円 565"/>
        <xdr:cNvSpPr/>
      </xdr:nvSpPr>
      <xdr:spPr>
        <a:xfrm>
          <a:off x="22110700" y="699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158575</xdr:rowOff>
    </xdr:from>
    <xdr:ext cx="599010" cy="259045"/>
    <xdr:sp macro="" textlink="">
      <xdr:nvSpPr>
        <xdr:cNvPr id="567" name="【一般廃棄物処理施設】&#10;一人当たり有形固定資産（償却資産）額該当値テキスト"/>
        <xdr:cNvSpPr txBox="1"/>
      </xdr:nvSpPr>
      <xdr:spPr>
        <a:xfrm>
          <a:off x="22199600" y="6845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137784</xdr:rowOff>
    </xdr:from>
    <xdr:to>
      <xdr:col>112</xdr:col>
      <xdr:colOff>38100</xdr:colOff>
      <xdr:row>41</xdr:row>
      <xdr:rowOff>67934</xdr:rowOff>
    </xdr:to>
    <xdr:sp macro="" textlink="">
      <xdr:nvSpPr>
        <xdr:cNvPr id="568" name="楕円 567"/>
        <xdr:cNvSpPr/>
      </xdr:nvSpPr>
      <xdr:spPr>
        <a:xfrm>
          <a:off x="21272500" y="69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15048</xdr:rowOff>
    </xdr:from>
    <xdr:to>
      <xdr:col>116</xdr:col>
      <xdr:colOff>63500</xdr:colOff>
      <xdr:row>41</xdr:row>
      <xdr:rowOff>17134</xdr:rowOff>
    </xdr:to>
    <xdr:cxnSp macro="">
      <xdr:nvCxnSpPr>
        <xdr:cNvPr id="569" name="直線コネクタ 568"/>
        <xdr:cNvCxnSpPr/>
      </xdr:nvCxnSpPr>
      <xdr:spPr>
        <a:xfrm flipV="1">
          <a:off x="21323300" y="7044498"/>
          <a:ext cx="838200" cy="2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115373</xdr:rowOff>
    </xdr:from>
    <xdr:to>
      <xdr:col>107</xdr:col>
      <xdr:colOff>101600</xdr:colOff>
      <xdr:row>41</xdr:row>
      <xdr:rowOff>45523</xdr:rowOff>
    </xdr:to>
    <xdr:sp macro="" textlink="">
      <xdr:nvSpPr>
        <xdr:cNvPr id="570" name="楕円 569"/>
        <xdr:cNvSpPr/>
      </xdr:nvSpPr>
      <xdr:spPr>
        <a:xfrm>
          <a:off x="20383500" y="697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166173</xdr:rowOff>
    </xdr:from>
    <xdr:to>
      <xdr:col>111</xdr:col>
      <xdr:colOff>177800</xdr:colOff>
      <xdr:row>41</xdr:row>
      <xdr:rowOff>17134</xdr:rowOff>
    </xdr:to>
    <xdr:cxnSp macro="">
      <xdr:nvCxnSpPr>
        <xdr:cNvPr id="571" name="直線コネクタ 570"/>
        <xdr:cNvCxnSpPr/>
      </xdr:nvCxnSpPr>
      <xdr:spPr>
        <a:xfrm>
          <a:off x="20434300" y="7024173"/>
          <a:ext cx="889000" cy="2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114516</xdr:rowOff>
    </xdr:from>
    <xdr:to>
      <xdr:col>102</xdr:col>
      <xdr:colOff>165100</xdr:colOff>
      <xdr:row>41</xdr:row>
      <xdr:rowOff>44666</xdr:rowOff>
    </xdr:to>
    <xdr:sp macro="" textlink="">
      <xdr:nvSpPr>
        <xdr:cNvPr id="572" name="楕円 571"/>
        <xdr:cNvSpPr/>
      </xdr:nvSpPr>
      <xdr:spPr>
        <a:xfrm>
          <a:off x="19494500" y="697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165316</xdr:rowOff>
    </xdr:from>
    <xdr:to>
      <xdr:col>107</xdr:col>
      <xdr:colOff>50800</xdr:colOff>
      <xdr:row>40</xdr:row>
      <xdr:rowOff>166173</xdr:rowOff>
    </xdr:to>
    <xdr:cxnSp macro="">
      <xdr:nvCxnSpPr>
        <xdr:cNvPr id="573" name="直線コネクタ 572"/>
        <xdr:cNvCxnSpPr/>
      </xdr:nvCxnSpPr>
      <xdr:spPr>
        <a:xfrm>
          <a:off x="19545300" y="7023316"/>
          <a:ext cx="889000" cy="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113424</xdr:rowOff>
    </xdr:from>
    <xdr:to>
      <xdr:col>98</xdr:col>
      <xdr:colOff>38100</xdr:colOff>
      <xdr:row>41</xdr:row>
      <xdr:rowOff>43574</xdr:rowOff>
    </xdr:to>
    <xdr:sp macro="" textlink="">
      <xdr:nvSpPr>
        <xdr:cNvPr id="574" name="楕円 573"/>
        <xdr:cNvSpPr/>
      </xdr:nvSpPr>
      <xdr:spPr>
        <a:xfrm>
          <a:off x="18605500" y="697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164224</xdr:rowOff>
    </xdr:from>
    <xdr:to>
      <xdr:col>102</xdr:col>
      <xdr:colOff>114300</xdr:colOff>
      <xdr:row>40</xdr:row>
      <xdr:rowOff>165316</xdr:rowOff>
    </xdr:to>
    <xdr:cxnSp macro="">
      <xdr:nvCxnSpPr>
        <xdr:cNvPr id="575" name="直線コネクタ 574"/>
        <xdr:cNvCxnSpPr/>
      </xdr:nvCxnSpPr>
      <xdr:spPr>
        <a:xfrm>
          <a:off x="18656300" y="7022224"/>
          <a:ext cx="889000" cy="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97793</xdr:rowOff>
    </xdr:from>
    <xdr:ext cx="534377" cy="259045"/>
    <xdr:sp macro="" textlink="">
      <xdr:nvSpPr>
        <xdr:cNvPr id="576" name="n_1aveValue【一般廃棄物処理施設】&#10;一人当たり有形固定資産（償却資産）額"/>
        <xdr:cNvSpPr txBox="1"/>
      </xdr:nvSpPr>
      <xdr:spPr>
        <a:xfrm>
          <a:off x="21043411" y="712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112585</xdr:rowOff>
    </xdr:from>
    <xdr:ext cx="534377" cy="259045"/>
    <xdr:sp macro="" textlink="">
      <xdr:nvSpPr>
        <xdr:cNvPr id="577" name="n_2aveValue【一般廃棄物処理施設】&#10;一人当たり有形固定資産（償却資産）額"/>
        <xdr:cNvSpPr txBox="1"/>
      </xdr:nvSpPr>
      <xdr:spPr>
        <a:xfrm>
          <a:off x="20167111" y="7142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112711</xdr:rowOff>
    </xdr:from>
    <xdr:ext cx="534377" cy="259045"/>
    <xdr:sp macro="" textlink="">
      <xdr:nvSpPr>
        <xdr:cNvPr id="578" name="n_3aveValue【一般廃棄物処理施設】&#10;一人当たり有形固定資産（償却資産）額"/>
        <xdr:cNvSpPr txBox="1"/>
      </xdr:nvSpPr>
      <xdr:spPr>
        <a:xfrm>
          <a:off x="19278111" y="714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118618</xdr:rowOff>
    </xdr:from>
    <xdr:ext cx="534377" cy="259045"/>
    <xdr:sp macro="" textlink="">
      <xdr:nvSpPr>
        <xdr:cNvPr id="579" name="n_4aveValue【一般廃棄物処理施設】&#10;一人当たり有形固定資産（償却資産）額"/>
        <xdr:cNvSpPr txBox="1"/>
      </xdr:nvSpPr>
      <xdr:spPr>
        <a:xfrm>
          <a:off x="18389111" y="7148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84461</xdr:rowOff>
    </xdr:from>
    <xdr:ext cx="599010" cy="259045"/>
    <xdr:sp macro="" textlink="">
      <xdr:nvSpPr>
        <xdr:cNvPr id="580" name="n_1mainValue【一般廃棄物処理施設】&#10;一人当たり有形固定資産（償却資産）額"/>
        <xdr:cNvSpPr txBox="1"/>
      </xdr:nvSpPr>
      <xdr:spPr>
        <a:xfrm>
          <a:off x="21011095" y="6771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62050</xdr:rowOff>
    </xdr:from>
    <xdr:ext cx="599010" cy="259045"/>
    <xdr:sp macro="" textlink="">
      <xdr:nvSpPr>
        <xdr:cNvPr id="581" name="n_2mainValue【一般廃棄物処理施設】&#10;一人当たり有形固定資産（償却資産）額"/>
        <xdr:cNvSpPr txBox="1"/>
      </xdr:nvSpPr>
      <xdr:spPr>
        <a:xfrm>
          <a:off x="20134795" y="674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61193</xdr:rowOff>
    </xdr:from>
    <xdr:ext cx="599010" cy="259045"/>
    <xdr:sp macro="" textlink="">
      <xdr:nvSpPr>
        <xdr:cNvPr id="582" name="n_3mainValue【一般廃棄物処理施設】&#10;一人当たり有形固定資産（償却資産）額"/>
        <xdr:cNvSpPr txBox="1"/>
      </xdr:nvSpPr>
      <xdr:spPr>
        <a:xfrm>
          <a:off x="19245795" y="6747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60101</xdr:rowOff>
    </xdr:from>
    <xdr:ext cx="599010" cy="259045"/>
    <xdr:sp macro="" textlink="">
      <xdr:nvSpPr>
        <xdr:cNvPr id="583" name="n_4mainValue【一般廃棄物処理施設】&#10;一人当たり有形固定資産（償却資産）額"/>
        <xdr:cNvSpPr txBox="1"/>
      </xdr:nvSpPr>
      <xdr:spPr>
        <a:xfrm>
          <a:off x="18356795" y="6746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4" name="正方形/長方形 58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5" name="正方形/長方形 58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6" name="正方形/長方形 58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7" name="正方形/長方形 58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8" name="正方形/長方形 58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9" name="正方形/長方形 58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0" name="正方形/長方形 58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1" name="正方形/長方形 59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2" name="テキスト ボックス 59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3" name="直線コネクタ 59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4" name="テキスト ボックス 59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95" name="直線コネクタ 59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96" name="テキスト ボックス 595"/>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97" name="直線コネクタ 59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98" name="テキスト ボックス 59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99" name="直線コネクタ 59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00" name="テキスト ボックス 59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01" name="直線コネクタ 60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02" name="テキスト ボックス 60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03" name="直線コネクタ 60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04" name="テキスト ボックス 60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05" name="直線コネクタ 60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06" name="テキスト ボックス 605"/>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7" name="直線コネクタ 60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13063</xdr:rowOff>
    </xdr:from>
    <xdr:to>
      <xdr:col>85</xdr:col>
      <xdr:colOff>126364</xdr:colOff>
      <xdr:row>64</xdr:row>
      <xdr:rowOff>130628</xdr:rowOff>
    </xdr:to>
    <xdr:cxnSp macro="">
      <xdr:nvCxnSpPr>
        <xdr:cNvPr id="609" name="直線コネクタ 608"/>
        <xdr:cNvCxnSpPr/>
      </xdr:nvCxnSpPr>
      <xdr:spPr>
        <a:xfrm flipV="1">
          <a:off x="16318864" y="9614263"/>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10"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11" name="直線コネクタ 610"/>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131190</xdr:rowOff>
    </xdr:from>
    <xdr:ext cx="340478" cy="259045"/>
    <xdr:sp macro="" textlink="">
      <xdr:nvSpPr>
        <xdr:cNvPr id="612" name="【保健センター・保健所】&#10;有形固定資産減価償却率最大値テキスト"/>
        <xdr:cNvSpPr txBox="1"/>
      </xdr:nvSpPr>
      <xdr:spPr>
        <a:xfrm>
          <a:off x="16357600" y="938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13063</xdr:rowOff>
    </xdr:from>
    <xdr:to>
      <xdr:col>86</xdr:col>
      <xdr:colOff>25400</xdr:colOff>
      <xdr:row>56</xdr:row>
      <xdr:rowOff>13063</xdr:rowOff>
    </xdr:to>
    <xdr:cxnSp macro="">
      <xdr:nvCxnSpPr>
        <xdr:cNvPr id="613" name="直線コネクタ 612"/>
        <xdr:cNvCxnSpPr/>
      </xdr:nvCxnSpPr>
      <xdr:spPr>
        <a:xfrm>
          <a:off x="16230600" y="961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51724</xdr:rowOff>
    </xdr:from>
    <xdr:ext cx="405111" cy="259045"/>
    <xdr:sp macro="" textlink="">
      <xdr:nvSpPr>
        <xdr:cNvPr id="614" name="【保健センター・保健所】&#10;有形固定資産減価償却率平均値テキスト"/>
        <xdr:cNvSpPr txBox="1"/>
      </xdr:nvSpPr>
      <xdr:spPr>
        <a:xfrm>
          <a:off x="16357600" y="101672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73297</xdr:rowOff>
    </xdr:from>
    <xdr:to>
      <xdr:col>85</xdr:col>
      <xdr:colOff>177800</xdr:colOff>
      <xdr:row>60</xdr:row>
      <xdr:rowOff>3447</xdr:rowOff>
    </xdr:to>
    <xdr:sp macro="" textlink="">
      <xdr:nvSpPr>
        <xdr:cNvPr id="615" name="フローチャート: 判断 614"/>
        <xdr:cNvSpPr/>
      </xdr:nvSpPr>
      <xdr:spPr>
        <a:xfrm>
          <a:off x="162687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42273</xdr:rowOff>
    </xdr:from>
    <xdr:to>
      <xdr:col>81</xdr:col>
      <xdr:colOff>101600</xdr:colOff>
      <xdr:row>59</xdr:row>
      <xdr:rowOff>143873</xdr:rowOff>
    </xdr:to>
    <xdr:sp macro="" textlink="">
      <xdr:nvSpPr>
        <xdr:cNvPr id="616" name="フローチャート: 判断 615"/>
        <xdr:cNvSpPr/>
      </xdr:nvSpPr>
      <xdr:spPr>
        <a:xfrm>
          <a:off x="15430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14515</xdr:rowOff>
    </xdr:from>
    <xdr:to>
      <xdr:col>76</xdr:col>
      <xdr:colOff>165100</xdr:colOff>
      <xdr:row>59</xdr:row>
      <xdr:rowOff>116115</xdr:rowOff>
    </xdr:to>
    <xdr:sp macro="" textlink="">
      <xdr:nvSpPr>
        <xdr:cNvPr id="617" name="フローチャート: 判断 616"/>
        <xdr:cNvSpPr/>
      </xdr:nvSpPr>
      <xdr:spPr>
        <a:xfrm>
          <a:off x="14541500" y="1013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158206</xdr:rowOff>
    </xdr:from>
    <xdr:to>
      <xdr:col>72</xdr:col>
      <xdr:colOff>38100</xdr:colOff>
      <xdr:row>59</xdr:row>
      <xdr:rowOff>88356</xdr:rowOff>
    </xdr:to>
    <xdr:sp macro="" textlink="">
      <xdr:nvSpPr>
        <xdr:cNvPr id="618" name="フローチャート: 判断 617"/>
        <xdr:cNvSpPr/>
      </xdr:nvSpPr>
      <xdr:spPr>
        <a:xfrm>
          <a:off x="13652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128815</xdr:rowOff>
    </xdr:from>
    <xdr:to>
      <xdr:col>67</xdr:col>
      <xdr:colOff>101600</xdr:colOff>
      <xdr:row>59</xdr:row>
      <xdr:rowOff>58965</xdr:rowOff>
    </xdr:to>
    <xdr:sp macro="" textlink="">
      <xdr:nvSpPr>
        <xdr:cNvPr id="619" name="フローチャート: 判断 618"/>
        <xdr:cNvSpPr/>
      </xdr:nvSpPr>
      <xdr:spPr>
        <a:xfrm>
          <a:off x="12763500" y="1007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0" name="テキスト ボックス 61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1" name="テキスト ボックス 62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2" name="テキスト ボックス 62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3" name="テキスト ボックス 62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4" name="テキスト ボックス 62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163104</xdr:rowOff>
    </xdr:from>
    <xdr:to>
      <xdr:col>85</xdr:col>
      <xdr:colOff>177800</xdr:colOff>
      <xdr:row>59</xdr:row>
      <xdr:rowOff>93254</xdr:rowOff>
    </xdr:to>
    <xdr:sp macro="" textlink="">
      <xdr:nvSpPr>
        <xdr:cNvPr id="625" name="楕円 624"/>
        <xdr:cNvSpPr/>
      </xdr:nvSpPr>
      <xdr:spPr>
        <a:xfrm>
          <a:off x="16268700" y="1010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14531</xdr:rowOff>
    </xdr:from>
    <xdr:ext cx="405111" cy="259045"/>
    <xdr:sp macro="" textlink="">
      <xdr:nvSpPr>
        <xdr:cNvPr id="626" name="【保健センター・保健所】&#10;有形固定資産減価償却率該当値テキスト"/>
        <xdr:cNvSpPr txBox="1"/>
      </xdr:nvSpPr>
      <xdr:spPr>
        <a:xfrm>
          <a:off x="16357600" y="9958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83094</xdr:rowOff>
    </xdr:from>
    <xdr:to>
      <xdr:col>81</xdr:col>
      <xdr:colOff>101600</xdr:colOff>
      <xdr:row>59</xdr:row>
      <xdr:rowOff>13244</xdr:rowOff>
    </xdr:to>
    <xdr:sp macro="" textlink="">
      <xdr:nvSpPr>
        <xdr:cNvPr id="627" name="楕円 626"/>
        <xdr:cNvSpPr/>
      </xdr:nvSpPr>
      <xdr:spPr>
        <a:xfrm>
          <a:off x="15430500" y="1002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133894</xdr:rowOff>
    </xdr:from>
    <xdr:to>
      <xdr:col>85</xdr:col>
      <xdr:colOff>127000</xdr:colOff>
      <xdr:row>59</xdr:row>
      <xdr:rowOff>42454</xdr:rowOff>
    </xdr:to>
    <xdr:cxnSp macro="">
      <xdr:nvCxnSpPr>
        <xdr:cNvPr id="628" name="直線コネクタ 627"/>
        <xdr:cNvCxnSpPr/>
      </xdr:nvCxnSpPr>
      <xdr:spPr>
        <a:xfrm>
          <a:off x="15481300" y="10077994"/>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171269</xdr:rowOff>
    </xdr:from>
    <xdr:to>
      <xdr:col>76</xdr:col>
      <xdr:colOff>165100</xdr:colOff>
      <xdr:row>61</xdr:row>
      <xdr:rowOff>101419</xdr:rowOff>
    </xdr:to>
    <xdr:sp macro="" textlink="">
      <xdr:nvSpPr>
        <xdr:cNvPr id="629" name="楕円 628"/>
        <xdr:cNvSpPr/>
      </xdr:nvSpPr>
      <xdr:spPr>
        <a:xfrm>
          <a:off x="14541500" y="1045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133894</xdr:rowOff>
    </xdr:from>
    <xdr:to>
      <xdr:col>81</xdr:col>
      <xdr:colOff>50800</xdr:colOff>
      <xdr:row>61</xdr:row>
      <xdr:rowOff>50619</xdr:rowOff>
    </xdr:to>
    <xdr:cxnSp macro="">
      <xdr:nvCxnSpPr>
        <xdr:cNvPr id="630" name="直線コネクタ 629"/>
        <xdr:cNvCxnSpPr/>
      </xdr:nvCxnSpPr>
      <xdr:spPr>
        <a:xfrm flipV="1">
          <a:off x="14592300" y="10077994"/>
          <a:ext cx="889000" cy="43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53703</xdr:rowOff>
    </xdr:from>
    <xdr:to>
      <xdr:col>72</xdr:col>
      <xdr:colOff>38100</xdr:colOff>
      <xdr:row>61</xdr:row>
      <xdr:rowOff>155303</xdr:rowOff>
    </xdr:to>
    <xdr:sp macro="" textlink="">
      <xdr:nvSpPr>
        <xdr:cNvPr id="631" name="楕円 630"/>
        <xdr:cNvSpPr/>
      </xdr:nvSpPr>
      <xdr:spPr>
        <a:xfrm>
          <a:off x="13652500" y="1051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50619</xdr:rowOff>
    </xdr:from>
    <xdr:to>
      <xdr:col>76</xdr:col>
      <xdr:colOff>114300</xdr:colOff>
      <xdr:row>61</xdr:row>
      <xdr:rowOff>104503</xdr:rowOff>
    </xdr:to>
    <xdr:cxnSp macro="">
      <xdr:nvCxnSpPr>
        <xdr:cNvPr id="632" name="直線コネクタ 631"/>
        <xdr:cNvCxnSpPr/>
      </xdr:nvCxnSpPr>
      <xdr:spPr>
        <a:xfrm flipV="1">
          <a:off x="13703300" y="10509069"/>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11249</xdr:rowOff>
    </xdr:from>
    <xdr:to>
      <xdr:col>67</xdr:col>
      <xdr:colOff>101600</xdr:colOff>
      <xdr:row>61</xdr:row>
      <xdr:rowOff>112849</xdr:rowOff>
    </xdr:to>
    <xdr:sp macro="" textlink="">
      <xdr:nvSpPr>
        <xdr:cNvPr id="633" name="楕円 632"/>
        <xdr:cNvSpPr/>
      </xdr:nvSpPr>
      <xdr:spPr>
        <a:xfrm>
          <a:off x="12763500" y="1046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62049</xdr:rowOff>
    </xdr:from>
    <xdr:to>
      <xdr:col>71</xdr:col>
      <xdr:colOff>177800</xdr:colOff>
      <xdr:row>61</xdr:row>
      <xdr:rowOff>104503</xdr:rowOff>
    </xdr:to>
    <xdr:cxnSp macro="">
      <xdr:nvCxnSpPr>
        <xdr:cNvPr id="634" name="直線コネクタ 633"/>
        <xdr:cNvCxnSpPr/>
      </xdr:nvCxnSpPr>
      <xdr:spPr>
        <a:xfrm>
          <a:off x="12814300" y="10520499"/>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135000</xdr:rowOff>
    </xdr:from>
    <xdr:ext cx="405111" cy="259045"/>
    <xdr:sp macro="" textlink="">
      <xdr:nvSpPr>
        <xdr:cNvPr id="635" name="n_1aveValue【保健センター・保健所】&#10;有形固定資産減価償却率"/>
        <xdr:cNvSpPr txBox="1"/>
      </xdr:nvSpPr>
      <xdr:spPr>
        <a:xfrm>
          <a:off x="15266044" y="1025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132642</xdr:rowOff>
    </xdr:from>
    <xdr:ext cx="405111" cy="259045"/>
    <xdr:sp macro="" textlink="">
      <xdr:nvSpPr>
        <xdr:cNvPr id="636" name="n_2aveValue【保健センター・保健所】&#10;有形固定資産減価償却率"/>
        <xdr:cNvSpPr txBox="1"/>
      </xdr:nvSpPr>
      <xdr:spPr>
        <a:xfrm>
          <a:off x="14389744" y="990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104883</xdr:rowOff>
    </xdr:from>
    <xdr:ext cx="405111" cy="259045"/>
    <xdr:sp macro="" textlink="">
      <xdr:nvSpPr>
        <xdr:cNvPr id="637" name="n_3aveValue【保健センター・保健所】&#10;有形固定資産減価償却率"/>
        <xdr:cNvSpPr txBox="1"/>
      </xdr:nvSpPr>
      <xdr:spPr>
        <a:xfrm>
          <a:off x="13500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75492</xdr:rowOff>
    </xdr:from>
    <xdr:ext cx="405111" cy="259045"/>
    <xdr:sp macro="" textlink="">
      <xdr:nvSpPr>
        <xdr:cNvPr id="638" name="n_4aveValue【保健センター・保健所】&#10;有形固定資産減価償却率"/>
        <xdr:cNvSpPr txBox="1"/>
      </xdr:nvSpPr>
      <xdr:spPr>
        <a:xfrm>
          <a:off x="126117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29771</xdr:rowOff>
    </xdr:from>
    <xdr:ext cx="405111" cy="259045"/>
    <xdr:sp macro="" textlink="">
      <xdr:nvSpPr>
        <xdr:cNvPr id="639" name="n_1mainValue【保健センター・保健所】&#10;有形固定資産減価償却率"/>
        <xdr:cNvSpPr txBox="1"/>
      </xdr:nvSpPr>
      <xdr:spPr>
        <a:xfrm>
          <a:off x="15266044" y="980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92546</xdr:rowOff>
    </xdr:from>
    <xdr:ext cx="405111" cy="259045"/>
    <xdr:sp macro="" textlink="">
      <xdr:nvSpPr>
        <xdr:cNvPr id="640" name="n_2mainValue【保健センター・保健所】&#10;有形固定資産減価償却率"/>
        <xdr:cNvSpPr txBox="1"/>
      </xdr:nvSpPr>
      <xdr:spPr>
        <a:xfrm>
          <a:off x="143897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146430</xdr:rowOff>
    </xdr:from>
    <xdr:ext cx="405111" cy="259045"/>
    <xdr:sp macro="" textlink="">
      <xdr:nvSpPr>
        <xdr:cNvPr id="641" name="n_3mainValue【保健センター・保健所】&#10;有形固定資産減価償却率"/>
        <xdr:cNvSpPr txBox="1"/>
      </xdr:nvSpPr>
      <xdr:spPr>
        <a:xfrm>
          <a:off x="13500744" y="1060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103976</xdr:rowOff>
    </xdr:from>
    <xdr:ext cx="405111" cy="259045"/>
    <xdr:sp macro="" textlink="">
      <xdr:nvSpPr>
        <xdr:cNvPr id="642" name="n_4mainValue【保健センター・保健所】&#10;有形固定資産減価償却率"/>
        <xdr:cNvSpPr txBox="1"/>
      </xdr:nvSpPr>
      <xdr:spPr>
        <a:xfrm>
          <a:off x="12611744" y="1056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3" name="正方形/長方形 64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4" name="正方形/長方形 64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45" name="正方形/長方形 64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6" name="正方形/長方形 64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7" name="正方形/長方形 64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8" name="正方形/長方形 64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9" name="正方形/長方形 64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0" name="正方形/長方形 64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1" name="テキスト ボックス 65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2" name="直線コネクタ 65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53" name="直線コネクタ 65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54" name="テキスト ボックス 65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55" name="直線コネクタ 65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56" name="テキスト ボックス 65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57" name="直線コネクタ 65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58" name="テキスト ボックス 65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59" name="直線コネクタ 65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60" name="テキスト ボックス 65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1" name="直線コネクタ 66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2" name="テキスト ボックス 66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130302</xdr:rowOff>
    </xdr:from>
    <xdr:to>
      <xdr:col>116</xdr:col>
      <xdr:colOff>62864</xdr:colOff>
      <xdr:row>63</xdr:row>
      <xdr:rowOff>153162</xdr:rowOff>
    </xdr:to>
    <xdr:cxnSp macro="">
      <xdr:nvCxnSpPr>
        <xdr:cNvPr id="664" name="直線コネクタ 663"/>
        <xdr:cNvCxnSpPr/>
      </xdr:nvCxnSpPr>
      <xdr:spPr>
        <a:xfrm flipV="1">
          <a:off x="22160864" y="9560052"/>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65" name="【保健センター・保健所】&#10;一人当たり面積最小値テキスト"/>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66" name="直線コネクタ 665"/>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76979</xdr:rowOff>
    </xdr:from>
    <xdr:ext cx="469744" cy="259045"/>
    <xdr:sp macro="" textlink="">
      <xdr:nvSpPr>
        <xdr:cNvPr id="667" name="【保健センター・保健所】&#10;一人当たり面積最大値テキスト"/>
        <xdr:cNvSpPr txBox="1"/>
      </xdr:nvSpPr>
      <xdr:spPr>
        <a:xfrm>
          <a:off x="22199600" y="933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130302</xdr:rowOff>
    </xdr:from>
    <xdr:to>
      <xdr:col>116</xdr:col>
      <xdr:colOff>152400</xdr:colOff>
      <xdr:row>55</xdr:row>
      <xdr:rowOff>130302</xdr:rowOff>
    </xdr:to>
    <xdr:cxnSp macro="">
      <xdr:nvCxnSpPr>
        <xdr:cNvPr id="668" name="直線コネクタ 667"/>
        <xdr:cNvCxnSpPr/>
      </xdr:nvCxnSpPr>
      <xdr:spPr>
        <a:xfrm>
          <a:off x="22072600" y="956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669" name="【保健センター・保健所】&#10;一人当たり面積平均値テキスト"/>
        <xdr:cNvSpPr txBox="1"/>
      </xdr:nvSpPr>
      <xdr:spPr>
        <a:xfrm>
          <a:off x="22199600" y="1061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70" name="フローチャート: 判断 669"/>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671" name="フローチャート: 判断 670"/>
        <xdr:cNvSpPr/>
      </xdr:nvSpPr>
      <xdr:spPr>
        <a:xfrm>
          <a:off x="21272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672" name="フローチャート: 判断 671"/>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673" name="フローチャート: 判断 672"/>
        <xdr:cNvSpPr/>
      </xdr:nvSpPr>
      <xdr:spPr>
        <a:xfrm>
          <a:off x="19494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674" name="フローチャート: 判断 673"/>
        <xdr:cNvSpPr/>
      </xdr:nvSpPr>
      <xdr:spPr>
        <a:xfrm>
          <a:off x="18605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5" name="テキスト ボックス 67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6" name="テキスト ボックス 67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7" name="テキスト ボックス 67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8" name="テキスト ボックス 67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9" name="テキスト ボックス 67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56642</xdr:rowOff>
    </xdr:from>
    <xdr:to>
      <xdr:col>116</xdr:col>
      <xdr:colOff>114300</xdr:colOff>
      <xdr:row>63</xdr:row>
      <xdr:rowOff>158242</xdr:rowOff>
    </xdr:to>
    <xdr:sp macro="" textlink="">
      <xdr:nvSpPr>
        <xdr:cNvPr id="680" name="楕円 679"/>
        <xdr:cNvSpPr/>
      </xdr:nvSpPr>
      <xdr:spPr>
        <a:xfrm>
          <a:off x="22110700" y="1085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143019</xdr:rowOff>
    </xdr:from>
    <xdr:ext cx="469744" cy="259045"/>
    <xdr:sp macro="" textlink="">
      <xdr:nvSpPr>
        <xdr:cNvPr id="681" name="【保健センター・保健所】&#10;一人当たり面積該当値テキスト"/>
        <xdr:cNvSpPr txBox="1"/>
      </xdr:nvSpPr>
      <xdr:spPr>
        <a:xfrm>
          <a:off x="22199600" y="107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56642</xdr:rowOff>
    </xdr:from>
    <xdr:to>
      <xdr:col>112</xdr:col>
      <xdr:colOff>38100</xdr:colOff>
      <xdr:row>63</xdr:row>
      <xdr:rowOff>158242</xdr:rowOff>
    </xdr:to>
    <xdr:sp macro="" textlink="">
      <xdr:nvSpPr>
        <xdr:cNvPr id="682" name="楕円 681"/>
        <xdr:cNvSpPr/>
      </xdr:nvSpPr>
      <xdr:spPr>
        <a:xfrm>
          <a:off x="21272500" y="1085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107442</xdr:rowOff>
    </xdr:from>
    <xdr:to>
      <xdr:col>116</xdr:col>
      <xdr:colOff>63500</xdr:colOff>
      <xdr:row>63</xdr:row>
      <xdr:rowOff>107442</xdr:rowOff>
    </xdr:to>
    <xdr:cxnSp macro="">
      <xdr:nvCxnSpPr>
        <xdr:cNvPr id="683" name="直線コネクタ 682"/>
        <xdr:cNvCxnSpPr/>
      </xdr:nvCxnSpPr>
      <xdr:spPr>
        <a:xfrm>
          <a:off x="21323300" y="109087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17780</xdr:rowOff>
    </xdr:from>
    <xdr:to>
      <xdr:col>107</xdr:col>
      <xdr:colOff>101600</xdr:colOff>
      <xdr:row>62</xdr:row>
      <xdr:rowOff>119380</xdr:rowOff>
    </xdr:to>
    <xdr:sp macro="" textlink="">
      <xdr:nvSpPr>
        <xdr:cNvPr id="684" name="楕円 683"/>
        <xdr:cNvSpPr/>
      </xdr:nvSpPr>
      <xdr:spPr>
        <a:xfrm>
          <a:off x="20383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68580</xdr:rowOff>
    </xdr:from>
    <xdr:to>
      <xdr:col>111</xdr:col>
      <xdr:colOff>177800</xdr:colOff>
      <xdr:row>63</xdr:row>
      <xdr:rowOff>107442</xdr:rowOff>
    </xdr:to>
    <xdr:cxnSp macro="">
      <xdr:nvCxnSpPr>
        <xdr:cNvPr id="685" name="直線コネクタ 684"/>
        <xdr:cNvCxnSpPr/>
      </xdr:nvCxnSpPr>
      <xdr:spPr>
        <a:xfrm>
          <a:off x="20434300" y="10698480"/>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17780</xdr:rowOff>
    </xdr:from>
    <xdr:to>
      <xdr:col>102</xdr:col>
      <xdr:colOff>165100</xdr:colOff>
      <xdr:row>62</xdr:row>
      <xdr:rowOff>119380</xdr:rowOff>
    </xdr:to>
    <xdr:sp macro="" textlink="">
      <xdr:nvSpPr>
        <xdr:cNvPr id="686" name="楕円 685"/>
        <xdr:cNvSpPr/>
      </xdr:nvSpPr>
      <xdr:spPr>
        <a:xfrm>
          <a:off x="19494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68580</xdr:rowOff>
    </xdr:from>
    <xdr:to>
      <xdr:col>107</xdr:col>
      <xdr:colOff>50800</xdr:colOff>
      <xdr:row>62</xdr:row>
      <xdr:rowOff>68580</xdr:rowOff>
    </xdr:to>
    <xdr:cxnSp macro="">
      <xdr:nvCxnSpPr>
        <xdr:cNvPr id="687" name="直線コネクタ 686"/>
        <xdr:cNvCxnSpPr/>
      </xdr:nvCxnSpPr>
      <xdr:spPr>
        <a:xfrm>
          <a:off x="19545300" y="1069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17780</xdr:rowOff>
    </xdr:from>
    <xdr:to>
      <xdr:col>98</xdr:col>
      <xdr:colOff>38100</xdr:colOff>
      <xdr:row>62</xdr:row>
      <xdr:rowOff>119380</xdr:rowOff>
    </xdr:to>
    <xdr:sp macro="" textlink="">
      <xdr:nvSpPr>
        <xdr:cNvPr id="688" name="楕円 687"/>
        <xdr:cNvSpPr/>
      </xdr:nvSpPr>
      <xdr:spPr>
        <a:xfrm>
          <a:off x="18605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68580</xdr:rowOff>
    </xdr:from>
    <xdr:to>
      <xdr:col>102</xdr:col>
      <xdr:colOff>114300</xdr:colOff>
      <xdr:row>62</xdr:row>
      <xdr:rowOff>68580</xdr:rowOff>
    </xdr:to>
    <xdr:cxnSp macro="">
      <xdr:nvCxnSpPr>
        <xdr:cNvPr id="689" name="直線コネクタ 688"/>
        <xdr:cNvCxnSpPr/>
      </xdr:nvCxnSpPr>
      <xdr:spPr>
        <a:xfrm>
          <a:off x="18656300" y="1069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74185</xdr:rowOff>
    </xdr:from>
    <xdr:ext cx="469744" cy="259045"/>
    <xdr:sp macro="" textlink="">
      <xdr:nvSpPr>
        <xdr:cNvPr id="690" name="n_1aveValue【保健センター・保健所】&#10;一人当たり面積"/>
        <xdr:cNvSpPr txBox="1"/>
      </xdr:nvSpPr>
      <xdr:spPr>
        <a:xfrm>
          <a:off x="210757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48785</xdr:rowOff>
    </xdr:from>
    <xdr:ext cx="469744" cy="259045"/>
    <xdr:sp macro="" textlink="">
      <xdr:nvSpPr>
        <xdr:cNvPr id="691" name="n_2aveValue【保健センター・保健所】&#10;一人当たり面積"/>
        <xdr:cNvSpPr txBox="1"/>
      </xdr:nvSpPr>
      <xdr:spPr>
        <a:xfrm>
          <a:off x="20199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53357</xdr:rowOff>
    </xdr:from>
    <xdr:ext cx="469744" cy="259045"/>
    <xdr:sp macro="" textlink="">
      <xdr:nvSpPr>
        <xdr:cNvPr id="692" name="n_3aveValue【保健センター・保健所】&#10;一人当たり面積"/>
        <xdr:cNvSpPr txBox="1"/>
      </xdr:nvSpPr>
      <xdr:spPr>
        <a:xfrm>
          <a:off x="19310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53357</xdr:rowOff>
    </xdr:from>
    <xdr:ext cx="469744" cy="259045"/>
    <xdr:sp macro="" textlink="">
      <xdr:nvSpPr>
        <xdr:cNvPr id="693" name="n_4aveValue【保健センター・保健所】&#10;一人当たり面積"/>
        <xdr:cNvSpPr txBox="1"/>
      </xdr:nvSpPr>
      <xdr:spPr>
        <a:xfrm>
          <a:off x="18421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149369</xdr:rowOff>
    </xdr:from>
    <xdr:ext cx="469744" cy="259045"/>
    <xdr:sp macro="" textlink="">
      <xdr:nvSpPr>
        <xdr:cNvPr id="694" name="n_1mainValue【保健センター・保健所】&#10;一人当たり面積"/>
        <xdr:cNvSpPr txBox="1"/>
      </xdr:nvSpPr>
      <xdr:spPr>
        <a:xfrm>
          <a:off x="21075727" y="1095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135907</xdr:rowOff>
    </xdr:from>
    <xdr:ext cx="469744" cy="259045"/>
    <xdr:sp macro="" textlink="">
      <xdr:nvSpPr>
        <xdr:cNvPr id="695" name="n_2mainValue【保健センター・保健所】&#10;一人当たり面積"/>
        <xdr:cNvSpPr txBox="1"/>
      </xdr:nvSpPr>
      <xdr:spPr>
        <a:xfrm>
          <a:off x="20199427" y="1042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135907</xdr:rowOff>
    </xdr:from>
    <xdr:ext cx="469744" cy="259045"/>
    <xdr:sp macro="" textlink="">
      <xdr:nvSpPr>
        <xdr:cNvPr id="696" name="n_3mainValue【保健センター・保健所】&#10;一人当たり面積"/>
        <xdr:cNvSpPr txBox="1"/>
      </xdr:nvSpPr>
      <xdr:spPr>
        <a:xfrm>
          <a:off x="19310427" y="1042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135907</xdr:rowOff>
    </xdr:from>
    <xdr:ext cx="469744" cy="259045"/>
    <xdr:sp macro="" textlink="">
      <xdr:nvSpPr>
        <xdr:cNvPr id="697" name="n_4mainValue【保健センター・保健所】&#10;一人当たり面積"/>
        <xdr:cNvSpPr txBox="1"/>
      </xdr:nvSpPr>
      <xdr:spPr>
        <a:xfrm>
          <a:off x="18421427" y="1042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8" name="正方形/長方形 69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9" name="正方形/長方形 69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00" name="正方形/長方形 69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01" name="正方形/長方形 70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02" name="正方形/長方形 70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03" name="正方形/長方形 70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04" name="正方形/長方形 70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5" name="正方形/長方形 70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06" name="テキスト ボックス 70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07" name="直線コネクタ 70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08" name="テキスト ボックス 70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09" name="直線コネクタ 70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10" name="テキスト ボックス 709"/>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11" name="直線コネクタ 71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12" name="テキスト ボックス 71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13" name="直線コネクタ 71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14" name="テキスト ボックス 71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15" name="直線コネクタ 71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16" name="テキスト ボックス 71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17" name="直線コネクタ 71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18" name="テキスト ボックス 71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19" name="直線コネクタ 71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20" name="テキスト ボックス 719"/>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1" name="直線コネクタ 72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93618</xdr:rowOff>
    </xdr:from>
    <xdr:to>
      <xdr:col>85</xdr:col>
      <xdr:colOff>126364</xdr:colOff>
      <xdr:row>86</xdr:row>
      <xdr:rowOff>168729</xdr:rowOff>
    </xdr:to>
    <xdr:cxnSp macro="">
      <xdr:nvCxnSpPr>
        <xdr:cNvPr id="723" name="直線コネクタ 722"/>
        <xdr:cNvCxnSpPr/>
      </xdr:nvCxnSpPr>
      <xdr:spPr>
        <a:xfrm flipV="1">
          <a:off x="16318864" y="13466718"/>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24"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25" name="直線コネクタ 724"/>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40295</xdr:rowOff>
    </xdr:from>
    <xdr:ext cx="405111" cy="259045"/>
    <xdr:sp macro="" textlink="">
      <xdr:nvSpPr>
        <xdr:cNvPr id="726" name="【消防施設】&#10;有形固定資産減価償却率最大値テキスト"/>
        <xdr:cNvSpPr txBox="1"/>
      </xdr:nvSpPr>
      <xdr:spPr>
        <a:xfrm>
          <a:off x="16357600" y="13241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93618</xdr:rowOff>
    </xdr:from>
    <xdr:to>
      <xdr:col>86</xdr:col>
      <xdr:colOff>25400</xdr:colOff>
      <xdr:row>78</xdr:row>
      <xdr:rowOff>93618</xdr:rowOff>
    </xdr:to>
    <xdr:cxnSp macro="">
      <xdr:nvCxnSpPr>
        <xdr:cNvPr id="727" name="直線コネクタ 726"/>
        <xdr:cNvCxnSpPr/>
      </xdr:nvCxnSpPr>
      <xdr:spPr>
        <a:xfrm>
          <a:off x="16230600" y="1346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52269</xdr:rowOff>
    </xdr:from>
    <xdr:ext cx="405111" cy="259045"/>
    <xdr:sp macro="" textlink="">
      <xdr:nvSpPr>
        <xdr:cNvPr id="728" name="【消防施設】&#10;有形固定資産減価償却率平均値テキスト"/>
        <xdr:cNvSpPr txBox="1"/>
      </xdr:nvSpPr>
      <xdr:spPr>
        <a:xfrm>
          <a:off x="16357600" y="14282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73842</xdr:rowOff>
    </xdr:from>
    <xdr:to>
      <xdr:col>85</xdr:col>
      <xdr:colOff>177800</xdr:colOff>
      <xdr:row>84</xdr:row>
      <xdr:rowOff>3992</xdr:rowOff>
    </xdr:to>
    <xdr:sp macro="" textlink="">
      <xdr:nvSpPr>
        <xdr:cNvPr id="729" name="フローチャート: 判断 728"/>
        <xdr:cNvSpPr/>
      </xdr:nvSpPr>
      <xdr:spPr>
        <a:xfrm>
          <a:off x="16268700" y="1430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54248</xdr:rowOff>
    </xdr:from>
    <xdr:to>
      <xdr:col>81</xdr:col>
      <xdr:colOff>101600</xdr:colOff>
      <xdr:row>83</xdr:row>
      <xdr:rowOff>155848</xdr:rowOff>
    </xdr:to>
    <xdr:sp macro="" textlink="">
      <xdr:nvSpPr>
        <xdr:cNvPr id="730" name="フローチャート: 判断 729"/>
        <xdr:cNvSpPr/>
      </xdr:nvSpPr>
      <xdr:spPr>
        <a:xfrm>
          <a:off x="15430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96701</xdr:rowOff>
    </xdr:from>
    <xdr:to>
      <xdr:col>76</xdr:col>
      <xdr:colOff>165100</xdr:colOff>
      <xdr:row>84</xdr:row>
      <xdr:rowOff>26851</xdr:rowOff>
    </xdr:to>
    <xdr:sp macro="" textlink="">
      <xdr:nvSpPr>
        <xdr:cNvPr id="731" name="フローチャート: 判断 730"/>
        <xdr:cNvSpPr/>
      </xdr:nvSpPr>
      <xdr:spPr>
        <a:xfrm>
          <a:off x="14541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83638</xdr:rowOff>
    </xdr:from>
    <xdr:to>
      <xdr:col>72</xdr:col>
      <xdr:colOff>38100</xdr:colOff>
      <xdr:row>84</xdr:row>
      <xdr:rowOff>13788</xdr:rowOff>
    </xdr:to>
    <xdr:sp macro="" textlink="">
      <xdr:nvSpPr>
        <xdr:cNvPr id="732" name="フローチャート: 判断 731"/>
        <xdr:cNvSpPr/>
      </xdr:nvSpPr>
      <xdr:spPr>
        <a:xfrm>
          <a:off x="13652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64044</xdr:rowOff>
    </xdr:from>
    <xdr:to>
      <xdr:col>67</xdr:col>
      <xdr:colOff>101600</xdr:colOff>
      <xdr:row>83</xdr:row>
      <xdr:rowOff>165644</xdr:rowOff>
    </xdr:to>
    <xdr:sp macro="" textlink="">
      <xdr:nvSpPr>
        <xdr:cNvPr id="733" name="フローチャート: 判断 732"/>
        <xdr:cNvSpPr/>
      </xdr:nvSpPr>
      <xdr:spPr>
        <a:xfrm>
          <a:off x="12763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34" name="テキスト ボックス 73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35" name="テキスト ボックス 73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36" name="テキスト ボックス 73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37" name="テキスト ボックス 73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38" name="テキスト ボックス 73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78739</xdr:rowOff>
    </xdr:from>
    <xdr:to>
      <xdr:col>85</xdr:col>
      <xdr:colOff>177800</xdr:colOff>
      <xdr:row>83</xdr:row>
      <xdr:rowOff>8889</xdr:rowOff>
    </xdr:to>
    <xdr:sp macro="" textlink="">
      <xdr:nvSpPr>
        <xdr:cNvPr id="739" name="楕円 738"/>
        <xdr:cNvSpPr/>
      </xdr:nvSpPr>
      <xdr:spPr>
        <a:xfrm>
          <a:off x="162687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101616</xdr:rowOff>
    </xdr:from>
    <xdr:ext cx="405111" cy="259045"/>
    <xdr:sp macro="" textlink="">
      <xdr:nvSpPr>
        <xdr:cNvPr id="740" name="【消防施設】&#10;有形固定資産減価償却率該当値テキスト"/>
        <xdr:cNvSpPr txBox="1"/>
      </xdr:nvSpPr>
      <xdr:spPr>
        <a:xfrm>
          <a:off x="16357600" y="1398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13426</xdr:rowOff>
    </xdr:from>
    <xdr:to>
      <xdr:col>81</xdr:col>
      <xdr:colOff>101600</xdr:colOff>
      <xdr:row>83</xdr:row>
      <xdr:rowOff>115026</xdr:rowOff>
    </xdr:to>
    <xdr:sp macro="" textlink="">
      <xdr:nvSpPr>
        <xdr:cNvPr id="741" name="楕円 740"/>
        <xdr:cNvSpPr/>
      </xdr:nvSpPr>
      <xdr:spPr>
        <a:xfrm>
          <a:off x="15430500" y="1424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129539</xdr:rowOff>
    </xdr:from>
    <xdr:to>
      <xdr:col>85</xdr:col>
      <xdr:colOff>127000</xdr:colOff>
      <xdr:row>83</xdr:row>
      <xdr:rowOff>64226</xdr:rowOff>
    </xdr:to>
    <xdr:cxnSp macro="">
      <xdr:nvCxnSpPr>
        <xdr:cNvPr id="742" name="直線コネクタ 741"/>
        <xdr:cNvCxnSpPr/>
      </xdr:nvCxnSpPr>
      <xdr:spPr>
        <a:xfrm flipV="1">
          <a:off x="15481300" y="14188439"/>
          <a:ext cx="838200" cy="10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39551</xdr:rowOff>
    </xdr:from>
    <xdr:to>
      <xdr:col>76</xdr:col>
      <xdr:colOff>165100</xdr:colOff>
      <xdr:row>84</xdr:row>
      <xdr:rowOff>141151</xdr:rowOff>
    </xdr:to>
    <xdr:sp macro="" textlink="">
      <xdr:nvSpPr>
        <xdr:cNvPr id="743" name="楕円 742"/>
        <xdr:cNvSpPr/>
      </xdr:nvSpPr>
      <xdr:spPr>
        <a:xfrm>
          <a:off x="14541500" y="1444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64226</xdr:rowOff>
    </xdr:from>
    <xdr:to>
      <xdr:col>81</xdr:col>
      <xdr:colOff>50800</xdr:colOff>
      <xdr:row>84</xdr:row>
      <xdr:rowOff>90351</xdr:rowOff>
    </xdr:to>
    <xdr:cxnSp macro="">
      <xdr:nvCxnSpPr>
        <xdr:cNvPr id="744" name="直線コネクタ 743"/>
        <xdr:cNvCxnSpPr/>
      </xdr:nvCxnSpPr>
      <xdr:spPr>
        <a:xfrm flipV="1">
          <a:off x="14592300" y="14294576"/>
          <a:ext cx="889000" cy="197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8527</xdr:rowOff>
    </xdr:from>
    <xdr:to>
      <xdr:col>72</xdr:col>
      <xdr:colOff>38100</xdr:colOff>
      <xdr:row>84</xdr:row>
      <xdr:rowOff>110127</xdr:rowOff>
    </xdr:to>
    <xdr:sp macro="" textlink="">
      <xdr:nvSpPr>
        <xdr:cNvPr id="745" name="楕円 744"/>
        <xdr:cNvSpPr/>
      </xdr:nvSpPr>
      <xdr:spPr>
        <a:xfrm>
          <a:off x="13652500" y="1441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59327</xdr:rowOff>
    </xdr:from>
    <xdr:to>
      <xdr:col>76</xdr:col>
      <xdr:colOff>114300</xdr:colOff>
      <xdr:row>84</xdr:row>
      <xdr:rowOff>90351</xdr:rowOff>
    </xdr:to>
    <xdr:cxnSp macro="">
      <xdr:nvCxnSpPr>
        <xdr:cNvPr id="746" name="直線コネクタ 745"/>
        <xdr:cNvCxnSpPr/>
      </xdr:nvCxnSpPr>
      <xdr:spPr>
        <a:xfrm>
          <a:off x="13703300" y="1446112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150586</xdr:rowOff>
    </xdr:from>
    <xdr:to>
      <xdr:col>67</xdr:col>
      <xdr:colOff>101600</xdr:colOff>
      <xdr:row>84</xdr:row>
      <xdr:rowOff>80736</xdr:rowOff>
    </xdr:to>
    <xdr:sp macro="" textlink="">
      <xdr:nvSpPr>
        <xdr:cNvPr id="747" name="楕円 746"/>
        <xdr:cNvSpPr/>
      </xdr:nvSpPr>
      <xdr:spPr>
        <a:xfrm>
          <a:off x="12763500" y="1438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29936</xdr:rowOff>
    </xdr:from>
    <xdr:to>
      <xdr:col>71</xdr:col>
      <xdr:colOff>177800</xdr:colOff>
      <xdr:row>84</xdr:row>
      <xdr:rowOff>59327</xdr:rowOff>
    </xdr:to>
    <xdr:cxnSp macro="">
      <xdr:nvCxnSpPr>
        <xdr:cNvPr id="748" name="直線コネクタ 747"/>
        <xdr:cNvCxnSpPr/>
      </xdr:nvCxnSpPr>
      <xdr:spPr>
        <a:xfrm>
          <a:off x="12814300" y="1443173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146975</xdr:rowOff>
    </xdr:from>
    <xdr:ext cx="405111" cy="259045"/>
    <xdr:sp macro="" textlink="">
      <xdr:nvSpPr>
        <xdr:cNvPr id="749" name="n_1aveValue【消防施設】&#10;有形固定資産減価償却率"/>
        <xdr:cNvSpPr txBox="1"/>
      </xdr:nvSpPr>
      <xdr:spPr>
        <a:xfrm>
          <a:off x="15266044" y="1437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43378</xdr:rowOff>
    </xdr:from>
    <xdr:ext cx="405111" cy="259045"/>
    <xdr:sp macro="" textlink="">
      <xdr:nvSpPr>
        <xdr:cNvPr id="750" name="n_2aveValue【消防施設】&#10;有形固定資産減価償却率"/>
        <xdr:cNvSpPr txBox="1"/>
      </xdr:nvSpPr>
      <xdr:spPr>
        <a:xfrm>
          <a:off x="14389744" y="1410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30315</xdr:rowOff>
    </xdr:from>
    <xdr:ext cx="405111" cy="259045"/>
    <xdr:sp macro="" textlink="">
      <xdr:nvSpPr>
        <xdr:cNvPr id="751" name="n_3aveValue【消防施設】&#10;有形固定資産減価償却率"/>
        <xdr:cNvSpPr txBox="1"/>
      </xdr:nvSpPr>
      <xdr:spPr>
        <a:xfrm>
          <a:off x="13500744" y="1408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10721</xdr:rowOff>
    </xdr:from>
    <xdr:ext cx="405111" cy="259045"/>
    <xdr:sp macro="" textlink="">
      <xdr:nvSpPr>
        <xdr:cNvPr id="752" name="n_4aveValue【消防施設】&#10;有形固定資産減価償却率"/>
        <xdr:cNvSpPr txBox="1"/>
      </xdr:nvSpPr>
      <xdr:spPr>
        <a:xfrm>
          <a:off x="12611744" y="1406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131553</xdr:rowOff>
    </xdr:from>
    <xdr:ext cx="405111" cy="259045"/>
    <xdr:sp macro="" textlink="">
      <xdr:nvSpPr>
        <xdr:cNvPr id="753" name="n_1mainValue【消防施設】&#10;有形固定資産減価償却率"/>
        <xdr:cNvSpPr txBox="1"/>
      </xdr:nvSpPr>
      <xdr:spPr>
        <a:xfrm>
          <a:off x="15266044" y="1401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132278</xdr:rowOff>
    </xdr:from>
    <xdr:ext cx="405111" cy="259045"/>
    <xdr:sp macro="" textlink="">
      <xdr:nvSpPr>
        <xdr:cNvPr id="754" name="n_2mainValue【消防施設】&#10;有形固定資産減価償却率"/>
        <xdr:cNvSpPr txBox="1"/>
      </xdr:nvSpPr>
      <xdr:spPr>
        <a:xfrm>
          <a:off x="14389744" y="1453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101254</xdr:rowOff>
    </xdr:from>
    <xdr:ext cx="405111" cy="259045"/>
    <xdr:sp macro="" textlink="">
      <xdr:nvSpPr>
        <xdr:cNvPr id="755" name="n_3mainValue【消防施設】&#10;有形固定資産減価償却率"/>
        <xdr:cNvSpPr txBox="1"/>
      </xdr:nvSpPr>
      <xdr:spPr>
        <a:xfrm>
          <a:off x="13500744" y="1450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71863</xdr:rowOff>
    </xdr:from>
    <xdr:ext cx="405111" cy="259045"/>
    <xdr:sp macro="" textlink="">
      <xdr:nvSpPr>
        <xdr:cNvPr id="756" name="n_4mainValue【消防施設】&#10;有形固定資産減価償却率"/>
        <xdr:cNvSpPr txBox="1"/>
      </xdr:nvSpPr>
      <xdr:spPr>
        <a:xfrm>
          <a:off x="12611744" y="1447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57" name="正方形/長方形 75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58" name="正方形/長方形 75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59" name="正方形/長方形 75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0" name="正方形/長方形 75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61" name="正方形/長方形 76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62" name="正方形/長方形 76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63" name="正方形/長方形 76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64" name="正方形/長方形 76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65" name="テキスト ボックス 76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66" name="直線コネクタ 76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67" name="直線コネクタ 76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68" name="テキスト ボックス 76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69" name="直線コネクタ 76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70" name="テキスト ボックス 76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71" name="直線コネクタ 77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72" name="テキスト ボックス 77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73" name="直線コネクタ 77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74" name="テキスト ボックス 77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75" name="直線コネクタ 77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76" name="テキスト ボックス 77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7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24385</xdr:rowOff>
    </xdr:to>
    <xdr:cxnSp macro="">
      <xdr:nvCxnSpPr>
        <xdr:cNvPr id="778" name="直線コネクタ 777"/>
        <xdr:cNvCxnSpPr/>
      </xdr:nvCxnSpPr>
      <xdr:spPr>
        <a:xfrm flipV="1">
          <a:off x="22160864" y="13525500"/>
          <a:ext cx="0" cy="1243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79"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80" name="直線コネクタ 779"/>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781" name="【消防施設】&#10;一人当たり面積最大値テキスト"/>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782" name="直線コネクタ 781"/>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16019</xdr:rowOff>
    </xdr:from>
    <xdr:ext cx="469744" cy="259045"/>
    <xdr:sp macro="" textlink="">
      <xdr:nvSpPr>
        <xdr:cNvPr id="783" name="【消防施設】&#10;一人当たり面積平均値テキスト"/>
        <xdr:cNvSpPr txBox="1"/>
      </xdr:nvSpPr>
      <xdr:spPr>
        <a:xfrm>
          <a:off x="22199600" y="14417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37592</xdr:rowOff>
    </xdr:from>
    <xdr:to>
      <xdr:col>116</xdr:col>
      <xdr:colOff>114300</xdr:colOff>
      <xdr:row>84</xdr:row>
      <xdr:rowOff>139192</xdr:rowOff>
    </xdr:to>
    <xdr:sp macro="" textlink="">
      <xdr:nvSpPr>
        <xdr:cNvPr id="784" name="フローチャート: 判断 783"/>
        <xdr:cNvSpPr/>
      </xdr:nvSpPr>
      <xdr:spPr>
        <a:xfrm>
          <a:off x="221107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785" name="フローチャート: 判断 784"/>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42163</xdr:rowOff>
    </xdr:from>
    <xdr:to>
      <xdr:col>107</xdr:col>
      <xdr:colOff>101600</xdr:colOff>
      <xdr:row>84</xdr:row>
      <xdr:rowOff>143763</xdr:rowOff>
    </xdr:to>
    <xdr:sp macro="" textlink="">
      <xdr:nvSpPr>
        <xdr:cNvPr id="786" name="フローチャート: 判断 785"/>
        <xdr:cNvSpPr/>
      </xdr:nvSpPr>
      <xdr:spPr>
        <a:xfrm>
          <a:off x="20383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787" name="フローチャート: 判断 786"/>
        <xdr:cNvSpPr/>
      </xdr:nvSpPr>
      <xdr:spPr>
        <a:xfrm>
          <a:off x="19494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46737</xdr:rowOff>
    </xdr:from>
    <xdr:to>
      <xdr:col>98</xdr:col>
      <xdr:colOff>38100</xdr:colOff>
      <xdr:row>84</xdr:row>
      <xdr:rowOff>148337</xdr:rowOff>
    </xdr:to>
    <xdr:sp macro="" textlink="">
      <xdr:nvSpPr>
        <xdr:cNvPr id="788" name="フローチャート: 判断 787"/>
        <xdr:cNvSpPr/>
      </xdr:nvSpPr>
      <xdr:spPr>
        <a:xfrm>
          <a:off x="18605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89" name="テキスト ボックス 78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90" name="テキスト ボックス 78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91" name="テキスト ボックス 79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92" name="テキスト ボックス 79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93" name="テキスト ボックス 79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126746</xdr:rowOff>
    </xdr:from>
    <xdr:to>
      <xdr:col>116</xdr:col>
      <xdr:colOff>114300</xdr:colOff>
      <xdr:row>84</xdr:row>
      <xdr:rowOff>56896</xdr:rowOff>
    </xdr:to>
    <xdr:sp macro="" textlink="">
      <xdr:nvSpPr>
        <xdr:cNvPr id="794" name="楕円 793"/>
        <xdr:cNvSpPr/>
      </xdr:nvSpPr>
      <xdr:spPr>
        <a:xfrm>
          <a:off x="22110700" y="1435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149623</xdr:rowOff>
    </xdr:from>
    <xdr:ext cx="469744" cy="259045"/>
    <xdr:sp macro="" textlink="">
      <xdr:nvSpPr>
        <xdr:cNvPr id="795" name="【消防施設】&#10;一人当たり面積該当値テキスト"/>
        <xdr:cNvSpPr txBox="1"/>
      </xdr:nvSpPr>
      <xdr:spPr>
        <a:xfrm>
          <a:off x="22199600" y="1420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126746</xdr:rowOff>
    </xdr:from>
    <xdr:to>
      <xdr:col>112</xdr:col>
      <xdr:colOff>38100</xdr:colOff>
      <xdr:row>84</xdr:row>
      <xdr:rowOff>56896</xdr:rowOff>
    </xdr:to>
    <xdr:sp macro="" textlink="">
      <xdr:nvSpPr>
        <xdr:cNvPr id="796" name="楕円 795"/>
        <xdr:cNvSpPr/>
      </xdr:nvSpPr>
      <xdr:spPr>
        <a:xfrm>
          <a:off x="21272500" y="1435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6096</xdr:rowOff>
    </xdr:from>
    <xdr:to>
      <xdr:col>116</xdr:col>
      <xdr:colOff>63500</xdr:colOff>
      <xdr:row>84</xdr:row>
      <xdr:rowOff>6096</xdr:rowOff>
    </xdr:to>
    <xdr:cxnSp macro="">
      <xdr:nvCxnSpPr>
        <xdr:cNvPr id="797" name="直線コネクタ 796"/>
        <xdr:cNvCxnSpPr/>
      </xdr:nvCxnSpPr>
      <xdr:spPr>
        <a:xfrm>
          <a:off x="21323300" y="144078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83313</xdr:rowOff>
    </xdr:from>
    <xdr:to>
      <xdr:col>107</xdr:col>
      <xdr:colOff>101600</xdr:colOff>
      <xdr:row>85</xdr:row>
      <xdr:rowOff>13463</xdr:rowOff>
    </xdr:to>
    <xdr:sp macro="" textlink="">
      <xdr:nvSpPr>
        <xdr:cNvPr id="798" name="楕円 797"/>
        <xdr:cNvSpPr/>
      </xdr:nvSpPr>
      <xdr:spPr>
        <a:xfrm>
          <a:off x="203835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6096</xdr:rowOff>
    </xdr:from>
    <xdr:to>
      <xdr:col>111</xdr:col>
      <xdr:colOff>177800</xdr:colOff>
      <xdr:row>84</xdr:row>
      <xdr:rowOff>134113</xdr:rowOff>
    </xdr:to>
    <xdr:cxnSp macro="">
      <xdr:nvCxnSpPr>
        <xdr:cNvPr id="799" name="直線コネクタ 798"/>
        <xdr:cNvCxnSpPr/>
      </xdr:nvCxnSpPr>
      <xdr:spPr>
        <a:xfrm flipV="1">
          <a:off x="20434300" y="14407896"/>
          <a:ext cx="8890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83313</xdr:rowOff>
    </xdr:from>
    <xdr:to>
      <xdr:col>102</xdr:col>
      <xdr:colOff>165100</xdr:colOff>
      <xdr:row>85</xdr:row>
      <xdr:rowOff>13463</xdr:rowOff>
    </xdr:to>
    <xdr:sp macro="" textlink="">
      <xdr:nvSpPr>
        <xdr:cNvPr id="800" name="楕円 799"/>
        <xdr:cNvSpPr/>
      </xdr:nvSpPr>
      <xdr:spPr>
        <a:xfrm>
          <a:off x="194945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134113</xdr:rowOff>
    </xdr:from>
    <xdr:to>
      <xdr:col>107</xdr:col>
      <xdr:colOff>50800</xdr:colOff>
      <xdr:row>84</xdr:row>
      <xdr:rowOff>134113</xdr:rowOff>
    </xdr:to>
    <xdr:cxnSp macro="">
      <xdr:nvCxnSpPr>
        <xdr:cNvPr id="801" name="直線コネクタ 800"/>
        <xdr:cNvCxnSpPr/>
      </xdr:nvCxnSpPr>
      <xdr:spPr>
        <a:xfrm>
          <a:off x="19545300" y="145359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83313</xdr:rowOff>
    </xdr:from>
    <xdr:to>
      <xdr:col>98</xdr:col>
      <xdr:colOff>38100</xdr:colOff>
      <xdr:row>85</xdr:row>
      <xdr:rowOff>13463</xdr:rowOff>
    </xdr:to>
    <xdr:sp macro="" textlink="">
      <xdr:nvSpPr>
        <xdr:cNvPr id="802" name="楕円 801"/>
        <xdr:cNvSpPr/>
      </xdr:nvSpPr>
      <xdr:spPr>
        <a:xfrm>
          <a:off x="186055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134113</xdr:rowOff>
    </xdr:from>
    <xdr:to>
      <xdr:col>102</xdr:col>
      <xdr:colOff>114300</xdr:colOff>
      <xdr:row>84</xdr:row>
      <xdr:rowOff>134113</xdr:rowOff>
    </xdr:to>
    <xdr:cxnSp macro="">
      <xdr:nvCxnSpPr>
        <xdr:cNvPr id="803" name="直線コネクタ 802"/>
        <xdr:cNvCxnSpPr/>
      </xdr:nvCxnSpPr>
      <xdr:spPr>
        <a:xfrm>
          <a:off x="18656300" y="145359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125747</xdr:rowOff>
    </xdr:from>
    <xdr:ext cx="469744" cy="259045"/>
    <xdr:sp macro="" textlink="">
      <xdr:nvSpPr>
        <xdr:cNvPr id="804" name="n_1aveValue【消防施設】&#10;一人当たり面積"/>
        <xdr:cNvSpPr txBox="1"/>
      </xdr:nvSpPr>
      <xdr:spPr>
        <a:xfrm>
          <a:off x="210757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160290</xdr:rowOff>
    </xdr:from>
    <xdr:ext cx="469744" cy="259045"/>
    <xdr:sp macro="" textlink="">
      <xdr:nvSpPr>
        <xdr:cNvPr id="805" name="n_2aveValue【消防施設】&#10;一人当たり面積"/>
        <xdr:cNvSpPr txBox="1"/>
      </xdr:nvSpPr>
      <xdr:spPr>
        <a:xfrm>
          <a:off x="201994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169435</xdr:rowOff>
    </xdr:from>
    <xdr:ext cx="469744" cy="259045"/>
    <xdr:sp macro="" textlink="">
      <xdr:nvSpPr>
        <xdr:cNvPr id="806" name="n_3aveValue【消防施設】&#10;一人当たり面積"/>
        <xdr:cNvSpPr txBox="1"/>
      </xdr:nvSpPr>
      <xdr:spPr>
        <a:xfrm>
          <a:off x="193104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164864</xdr:rowOff>
    </xdr:from>
    <xdr:ext cx="469744" cy="259045"/>
    <xdr:sp macro="" textlink="">
      <xdr:nvSpPr>
        <xdr:cNvPr id="807" name="n_4aveValue【消防施設】&#10;一人当たり面積"/>
        <xdr:cNvSpPr txBox="1"/>
      </xdr:nvSpPr>
      <xdr:spPr>
        <a:xfrm>
          <a:off x="18421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73423</xdr:rowOff>
    </xdr:from>
    <xdr:ext cx="469744" cy="259045"/>
    <xdr:sp macro="" textlink="">
      <xdr:nvSpPr>
        <xdr:cNvPr id="808" name="n_1mainValue【消防施設】&#10;一人当たり面積"/>
        <xdr:cNvSpPr txBox="1"/>
      </xdr:nvSpPr>
      <xdr:spPr>
        <a:xfrm>
          <a:off x="21075727" y="1413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4590</xdr:rowOff>
    </xdr:from>
    <xdr:ext cx="469744" cy="259045"/>
    <xdr:sp macro="" textlink="">
      <xdr:nvSpPr>
        <xdr:cNvPr id="809" name="n_2mainValue【消防施設】&#10;一人当たり面積"/>
        <xdr:cNvSpPr txBox="1"/>
      </xdr:nvSpPr>
      <xdr:spPr>
        <a:xfrm>
          <a:off x="20199427" y="1457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4590</xdr:rowOff>
    </xdr:from>
    <xdr:ext cx="469744" cy="259045"/>
    <xdr:sp macro="" textlink="">
      <xdr:nvSpPr>
        <xdr:cNvPr id="810" name="n_3mainValue【消防施設】&#10;一人当たり面積"/>
        <xdr:cNvSpPr txBox="1"/>
      </xdr:nvSpPr>
      <xdr:spPr>
        <a:xfrm>
          <a:off x="19310427" y="1457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4590</xdr:rowOff>
    </xdr:from>
    <xdr:ext cx="469744" cy="259045"/>
    <xdr:sp macro="" textlink="">
      <xdr:nvSpPr>
        <xdr:cNvPr id="811" name="n_4mainValue【消防施設】&#10;一人当たり面積"/>
        <xdr:cNvSpPr txBox="1"/>
      </xdr:nvSpPr>
      <xdr:spPr>
        <a:xfrm>
          <a:off x="18421427" y="1457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12" name="正方形/長方形 81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13" name="正方形/長方形 81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14" name="正方形/長方形 81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15" name="正方形/長方形 81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16" name="正方形/長方形 81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17" name="正方形/長方形 81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18" name="正方形/長方形 81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9" name="正方形/長方形 81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0" name="テキスト ボックス 81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21" name="直線コネクタ 82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22" name="テキスト ボックス 82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23" name="直線コネクタ 82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24" name="テキスト ボックス 82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25" name="直線コネクタ 82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26" name="テキスト ボックス 82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27" name="直線コネクタ 82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28" name="テキスト ボックス 82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29" name="直線コネクタ 82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30" name="テキスト ボックス 82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31" name="直線コネクタ 83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32" name="テキスト ボックス 83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33" name="直線コネクタ 83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34" name="テキスト ボックス 83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35" name="直線コネクタ 83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131718</xdr:rowOff>
    </xdr:from>
    <xdr:to>
      <xdr:col>85</xdr:col>
      <xdr:colOff>126364</xdr:colOff>
      <xdr:row>108</xdr:row>
      <xdr:rowOff>125186</xdr:rowOff>
    </xdr:to>
    <xdr:cxnSp macro="">
      <xdr:nvCxnSpPr>
        <xdr:cNvPr id="837" name="直線コネクタ 836"/>
        <xdr:cNvCxnSpPr/>
      </xdr:nvCxnSpPr>
      <xdr:spPr>
        <a:xfrm flipV="1">
          <a:off x="16318864" y="17105268"/>
          <a:ext cx="0" cy="1536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129013</xdr:rowOff>
    </xdr:from>
    <xdr:ext cx="405111" cy="259045"/>
    <xdr:sp macro="" textlink="">
      <xdr:nvSpPr>
        <xdr:cNvPr id="838" name="【庁舎】&#10;有形固定資産減価償却率最小値テキスト"/>
        <xdr:cNvSpPr txBox="1"/>
      </xdr:nvSpPr>
      <xdr:spPr>
        <a:xfrm>
          <a:off x="16357600" y="1864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125186</xdr:rowOff>
    </xdr:from>
    <xdr:to>
      <xdr:col>86</xdr:col>
      <xdr:colOff>25400</xdr:colOff>
      <xdr:row>108</xdr:row>
      <xdr:rowOff>125186</xdr:rowOff>
    </xdr:to>
    <xdr:cxnSp macro="">
      <xdr:nvCxnSpPr>
        <xdr:cNvPr id="839" name="直線コネクタ 838"/>
        <xdr:cNvCxnSpPr/>
      </xdr:nvCxnSpPr>
      <xdr:spPr>
        <a:xfrm>
          <a:off x="16230600" y="1864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78395</xdr:rowOff>
    </xdr:from>
    <xdr:ext cx="340478" cy="259045"/>
    <xdr:sp macro="" textlink="">
      <xdr:nvSpPr>
        <xdr:cNvPr id="840" name="【庁舎】&#10;有形固定資産減価償却率最大値テキスト"/>
        <xdr:cNvSpPr txBox="1"/>
      </xdr:nvSpPr>
      <xdr:spPr>
        <a:xfrm>
          <a:off x="16357600" y="168804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131718</xdr:rowOff>
    </xdr:from>
    <xdr:to>
      <xdr:col>86</xdr:col>
      <xdr:colOff>25400</xdr:colOff>
      <xdr:row>99</xdr:row>
      <xdr:rowOff>131718</xdr:rowOff>
    </xdr:to>
    <xdr:cxnSp macro="">
      <xdr:nvCxnSpPr>
        <xdr:cNvPr id="841" name="直線コネクタ 840"/>
        <xdr:cNvCxnSpPr/>
      </xdr:nvCxnSpPr>
      <xdr:spPr>
        <a:xfrm>
          <a:off x="16230600" y="1710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41746</xdr:rowOff>
    </xdr:from>
    <xdr:ext cx="405111" cy="259045"/>
    <xdr:sp macro="" textlink="">
      <xdr:nvSpPr>
        <xdr:cNvPr id="842" name="【庁舎】&#10;有形固定資産減価償却率平均値テキスト"/>
        <xdr:cNvSpPr txBox="1"/>
      </xdr:nvSpPr>
      <xdr:spPr>
        <a:xfrm>
          <a:off x="16357600" y="17701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18869</xdr:rowOff>
    </xdr:from>
    <xdr:to>
      <xdr:col>85</xdr:col>
      <xdr:colOff>177800</xdr:colOff>
      <xdr:row>104</xdr:row>
      <xdr:rowOff>120469</xdr:rowOff>
    </xdr:to>
    <xdr:sp macro="" textlink="">
      <xdr:nvSpPr>
        <xdr:cNvPr id="843" name="フローチャート: 判断 842"/>
        <xdr:cNvSpPr/>
      </xdr:nvSpPr>
      <xdr:spPr>
        <a:xfrm>
          <a:off x="16268700" y="178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41729</xdr:rowOff>
    </xdr:from>
    <xdr:to>
      <xdr:col>81</xdr:col>
      <xdr:colOff>101600</xdr:colOff>
      <xdr:row>104</xdr:row>
      <xdr:rowOff>143329</xdr:rowOff>
    </xdr:to>
    <xdr:sp macro="" textlink="">
      <xdr:nvSpPr>
        <xdr:cNvPr id="844" name="フローチャート: 判断 843"/>
        <xdr:cNvSpPr/>
      </xdr:nvSpPr>
      <xdr:spPr>
        <a:xfrm>
          <a:off x="15430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845" name="フローチャート: 判断 844"/>
        <xdr:cNvSpPr/>
      </xdr:nvSpPr>
      <xdr:spPr>
        <a:xfrm>
          <a:off x="14541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92348</xdr:rowOff>
    </xdr:from>
    <xdr:to>
      <xdr:col>72</xdr:col>
      <xdr:colOff>38100</xdr:colOff>
      <xdr:row>105</xdr:row>
      <xdr:rowOff>22498</xdr:rowOff>
    </xdr:to>
    <xdr:sp macro="" textlink="">
      <xdr:nvSpPr>
        <xdr:cNvPr id="846" name="フローチャート: 判断 845"/>
        <xdr:cNvSpPr/>
      </xdr:nvSpPr>
      <xdr:spPr>
        <a:xfrm>
          <a:off x="13652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80918</xdr:rowOff>
    </xdr:from>
    <xdr:to>
      <xdr:col>67</xdr:col>
      <xdr:colOff>101600</xdr:colOff>
      <xdr:row>105</xdr:row>
      <xdr:rowOff>11068</xdr:rowOff>
    </xdr:to>
    <xdr:sp macro="" textlink="">
      <xdr:nvSpPr>
        <xdr:cNvPr id="847" name="フローチャート: 判断 846"/>
        <xdr:cNvSpPr/>
      </xdr:nvSpPr>
      <xdr:spPr>
        <a:xfrm>
          <a:off x="12763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48" name="テキスト ボックス 84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49" name="テキスト ボックス 84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0" name="テキスト ボックス 84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51" name="テキスト ボックス 85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52" name="テキスト ボックス 85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92348</xdr:rowOff>
    </xdr:from>
    <xdr:to>
      <xdr:col>85</xdr:col>
      <xdr:colOff>177800</xdr:colOff>
      <xdr:row>108</xdr:row>
      <xdr:rowOff>22498</xdr:rowOff>
    </xdr:to>
    <xdr:sp macro="" textlink="">
      <xdr:nvSpPr>
        <xdr:cNvPr id="853" name="楕円 852"/>
        <xdr:cNvSpPr/>
      </xdr:nvSpPr>
      <xdr:spPr>
        <a:xfrm>
          <a:off x="16268700" y="1843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70775</xdr:rowOff>
    </xdr:from>
    <xdr:ext cx="405111" cy="259045"/>
    <xdr:sp macro="" textlink="">
      <xdr:nvSpPr>
        <xdr:cNvPr id="854" name="【庁舎】&#10;有形固定資産減価償却率該当値テキスト"/>
        <xdr:cNvSpPr txBox="1"/>
      </xdr:nvSpPr>
      <xdr:spPr>
        <a:xfrm>
          <a:off x="16357600" y="18415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49893</xdr:rowOff>
    </xdr:from>
    <xdr:to>
      <xdr:col>81</xdr:col>
      <xdr:colOff>101600</xdr:colOff>
      <xdr:row>107</xdr:row>
      <xdr:rowOff>151493</xdr:rowOff>
    </xdr:to>
    <xdr:sp macro="" textlink="">
      <xdr:nvSpPr>
        <xdr:cNvPr id="855" name="楕円 854"/>
        <xdr:cNvSpPr/>
      </xdr:nvSpPr>
      <xdr:spPr>
        <a:xfrm>
          <a:off x="15430500" y="1839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100693</xdr:rowOff>
    </xdr:from>
    <xdr:to>
      <xdr:col>85</xdr:col>
      <xdr:colOff>127000</xdr:colOff>
      <xdr:row>107</xdr:row>
      <xdr:rowOff>143148</xdr:rowOff>
    </xdr:to>
    <xdr:cxnSp macro="">
      <xdr:nvCxnSpPr>
        <xdr:cNvPr id="856" name="直線コネクタ 855"/>
        <xdr:cNvCxnSpPr/>
      </xdr:nvCxnSpPr>
      <xdr:spPr>
        <a:xfrm>
          <a:off x="15481300" y="18445843"/>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154395</xdr:rowOff>
    </xdr:from>
    <xdr:to>
      <xdr:col>76</xdr:col>
      <xdr:colOff>165100</xdr:colOff>
      <xdr:row>104</xdr:row>
      <xdr:rowOff>84545</xdr:rowOff>
    </xdr:to>
    <xdr:sp macro="" textlink="">
      <xdr:nvSpPr>
        <xdr:cNvPr id="857" name="楕円 856"/>
        <xdr:cNvSpPr/>
      </xdr:nvSpPr>
      <xdr:spPr>
        <a:xfrm>
          <a:off x="14541500" y="1781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33745</xdr:rowOff>
    </xdr:from>
    <xdr:to>
      <xdr:col>81</xdr:col>
      <xdr:colOff>50800</xdr:colOff>
      <xdr:row>107</xdr:row>
      <xdr:rowOff>100693</xdr:rowOff>
    </xdr:to>
    <xdr:cxnSp macro="">
      <xdr:nvCxnSpPr>
        <xdr:cNvPr id="858" name="直線コネクタ 857"/>
        <xdr:cNvCxnSpPr/>
      </xdr:nvCxnSpPr>
      <xdr:spPr>
        <a:xfrm>
          <a:off x="14592300" y="17864545"/>
          <a:ext cx="889000" cy="58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136434</xdr:rowOff>
    </xdr:from>
    <xdr:to>
      <xdr:col>72</xdr:col>
      <xdr:colOff>38100</xdr:colOff>
      <xdr:row>104</xdr:row>
      <xdr:rowOff>66584</xdr:rowOff>
    </xdr:to>
    <xdr:sp macro="" textlink="">
      <xdr:nvSpPr>
        <xdr:cNvPr id="859" name="楕円 858"/>
        <xdr:cNvSpPr/>
      </xdr:nvSpPr>
      <xdr:spPr>
        <a:xfrm>
          <a:off x="13652500" y="177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15784</xdr:rowOff>
    </xdr:from>
    <xdr:to>
      <xdr:col>76</xdr:col>
      <xdr:colOff>114300</xdr:colOff>
      <xdr:row>104</xdr:row>
      <xdr:rowOff>33745</xdr:rowOff>
    </xdr:to>
    <xdr:cxnSp macro="">
      <xdr:nvCxnSpPr>
        <xdr:cNvPr id="860" name="直線コネクタ 859"/>
        <xdr:cNvCxnSpPr/>
      </xdr:nvCxnSpPr>
      <xdr:spPr>
        <a:xfrm>
          <a:off x="13703300" y="17846584"/>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10705</xdr:rowOff>
    </xdr:from>
    <xdr:to>
      <xdr:col>67</xdr:col>
      <xdr:colOff>101600</xdr:colOff>
      <xdr:row>104</xdr:row>
      <xdr:rowOff>112305</xdr:rowOff>
    </xdr:to>
    <xdr:sp macro="" textlink="">
      <xdr:nvSpPr>
        <xdr:cNvPr id="861" name="楕円 860"/>
        <xdr:cNvSpPr/>
      </xdr:nvSpPr>
      <xdr:spPr>
        <a:xfrm>
          <a:off x="12763500" y="1784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15784</xdr:rowOff>
    </xdr:from>
    <xdr:to>
      <xdr:col>71</xdr:col>
      <xdr:colOff>177800</xdr:colOff>
      <xdr:row>104</xdr:row>
      <xdr:rowOff>61505</xdr:rowOff>
    </xdr:to>
    <xdr:cxnSp macro="">
      <xdr:nvCxnSpPr>
        <xdr:cNvPr id="862" name="直線コネクタ 861"/>
        <xdr:cNvCxnSpPr/>
      </xdr:nvCxnSpPr>
      <xdr:spPr>
        <a:xfrm flipV="1">
          <a:off x="12814300" y="17846584"/>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159856</xdr:rowOff>
    </xdr:from>
    <xdr:ext cx="405111" cy="259045"/>
    <xdr:sp macro="" textlink="">
      <xdr:nvSpPr>
        <xdr:cNvPr id="863" name="n_1aveValue【庁舎】&#10;有形固定資産減価償却率"/>
        <xdr:cNvSpPr txBox="1"/>
      </xdr:nvSpPr>
      <xdr:spPr>
        <a:xfrm>
          <a:off x="152660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10358</xdr:rowOff>
    </xdr:from>
    <xdr:ext cx="405111" cy="259045"/>
    <xdr:sp macro="" textlink="">
      <xdr:nvSpPr>
        <xdr:cNvPr id="864" name="n_2aveValue【庁舎】&#10;有形固定資産減価償却率"/>
        <xdr:cNvSpPr txBox="1"/>
      </xdr:nvSpPr>
      <xdr:spPr>
        <a:xfrm>
          <a:off x="14389744" y="1801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13625</xdr:rowOff>
    </xdr:from>
    <xdr:ext cx="405111" cy="259045"/>
    <xdr:sp macro="" textlink="">
      <xdr:nvSpPr>
        <xdr:cNvPr id="865" name="n_3aveValue【庁舎】&#10;有形固定資産減価償却率"/>
        <xdr:cNvSpPr txBox="1"/>
      </xdr:nvSpPr>
      <xdr:spPr>
        <a:xfrm>
          <a:off x="13500744"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2195</xdr:rowOff>
    </xdr:from>
    <xdr:ext cx="405111" cy="259045"/>
    <xdr:sp macro="" textlink="">
      <xdr:nvSpPr>
        <xdr:cNvPr id="866" name="n_4aveValue【庁舎】&#10;有形固定資産減価償却率"/>
        <xdr:cNvSpPr txBox="1"/>
      </xdr:nvSpPr>
      <xdr:spPr>
        <a:xfrm>
          <a:off x="12611744" y="1800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142620</xdr:rowOff>
    </xdr:from>
    <xdr:ext cx="405111" cy="259045"/>
    <xdr:sp macro="" textlink="">
      <xdr:nvSpPr>
        <xdr:cNvPr id="867" name="n_1mainValue【庁舎】&#10;有形固定資産減価償却率"/>
        <xdr:cNvSpPr txBox="1"/>
      </xdr:nvSpPr>
      <xdr:spPr>
        <a:xfrm>
          <a:off x="15266044" y="1848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101072</xdr:rowOff>
    </xdr:from>
    <xdr:ext cx="405111" cy="259045"/>
    <xdr:sp macro="" textlink="">
      <xdr:nvSpPr>
        <xdr:cNvPr id="868" name="n_2mainValue【庁舎】&#10;有形固定資産減価償却率"/>
        <xdr:cNvSpPr txBox="1"/>
      </xdr:nvSpPr>
      <xdr:spPr>
        <a:xfrm>
          <a:off x="14389744" y="175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83111</xdr:rowOff>
    </xdr:from>
    <xdr:ext cx="405111" cy="259045"/>
    <xdr:sp macro="" textlink="">
      <xdr:nvSpPr>
        <xdr:cNvPr id="869" name="n_3mainValue【庁舎】&#10;有形固定資産減価償却率"/>
        <xdr:cNvSpPr txBox="1"/>
      </xdr:nvSpPr>
      <xdr:spPr>
        <a:xfrm>
          <a:off x="13500744" y="1757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128832</xdr:rowOff>
    </xdr:from>
    <xdr:ext cx="405111" cy="259045"/>
    <xdr:sp macro="" textlink="">
      <xdr:nvSpPr>
        <xdr:cNvPr id="870" name="n_4mainValue【庁舎】&#10;有形固定資産減価償却率"/>
        <xdr:cNvSpPr txBox="1"/>
      </xdr:nvSpPr>
      <xdr:spPr>
        <a:xfrm>
          <a:off x="12611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71" name="正方形/長方形 87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72" name="正方形/長方形 87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73" name="正方形/長方形 87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74" name="正方形/長方形 87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75" name="正方形/長方形 87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76" name="正方形/長方形 87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77" name="正方形/長方形 87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78" name="正方形/長方形 87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79" name="テキスト ボックス 87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0" name="直線コネクタ 87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81" name="直線コネクタ 88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82" name="テキスト ボックス 88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83" name="直線コネクタ 88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84" name="テキスト ボックス 88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85" name="直線コネクタ 88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86" name="テキスト ボックス 88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87" name="直線コネクタ 88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88" name="テキスト ボックス 88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89" name="直線コネクタ 88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90" name="テキスト ボックス 88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91" name="直線コネクタ 89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92" name="テキスト ボックス 89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93" name="直線コネクタ 89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94" name="テキスト ボックス 89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9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84364</xdr:rowOff>
    </xdr:from>
    <xdr:to>
      <xdr:col>116</xdr:col>
      <xdr:colOff>62864</xdr:colOff>
      <xdr:row>107</xdr:row>
      <xdr:rowOff>139881</xdr:rowOff>
    </xdr:to>
    <xdr:cxnSp macro="">
      <xdr:nvCxnSpPr>
        <xdr:cNvPr id="896" name="直線コネクタ 895"/>
        <xdr:cNvCxnSpPr/>
      </xdr:nvCxnSpPr>
      <xdr:spPr>
        <a:xfrm flipV="1">
          <a:off x="22160864" y="17057914"/>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897" name="【庁舎】&#10;一人当たり面積最小値テキスト"/>
        <xdr:cNvSpPr txBox="1"/>
      </xdr:nvSpPr>
      <xdr:spPr>
        <a:xfrm>
          <a:off x="221996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898" name="直線コネクタ 897"/>
        <xdr:cNvCxnSpPr/>
      </xdr:nvCxnSpPr>
      <xdr:spPr>
        <a:xfrm>
          <a:off x="22072600" y="1848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31041</xdr:rowOff>
    </xdr:from>
    <xdr:ext cx="469744" cy="259045"/>
    <xdr:sp macro="" textlink="">
      <xdr:nvSpPr>
        <xdr:cNvPr id="899" name="【庁舎】&#10;一人当たり面積最大値テキスト"/>
        <xdr:cNvSpPr txBox="1"/>
      </xdr:nvSpPr>
      <xdr:spPr>
        <a:xfrm>
          <a:off x="22199600" y="1683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84364</xdr:rowOff>
    </xdr:from>
    <xdr:to>
      <xdr:col>116</xdr:col>
      <xdr:colOff>152400</xdr:colOff>
      <xdr:row>99</xdr:row>
      <xdr:rowOff>84364</xdr:rowOff>
    </xdr:to>
    <xdr:cxnSp macro="">
      <xdr:nvCxnSpPr>
        <xdr:cNvPr id="900" name="直線コネクタ 899"/>
        <xdr:cNvCxnSpPr/>
      </xdr:nvCxnSpPr>
      <xdr:spPr>
        <a:xfrm>
          <a:off x="22072600" y="1705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92364</xdr:rowOff>
    </xdr:from>
    <xdr:ext cx="469744" cy="259045"/>
    <xdr:sp macro="" textlink="">
      <xdr:nvSpPr>
        <xdr:cNvPr id="901" name="【庁舎】&#10;一人当たり面積平均値テキスト"/>
        <xdr:cNvSpPr txBox="1"/>
      </xdr:nvSpPr>
      <xdr:spPr>
        <a:xfrm>
          <a:off x="22199600" y="17923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902" name="フローチャート: 判断 901"/>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76019</xdr:rowOff>
    </xdr:from>
    <xdr:to>
      <xdr:col>112</xdr:col>
      <xdr:colOff>38100</xdr:colOff>
      <xdr:row>106</xdr:row>
      <xdr:rowOff>6169</xdr:rowOff>
    </xdr:to>
    <xdr:sp macro="" textlink="">
      <xdr:nvSpPr>
        <xdr:cNvPr id="903" name="フローチャート: 判断 902"/>
        <xdr:cNvSpPr/>
      </xdr:nvSpPr>
      <xdr:spPr>
        <a:xfrm>
          <a:off x="21272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92348</xdr:rowOff>
    </xdr:from>
    <xdr:to>
      <xdr:col>107</xdr:col>
      <xdr:colOff>101600</xdr:colOff>
      <xdr:row>106</xdr:row>
      <xdr:rowOff>22498</xdr:rowOff>
    </xdr:to>
    <xdr:sp macro="" textlink="">
      <xdr:nvSpPr>
        <xdr:cNvPr id="904" name="フローチャート: 判断 903"/>
        <xdr:cNvSpPr/>
      </xdr:nvSpPr>
      <xdr:spPr>
        <a:xfrm>
          <a:off x="20383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95613</xdr:rowOff>
    </xdr:from>
    <xdr:to>
      <xdr:col>102</xdr:col>
      <xdr:colOff>165100</xdr:colOff>
      <xdr:row>106</xdr:row>
      <xdr:rowOff>25763</xdr:rowOff>
    </xdr:to>
    <xdr:sp macro="" textlink="">
      <xdr:nvSpPr>
        <xdr:cNvPr id="905" name="フローチャート: 判断 904"/>
        <xdr:cNvSpPr/>
      </xdr:nvSpPr>
      <xdr:spPr>
        <a:xfrm>
          <a:off x="19494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906" name="フローチャート: 判断 905"/>
        <xdr:cNvSpPr/>
      </xdr:nvSpPr>
      <xdr:spPr>
        <a:xfrm>
          <a:off x="18605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07" name="テキスト ボックス 90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08" name="テキスト ボックス 90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09" name="テキスト ボックス 90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0" name="テキスト ボックス 90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11" name="テキスト ボックス 91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154395</xdr:rowOff>
    </xdr:from>
    <xdr:to>
      <xdr:col>116</xdr:col>
      <xdr:colOff>114300</xdr:colOff>
      <xdr:row>106</xdr:row>
      <xdr:rowOff>84545</xdr:rowOff>
    </xdr:to>
    <xdr:sp macro="" textlink="">
      <xdr:nvSpPr>
        <xdr:cNvPr id="912" name="楕円 911"/>
        <xdr:cNvSpPr/>
      </xdr:nvSpPr>
      <xdr:spPr>
        <a:xfrm>
          <a:off x="221107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132822</xdr:rowOff>
    </xdr:from>
    <xdr:ext cx="469744" cy="259045"/>
    <xdr:sp macro="" textlink="">
      <xdr:nvSpPr>
        <xdr:cNvPr id="913" name="【庁舎】&#10;一人当たり面積該当値テキスト"/>
        <xdr:cNvSpPr txBox="1"/>
      </xdr:nvSpPr>
      <xdr:spPr>
        <a:xfrm>
          <a:off x="22199600" y="1813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154395</xdr:rowOff>
    </xdr:from>
    <xdr:to>
      <xdr:col>112</xdr:col>
      <xdr:colOff>38100</xdr:colOff>
      <xdr:row>106</xdr:row>
      <xdr:rowOff>84545</xdr:rowOff>
    </xdr:to>
    <xdr:sp macro="" textlink="">
      <xdr:nvSpPr>
        <xdr:cNvPr id="914" name="楕円 913"/>
        <xdr:cNvSpPr/>
      </xdr:nvSpPr>
      <xdr:spPr>
        <a:xfrm>
          <a:off x="212725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33745</xdr:rowOff>
    </xdr:from>
    <xdr:to>
      <xdr:col>116</xdr:col>
      <xdr:colOff>63500</xdr:colOff>
      <xdr:row>106</xdr:row>
      <xdr:rowOff>33745</xdr:rowOff>
    </xdr:to>
    <xdr:cxnSp macro="">
      <xdr:nvCxnSpPr>
        <xdr:cNvPr id="915" name="直線コネクタ 914"/>
        <xdr:cNvCxnSpPr/>
      </xdr:nvCxnSpPr>
      <xdr:spPr>
        <a:xfrm>
          <a:off x="21323300" y="182074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54792</xdr:rowOff>
    </xdr:from>
    <xdr:to>
      <xdr:col>107</xdr:col>
      <xdr:colOff>101600</xdr:colOff>
      <xdr:row>106</xdr:row>
      <xdr:rowOff>156392</xdr:rowOff>
    </xdr:to>
    <xdr:sp macro="" textlink="">
      <xdr:nvSpPr>
        <xdr:cNvPr id="916" name="楕円 915"/>
        <xdr:cNvSpPr/>
      </xdr:nvSpPr>
      <xdr:spPr>
        <a:xfrm>
          <a:off x="203835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33745</xdr:rowOff>
    </xdr:from>
    <xdr:to>
      <xdr:col>111</xdr:col>
      <xdr:colOff>177800</xdr:colOff>
      <xdr:row>106</xdr:row>
      <xdr:rowOff>105592</xdr:rowOff>
    </xdr:to>
    <xdr:cxnSp macro="">
      <xdr:nvCxnSpPr>
        <xdr:cNvPr id="917" name="直線コネクタ 916"/>
        <xdr:cNvCxnSpPr/>
      </xdr:nvCxnSpPr>
      <xdr:spPr>
        <a:xfrm flipV="1">
          <a:off x="20434300" y="18207445"/>
          <a:ext cx="8890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61323</xdr:rowOff>
    </xdr:from>
    <xdr:to>
      <xdr:col>102</xdr:col>
      <xdr:colOff>165100</xdr:colOff>
      <xdr:row>106</xdr:row>
      <xdr:rowOff>162923</xdr:rowOff>
    </xdr:to>
    <xdr:sp macro="" textlink="">
      <xdr:nvSpPr>
        <xdr:cNvPr id="918" name="楕円 917"/>
        <xdr:cNvSpPr/>
      </xdr:nvSpPr>
      <xdr:spPr>
        <a:xfrm>
          <a:off x="19494500" y="1823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105592</xdr:rowOff>
    </xdr:from>
    <xdr:to>
      <xdr:col>107</xdr:col>
      <xdr:colOff>50800</xdr:colOff>
      <xdr:row>106</xdr:row>
      <xdr:rowOff>112123</xdr:rowOff>
    </xdr:to>
    <xdr:cxnSp macro="">
      <xdr:nvCxnSpPr>
        <xdr:cNvPr id="919" name="直線コネクタ 918"/>
        <xdr:cNvCxnSpPr/>
      </xdr:nvCxnSpPr>
      <xdr:spPr>
        <a:xfrm flipV="1">
          <a:off x="19545300" y="1827929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25400</xdr:rowOff>
    </xdr:from>
    <xdr:to>
      <xdr:col>98</xdr:col>
      <xdr:colOff>38100</xdr:colOff>
      <xdr:row>106</xdr:row>
      <xdr:rowOff>127000</xdr:rowOff>
    </xdr:to>
    <xdr:sp macro="" textlink="">
      <xdr:nvSpPr>
        <xdr:cNvPr id="920" name="楕円 919"/>
        <xdr:cNvSpPr/>
      </xdr:nvSpPr>
      <xdr:spPr>
        <a:xfrm>
          <a:off x="18605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76200</xdr:rowOff>
    </xdr:from>
    <xdr:to>
      <xdr:col>102</xdr:col>
      <xdr:colOff>114300</xdr:colOff>
      <xdr:row>106</xdr:row>
      <xdr:rowOff>112123</xdr:rowOff>
    </xdr:to>
    <xdr:cxnSp macro="">
      <xdr:nvCxnSpPr>
        <xdr:cNvPr id="921" name="直線コネクタ 920"/>
        <xdr:cNvCxnSpPr/>
      </xdr:nvCxnSpPr>
      <xdr:spPr>
        <a:xfrm>
          <a:off x="18656300" y="1824990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22696</xdr:rowOff>
    </xdr:from>
    <xdr:ext cx="469744" cy="259045"/>
    <xdr:sp macro="" textlink="">
      <xdr:nvSpPr>
        <xdr:cNvPr id="922" name="n_1aveValue【庁舎】&#10;一人当たり面積"/>
        <xdr:cNvSpPr txBox="1"/>
      </xdr:nvSpPr>
      <xdr:spPr>
        <a:xfrm>
          <a:off x="21075727" y="178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39025</xdr:rowOff>
    </xdr:from>
    <xdr:ext cx="469744" cy="259045"/>
    <xdr:sp macro="" textlink="">
      <xdr:nvSpPr>
        <xdr:cNvPr id="923" name="n_2aveValue【庁舎】&#10;一人当たり面積"/>
        <xdr:cNvSpPr txBox="1"/>
      </xdr:nvSpPr>
      <xdr:spPr>
        <a:xfrm>
          <a:off x="20199427" y="1786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42290</xdr:rowOff>
    </xdr:from>
    <xdr:ext cx="469744" cy="259045"/>
    <xdr:sp macro="" textlink="">
      <xdr:nvSpPr>
        <xdr:cNvPr id="924" name="n_3aveValue【庁舎】&#10;一人当たり面積"/>
        <xdr:cNvSpPr txBox="1"/>
      </xdr:nvSpPr>
      <xdr:spPr>
        <a:xfrm>
          <a:off x="19310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42290</xdr:rowOff>
    </xdr:from>
    <xdr:ext cx="469744" cy="259045"/>
    <xdr:sp macro="" textlink="">
      <xdr:nvSpPr>
        <xdr:cNvPr id="925" name="n_4aveValue【庁舎】&#10;一人当たり面積"/>
        <xdr:cNvSpPr txBox="1"/>
      </xdr:nvSpPr>
      <xdr:spPr>
        <a:xfrm>
          <a:off x="18421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75672</xdr:rowOff>
    </xdr:from>
    <xdr:ext cx="469744" cy="259045"/>
    <xdr:sp macro="" textlink="">
      <xdr:nvSpPr>
        <xdr:cNvPr id="926" name="n_1mainValue【庁舎】&#10;一人当たり面積"/>
        <xdr:cNvSpPr txBox="1"/>
      </xdr:nvSpPr>
      <xdr:spPr>
        <a:xfrm>
          <a:off x="21075727" y="1824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147519</xdr:rowOff>
    </xdr:from>
    <xdr:ext cx="469744" cy="259045"/>
    <xdr:sp macro="" textlink="">
      <xdr:nvSpPr>
        <xdr:cNvPr id="927" name="n_2mainValue【庁舎】&#10;一人当たり面積"/>
        <xdr:cNvSpPr txBox="1"/>
      </xdr:nvSpPr>
      <xdr:spPr>
        <a:xfrm>
          <a:off x="20199427" y="183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154050</xdr:rowOff>
    </xdr:from>
    <xdr:ext cx="469744" cy="259045"/>
    <xdr:sp macro="" textlink="">
      <xdr:nvSpPr>
        <xdr:cNvPr id="928" name="n_3mainValue【庁舎】&#10;一人当たり面積"/>
        <xdr:cNvSpPr txBox="1"/>
      </xdr:nvSpPr>
      <xdr:spPr>
        <a:xfrm>
          <a:off x="19310427" y="1832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118127</xdr:rowOff>
    </xdr:from>
    <xdr:ext cx="469744" cy="259045"/>
    <xdr:sp macro="" textlink="">
      <xdr:nvSpPr>
        <xdr:cNvPr id="929" name="n_4mainValue【庁舎】&#10;一人当たり面積"/>
        <xdr:cNvSpPr txBox="1"/>
      </xdr:nvSpPr>
      <xdr:spPr>
        <a:xfrm>
          <a:off x="18421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0" name="正方形/長方形 92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1" name="正方形/長方形 93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2" name="テキスト ボックス 93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前頁に記載</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北海道千歳市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97,664
96,850
594.50
54,887,118
53,231,337
742,573
25,385,616
30,154,430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地方消費税交付金や市町村民税所得割等の増により、基準財政収入額が増加したものの、交付税の再算定等による基準財政需要額の増によって、前年比</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類似団体を上回ってはいるが、引き続き財政健全化対策の取組により改善した収支バランスを維持、継続するため、歳出の削減、効率化を進めるとともに、将来の負担軽減に努めるなど財政運営の健全性の確保と安定的な財政基盤の確立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xdr:cNvCxnSpPr/>
      </xdr:nvCxnSpPr>
      <xdr:spPr>
        <a:xfrm flipV="1">
          <a:off x="4953000" y="640185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56092</xdr:rowOff>
    </xdr:from>
    <xdr:to>
      <xdr:col>23</xdr:col>
      <xdr:colOff>133350</xdr:colOff>
      <xdr:row>41</xdr:row>
      <xdr:rowOff>76200</xdr:rowOff>
    </xdr:to>
    <xdr:cxnSp macro="">
      <xdr:nvCxnSpPr>
        <xdr:cNvPr id="69" name="直線コネクタ 68"/>
        <xdr:cNvCxnSpPr/>
      </xdr:nvCxnSpPr>
      <xdr:spPr>
        <a:xfrm>
          <a:off x="4114800" y="708554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57802</xdr:rowOff>
    </xdr:from>
    <xdr:ext cx="762000" cy="259045"/>
    <xdr:sp macro="" textlink="">
      <xdr:nvSpPr>
        <xdr:cNvPr id="70" name="財政力平均値テキスト"/>
        <xdr:cNvSpPr txBox="1"/>
      </xdr:nvSpPr>
      <xdr:spPr>
        <a:xfrm>
          <a:off x="5041900" y="7087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xdr:cNvSpPr/>
      </xdr:nvSpPr>
      <xdr:spPr>
        <a:xfrm>
          <a:off x="49022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167217</xdr:rowOff>
    </xdr:from>
    <xdr:to>
      <xdr:col>19</xdr:col>
      <xdr:colOff>133350</xdr:colOff>
      <xdr:row>41</xdr:row>
      <xdr:rowOff>56092</xdr:rowOff>
    </xdr:to>
    <xdr:cxnSp macro="">
      <xdr:nvCxnSpPr>
        <xdr:cNvPr id="72" name="直線コネクタ 71"/>
        <xdr:cNvCxnSpPr/>
      </xdr:nvCxnSpPr>
      <xdr:spPr>
        <a:xfrm>
          <a:off x="3225800" y="7025217"/>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74" name="テキスト ボックス 73"/>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147108</xdr:rowOff>
    </xdr:from>
    <xdr:to>
      <xdr:col>15</xdr:col>
      <xdr:colOff>82550</xdr:colOff>
      <xdr:row>40</xdr:row>
      <xdr:rowOff>167217</xdr:rowOff>
    </xdr:to>
    <xdr:cxnSp macro="">
      <xdr:nvCxnSpPr>
        <xdr:cNvPr id="75" name="直線コネクタ 74"/>
        <xdr:cNvCxnSpPr/>
      </xdr:nvCxnSpPr>
      <xdr:spPr>
        <a:xfrm>
          <a:off x="2336800" y="70051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40</xdr:row>
      <xdr:rowOff>147108</xdr:rowOff>
    </xdr:to>
    <xdr:cxnSp macro="">
      <xdr:nvCxnSpPr>
        <xdr:cNvPr id="78" name="直線コネクタ 77"/>
        <xdr:cNvCxnSpPr/>
      </xdr:nvCxnSpPr>
      <xdr:spPr>
        <a:xfrm>
          <a:off x="1447800" y="69850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80" name="テキスト ボックス 79"/>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2" name="テキスト ボックス 81"/>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88" name="楕円 87"/>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41927</xdr:rowOff>
    </xdr:from>
    <xdr:ext cx="762000" cy="259045"/>
    <xdr:sp macro="" textlink="">
      <xdr:nvSpPr>
        <xdr:cNvPr id="89" name="財政力該当値テキスト"/>
        <xdr:cNvSpPr txBox="1"/>
      </xdr:nvSpPr>
      <xdr:spPr>
        <a:xfrm>
          <a:off x="5041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5292</xdr:rowOff>
    </xdr:from>
    <xdr:to>
      <xdr:col>19</xdr:col>
      <xdr:colOff>184150</xdr:colOff>
      <xdr:row>41</xdr:row>
      <xdr:rowOff>106892</xdr:rowOff>
    </xdr:to>
    <xdr:sp macro="" textlink="">
      <xdr:nvSpPr>
        <xdr:cNvPr id="90" name="楕円 89"/>
        <xdr:cNvSpPr/>
      </xdr:nvSpPr>
      <xdr:spPr>
        <a:xfrm>
          <a:off x="4064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117069</xdr:rowOff>
    </xdr:from>
    <xdr:ext cx="736600" cy="259045"/>
    <xdr:sp macro="" textlink="">
      <xdr:nvSpPr>
        <xdr:cNvPr id="91" name="テキスト ボックス 90"/>
        <xdr:cNvSpPr txBox="1"/>
      </xdr:nvSpPr>
      <xdr:spPr>
        <a:xfrm>
          <a:off x="3733800" y="6803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116417</xdr:rowOff>
    </xdr:from>
    <xdr:to>
      <xdr:col>15</xdr:col>
      <xdr:colOff>133350</xdr:colOff>
      <xdr:row>41</xdr:row>
      <xdr:rowOff>46567</xdr:rowOff>
    </xdr:to>
    <xdr:sp macro="" textlink="">
      <xdr:nvSpPr>
        <xdr:cNvPr id="92" name="楕円 91"/>
        <xdr:cNvSpPr/>
      </xdr:nvSpPr>
      <xdr:spPr>
        <a:xfrm>
          <a:off x="3175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56744</xdr:rowOff>
    </xdr:from>
    <xdr:ext cx="762000" cy="259045"/>
    <xdr:sp macro="" textlink="">
      <xdr:nvSpPr>
        <xdr:cNvPr id="93" name="テキスト ボックス 92"/>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96308</xdr:rowOff>
    </xdr:from>
    <xdr:to>
      <xdr:col>11</xdr:col>
      <xdr:colOff>82550</xdr:colOff>
      <xdr:row>41</xdr:row>
      <xdr:rowOff>26458</xdr:rowOff>
    </xdr:to>
    <xdr:sp macro="" textlink="">
      <xdr:nvSpPr>
        <xdr:cNvPr id="94" name="楕円 93"/>
        <xdr:cNvSpPr/>
      </xdr:nvSpPr>
      <xdr:spPr>
        <a:xfrm>
          <a:off x="2286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36635</xdr:rowOff>
    </xdr:from>
    <xdr:ext cx="762000" cy="259045"/>
    <xdr:sp macro="" textlink="">
      <xdr:nvSpPr>
        <xdr:cNvPr id="95" name="テキスト ボックス 94"/>
        <xdr:cNvSpPr txBox="1"/>
      </xdr:nvSpPr>
      <xdr:spPr>
        <a:xfrm>
          <a:off x="1955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6" name="楕円 95"/>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97" name="テキスト ボックス 96"/>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物価高騰に伴う施設管理に係る委託料や光熱水費等の増加により、物件費が増となったこと等で、全体では前年度比</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ポイント増となったが、依然として類似団体よりも低い水準で推移している。</a:t>
          </a:r>
        </a:p>
        <a:p>
          <a:r>
            <a:rPr kumimoji="1" lang="ja-JP" altLang="en-US" sz="1300">
              <a:latin typeface="ＭＳ Ｐゴシック" panose="020B0600070205080204" pitchFamily="50" charset="-128"/>
              <a:ea typeface="ＭＳ Ｐゴシック" panose="020B0600070205080204" pitchFamily="50" charset="-128"/>
            </a:rPr>
            <a:t>　引き続き社会保障費等における扶助費の義務的経費の増加が見込まれることから、これまで進めてきた人件費抑制や民間委託・指定管理者制度導入等の内部管理経費の抑制と補助金等の歳入確保をより一層進め、経常収支比率の改善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19896</xdr:rowOff>
    </xdr:from>
    <xdr:to>
      <xdr:col>23</xdr:col>
      <xdr:colOff>133350</xdr:colOff>
      <xdr:row>67</xdr:row>
      <xdr:rowOff>63923</xdr:rowOff>
    </xdr:to>
    <xdr:cxnSp macro="">
      <xdr:nvCxnSpPr>
        <xdr:cNvPr id="127" name="直線コネクタ 126"/>
        <xdr:cNvCxnSpPr/>
      </xdr:nvCxnSpPr>
      <xdr:spPr>
        <a:xfrm flipV="1">
          <a:off x="4953000" y="10135446"/>
          <a:ext cx="0" cy="1415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106273</xdr:rowOff>
    </xdr:from>
    <xdr:ext cx="762000" cy="259045"/>
    <xdr:sp macro="" textlink="">
      <xdr:nvSpPr>
        <xdr:cNvPr id="130" name="財政構造の弾力性最大値テキスト"/>
        <xdr:cNvSpPr txBox="1"/>
      </xdr:nvSpPr>
      <xdr:spPr>
        <a:xfrm>
          <a:off x="5041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19896</xdr:rowOff>
    </xdr:from>
    <xdr:to>
      <xdr:col>24</xdr:col>
      <xdr:colOff>12700</xdr:colOff>
      <xdr:row>59</xdr:row>
      <xdr:rowOff>19896</xdr:rowOff>
    </xdr:to>
    <xdr:cxnSp macro="">
      <xdr:nvCxnSpPr>
        <xdr:cNvPr id="131" name="直線コネクタ 130"/>
        <xdr:cNvCxnSpPr/>
      </xdr:nvCxnSpPr>
      <xdr:spPr>
        <a:xfrm>
          <a:off x="4864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170180</xdr:rowOff>
    </xdr:from>
    <xdr:to>
      <xdr:col>23</xdr:col>
      <xdr:colOff>133350</xdr:colOff>
      <xdr:row>62</xdr:row>
      <xdr:rowOff>20320</xdr:rowOff>
    </xdr:to>
    <xdr:cxnSp macro="">
      <xdr:nvCxnSpPr>
        <xdr:cNvPr id="132" name="直線コネクタ 131"/>
        <xdr:cNvCxnSpPr/>
      </xdr:nvCxnSpPr>
      <xdr:spPr>
        <a:xfrm>
          <a:off x="4114800" y="10457180"/>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3" name="財政構造の弾力性平均値テキスト"/>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4" name="フローチャート: 判断 133"/>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170180</xdr:rowOff>
    </xdr:from>
    <xdr:to>
      <xdr:col>19</xdr:col>
      <xdr:colOff>133350</xdr:colOff>
      <xdr:row>63</xdr:row>
      <xdr:rowOff>41910</xdr:rowOff>
    </xdr:to>
    <xdr:cxnSp macro="">
      <xdr:nvCxnSpPr>
        <xdr:cNvPr id="135" name="直線コネクタ 134"/>
        <xdr:cNvCxnSpPr/>
      </xdr:nvCxnSpPr>
      <xdr:spPr>
        <a:xfrm flipV="1">
          <a:off x="3225800" y="10457180"/>
          <a:ext cx="889000" cy="3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165100</xdr:rowOff>
    </xdr:from>
    <xdr:to>
      <xdr:col>19</xdr:col>
      <xdr:colOff>184150</xdr:colOff>
      <xdr:row>62</xdr:row>
      <xdr:rowOff>95250</xdr:rowOff>
    </xdr:to>
    <xdr:sp macro="" textlink="">
      <xdr:nvSpPr>
        <xdr:cNvPr id="136" name="フローチャート: 判断 135"/>
        <xdr:cNvSpPr/>
      </xdr:nvSpPr>
      <xdr:spPr>
        <a:xfrm>
          <a:off x="4064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80027</xdr:rowOff>
    </xdr:from>
    <xdr:ext cx="736600" cy="259045"/>
    <xdr:sp macro="" textlink="">
      <xdr:nvSpPr>
        <xdr:cNvPr id="137" name="テキスト ボックス 136"/>
        <xdr:cNvSpPr txBox="1"/>
      </xdr:nvSpPr>
      <xdr:spPr>
        <a:xfrm>
          <a:off x="3733800" y="1070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143510</xdr:rowOff>
    </xdr:from>
    <xdr:to>
      <xdr:col>15</xdr:col>
      <xdr:colOff>82550</xdr:colOff>
      <xdr:row>63</xdr:row>
      <xdr:rowOff>41910</xdr:rowOff>
    </xdr:to>
    <xdr:cxnSp macro="">
      <xdr:nvCxnSpPr>
        <xdr:cNvPr id="138" name="直線コネクタ 137"/>
        <xdr:cNvCxnSpPr/>
      </xdr:nvCxnSpPr>
      <xdr:spPr>
        <a:xfrm>
          <a:off x="2336800" y="1060196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52917</xdr:rowOff>
    </xdr:from>
    <xdr:to>
      <xdr:col>15</xdr:col>
      <xdr:colOff>133350</xdr:colOff>
      <xdr:row>64</xdr:row>
      <xdr:rowOff>154517</xdr:rowOff>
    </xdr:to>
    <xdr:sp macro="" textlink="">
      <xdr:nvSpPr>
        <xdr:cNvPr id="139" name="フローチャート: 判断 138"/>
        <xdr:cNvSpPr/>
      </xdr:nvSpPr>
      <xdr:spPr>
        <a:xfrm>
          <a:off x="3175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139294</xdr:rowOff>
    </xdr:from>
    <xdr:ext cx="762000" cy="259045"/>
    <xdr:sp macro="" textlink="">
      <xdr:nvSpPr>
        <xdr:cNvPr id="140" name="テキスト ボックス 139"/>
        <xdr:cNvSpPr txBox="1"/>
      </xdr:nvSpPr>
      <xdr:spPr>
        <a:xfrm>
          <a:off x="2844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143510</xdr:rowOff>
    </xdr:from>
    <xdr:to>
      <xdr:col>11</xdr:col>
      <xdr:colOff>31750</xdr:colOff>
      <xdr:row>63</xdr:row>
      <xdr:rowOff>74083</xdr:rowOff>
    </xdr:to>
    <xdr:cxnSp macro="">
      <xdr:nvCxnSpPr>
        <xdr:cNvPr id="141" name="直線コネクタ 140"/>
        <xdr:cNvCxnSpPr/>
      </xdr:nvCxnSpPr>
      <xdr:spPr>
        <a:xfrm flipV="1">
          <a:off x="1447800" y="10601960"/>
          <a:ext cx="889000" cy="27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2" name="フローチャート: 判断 141"/>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17</xdr:rowOff>
    </xdr:from>
    <xdr:ext cx="762000" cy="259045"/>
    <xdr:sp macro="" textlink="">
      <xdr:nvSpPr>
        <xdr:cNvPr id="143" name="テキスト ボックス 142"/>
        <xdr:cNvSpPr txBox="1"/>
      </xdr:nvSpPr>
      <xdr:spPr>
        <a:xfrm>
          <a:off x="1955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69004</xdr:rowOff>
    </xdr:from>
    <xdr:to>
      <xdr:col>7</xdr:col>
      <xdr:colOff>31750</xdr:colOff>
      <xdr:row>64</xdr:row>
      <xdr:rowOff>170604</xdr:rowOff>
    </xdr:to>
    <xdr:sp macro="" textlink="">
      <xdr:nvSpPr>
        <xdr:cNvPr id="144" name="フローチャート: 判断 143"/>
        <xdr:cNvSpPr/>
      </xdr:nvSpPr>
      <xdr:spPr>
        <a:xfrm>
          <a:off x="1397000" y="1104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155381</xdr:rowOff>
    </xdr:from>
    <xdr:ext cx="762000" cy="259045"/>
    <xdr:sp macro="" textlink="">
      <xdr:nvSpPr>
        <xdr:cNvPr id="145" name="テキスト ボックス 144"/>
        <xdr:cNvSpPr txBox="1"/>
      </xdr:nvSpPr>
      <xdr:spPr>
        <a:xfrm>
          <a:off x="1066800" y="1112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140970</xdr:rowOff>
    </xdr:from>
    <xdr:to>
      <xdr:col>23</xdr:col>
      <xdr:colOff>184150</xdr:colOff>
      <xdr:row>62</xdr:row>
      <xdr:rowOff>71120</xdr:rowOff>
    </xdr:to>
    <xdr:sp macro="" textlink="">
      <xdr:nvSpPr>
        <xdr:cNvPr id="151" name="楕円 150"/>
        <xdr:cNvSpPr/>
      </xdr:nvSpPr>
      <xdr:spPr>
        <a:xfrm>
          <a:off x="49022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157497</xdr:rowOff>
    </xdr:from>
    <xdr:ext cx="762000" cy="259045"/>
    <xdr:sp macro="" textlink="">
      <xdr:nvSpPr>
        <xdr:cNvPr id="152" name="財政構造の弾力性該当値テキスト"/>
        <xdr:cNvSpPr txBox="1"/>
      </xdr:nvSpPr>
      <xdr:spPr>
        <a:xfrm>
          <a:off x="50419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119380</xdr:rowOff>
    </xdr:from>
    <xdr:to>
      <xdr:col>19</xdr:col>
      <xdr:colOff>184150</xdr:colOff>
      <xdr:row>61</xdr:row>
      <xdr:rowOff>49530</xdr:rowOff>
    </xdr:to>
    <xdr:sp macro="" textlink="">
      <xdr:nvSpPr>
        <xdr:cNvPr id="153" name="楕円 152"/>
        <xdr:cNvSpPr/>
      </xdr:nvSpPr>
      <xdr:spPr>
        <a:xfrm>
          <a:off x="4064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59707</xdr:rowOff>
    </xdr:from>
    <xdr:ext cx="736600" cy="259045"/>
    <xdr:sp macro="" textlink="">
      <xdr:nvSpPr>
        <xdr:cNvPr id="154" name="テキスト ボックス 153"/>
        <xdr:cNvSpPr txBox="1"/>
      </xdr:nvSpPr>
      <xdr:spPr>
        <a:xfrm>
          <a:off x="3733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162560</xdr:rowOff>
    </xdr:from>
    <xdr:to>
      <xdr:col>15</xdr:col>
      <xdr:colOff>133350</xdr:colOff>
      <xdr:row>63</xdr:row>
      <xdr:rowOff>92710</xdr:rowOff>
    </xdr:to>
    <xdr:sp macro="" textlink="">
      <xdr:nvSpPr>
        <xdr:cNvPr id="155" name="楕円 154"/>
        <xdr:cNvSpPr/>
      </xdr:nvSpPr>
      <xdr:spPr>
        <a:xfrm>
          <a:off x="3175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102887</xdr:rowOff>
    </xdr:from>
    <xdr:ext cx="762000" cy="259045"/>
    <xdr:sp macro="" textlink="">
      <xdr:nvSpPr>
        <xdr:cNvPr id="156" name="テキスト ボックス 155"/>
        <xdr:cNvSpPr txBox="1"/>
      </xdr:nvSpPr>
      <xdr:spPr>
        <a:xfrm>
          <a:off x="2844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92710</xdr:rowOff>
    </xdr:from>
    <xdr:to>
      <xdr:col>11</xdr:col>
      <xdr:colOff>82550</xdr:colOff>
      <xdr:row>62</xdr:row>
      <xdr:rowOff>22860</xdr:rowOff>
    </xdr:to>
    <xdr:sp macro="" textlink="">
      <xdr:nvSpPr>
        <xdr:cNvPr id="157" name="楕円 156"/>
        <xdr:cNvSpPr/>
      </xdr:nvSpPr>
      <xdr:spPr>
        <a:xfrm>
          <a:off x="2286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33037</xdr:rowOff>
    </xdr:from>
    <xdr:ext cx="762000" cy="259045"/>
    <xdr:sp macro="" textlink="">
      <xdr:nvSpPr>
        <xdr:cNvPr id="158" name="テキスト ボックス 157"/>
        <xdr:cNvSpPr txBox="1"/>
      </xdr:nvSpPr>
      <xdr:spPr>
        <a:xfrm>
          <a:off x="1955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23283</xdr:rowOff>
    </xdr:from>
    <xdr:to>
      <xdr:col>7</xdr:col>
      <xdr:colOff>31750</xdr:colOff>
      <xdr:row>63</xdr:row>
      <xdr:rowOff>124883</xdr:rowOff>
    </xdr:to>
    <xdr:sp macro="" textlink="">
      <xdr:nvSpPr>
        <xdr:cNvPr id="159" name="楕円 158"/>
        <xdr:cNvSpPr/>
      </xdr:nvSpPr>
      <xdr:spPr>
        <a:xfrm>
          <a:off x="13970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135060</xdr:rowOff>
    </xdr:from>
    <xdr:ext cx="762000" cy="259045"/>
    <xdr:sp macro="" textlink="">
      <xdr:nvSpPr>
        <xdr:cNvPr id="160" name="テキスト ボックス 159"/>
        <xdr:cNvSpPr txBox="1"/>
      </xdr:nvSpPr>
      <xdr:spPr>
        <a:xfrm>
          <a:off x="1066800" y="1059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[183,943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47,355</a:t>
          </a:r>
          <a:r>
            <a:rPr kumimoji="1" lang="ja-JP" altLang="en-US" sz="1300">
              <a:latin typeface="ＭＳ Ｐゴシック" panose="020B0600070205080204" pitchFamily="50" charset="-128"/>
              <a:ea typeface="ＭＳ Ｐゴシック" panose="020B0600070205080204" pitchFamily="50" charset="-128"/>
            </a:rPr>
            <a:t>円上回っている。人件費、物件費、維持補修費それぞれが類似団体平均を上回っており、中でも維持補修費は、除雪費等の道路維持に係る費用があるため、類似団体平均を大きく上回っている。</a:t>
          </a:r>
        </a:p>
        <a:p>
          <a:r>
            <a:rPr kumimoji="1" lang="ja-JP" altLang="en-US" sz="1300">
              <a:latin typeface="ＭＳ Ｐゴシック" panose="020B0600070205080204" pitchFamily="50" charset="-128"/>
              <a:ea typeface="ＭＳ Ｐゴシック" panose="020B0600070205080204" pitchFamily="50" charset="-128"/>
            </a:rPr>
            <a:t>　今後も引き続き、指定管理者制度の活用、民間移譲等を進めることにより、公共施設の運営に係る委託料及び人件費、維持補修費等のコスト縮減に努める。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147382</xdr:rowOff>
    </xdr:from>
    <xdr:to>
      <xdr:col>23</xdr:col>
      <xdr:colOff>133350</xdr:colOff>
      <xdr:row>90</xdr:row>
      <xdr:rowOff>106170</xdr:rowOff>
    </xdr:to>
    <xdr:cxnSp macro="">
      <xdr:nvCxnSpPr>
        <xdr:cNvPr id="192" name="直線コネクタ 191"/>
        <xdr:cNvCxnSpPr/>
      </xdr:nvCxnSpPr>
      <xdr:spPr>
        <a:xfrm flipV="1">
          <a:off x="4953000" y="13863382"/>
          <a:ext cx="0" cy="1673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78247</xdr:rowOff>
    </xdr:from>
    <xdr:ext cx="762000" cy="259045"/>
    <xdr:sp macro="" textlink="">
      <xdr:nvSpPr>
        <xdr:cNvPr id="193" name="人件費・物件費等の状況最小値テキスト"/>
        <xdr:cNvSpPr txBox="1"/>
      </xdr:nvSpPr>
      <xdr:spPr>
        <a:xfrm>
          <a:off x="5041900" y="15508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106170</xdr:rowOff>
    </xdr:from>
    <xdr:to>
      <xdr:col>24</xdr:col>
      <xdr:colOff>12700</xdr:colOff>
      <xdr:row>90</xdr:row>
      <xdr:rowOff>106170</xdr:rowOff>
    </xdr:to>
    <xdr:cxnSp macro="">
      <xdr:nvCxnSpPr>
        <xdr:cNvPr id="194" name="直線コネクタ 193"/>
        <xdr:cNvCxnSpPr/>
      </xdr:nvCxnSpPr>
      <xdr:spPr>
        <a:xfrm>
          <a:off x="4864100" y="1553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62309</xdr:rowOff>
    </xdr:from>
    <xdr:ext cx="762000" cy="259045"/>
    <xdr:sp macro="" textlink="">
      <xdr:nvSpPr>
        <xdr:cNvPr id="195" name="人件費・物件費等の状況最大値テキスト"/>
        <xdr:cNvSpPr txBox="1"/>
      </xdr:nvSpPr>
      <xdr:spPr>
        <a:xfrm>
          <a:off x="5041900" y="1360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147382</xdr:rowOff>
    </xdr:from>
    <xdr:to>
      <xdr:col>24</xdr:col>
      <xdr:colOff>12700</xdr:colOff>
      <xdr:row>80</xdr:row>
      <xdr:rowOff>147382</xdr:rowOff>
    </xdr:to>
    <xdr:cxnSp macro="">
      <xdr:nvCxnSpPr>
        <xdr:cNvPr id="196" name="直線コネクタ 195"/>
        <xdr:cNvCxnSpPr/>
      </xdr:nvCxnSpPr>
      <xdr:spPr>
        <a:xfrm>
          <a:off x="4864100" y="13863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168774</xdr:rowOff>
    </xdr:from>
    <xdr:to>
      <xdr:col>23</xdr:col>
      <xdr:colOff>133350</xdr:colOff>
      <xdr:row>86</xdr:row>
      <xdr:rowOff>77964</xdr:rowOff>
    </xdr:to>
    <xdr:cxnSp macro="">
      <xdr:nvCxnSpPr>
        <xdr:cNvPr id="197" name="直線コネクタ 196"/>
        <xdr:cNvCxnSpPr/>
      </xdr:nvCxnSpPr>
      <xdr:spPr>
        <a:xfrm>
          <a:off x="4114800" y="14742024"/>
          <a:ext cx="838200" cy="8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13910</xdr:rowOff>
    </xdr:from>
    <xdr:ext cx="762000" cy="259045"/>
    <xdr:sp macro="" textlink="">
      <xdr:nvSpPr>
        <xdr:cNvPr id="198" name="人件費・物件費等の状況平均値テキスト"/>
        <xdr:cNvSpPr txBox="1"/>
      </xdr:nvSpPr>
      <xdr:spPr>
        <a:xfrm>
          <a:off x="5041900" y="140728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168833</xdr:rowOff>
    </xdr:from>
    <xdr:to>
      <xdr:col>23</xdr:col>
      <xdr:colOff>184150</xdr:colOff>
      <xdr:row>83</xdr:row>
      <xdr:rowOff>98983</xdr:rowOff>
    </xdr:to>
    <xdr:sp macro="" textlink="">
      <xdr:nvSpPr>
        <xdr:cNvPr id="199" name="フローチャート: 判断 198"/>
        <xdr:cNvSpPr/>
      </xdr:nvSpPr>
      <xdr:spPr>
        <a:xfrm>
          <a:off x="4902200" y="14227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134074</xdr:rowOff>
    </xdr:from>
    <xdr:to>
      <xdr:col>19</xdr:col>
      <xdr:colOff>133350</xdr:colOff>
      <xdr:row>85</xdr:row>
      <xdr:rowOff>168774</xdr:rowOff>
    </xdr:to>
    <xdr:cxnSp macro="">
      <xdr:nvCxnSpPr>
        <xdr:cNvPr id="200" name="直線コネクタ 199"/>
        <xdr:cNvCxnSpPr/>
      </xdr:nvCxnSpPr>
      <xdr:spPr>
        <a:xfrm>
          <a:off x="3225800" y="14535874"/>
          <a:ext cx="889000" cy="206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123526</xdr:rowOff>
    </xdr:from>
    <xdr:to>
      <xdr:col>19</xdr:col>
      <xdr:colOff>184150</xdr:colOff>
      <xdr:row>83</xdr:row>
      <xdr:rowOff>53676</xdr:rowOff>
    </xdr:to>
    <xdr:sp macro="" textlink="">
      <xdr:nvSpPr>
        <xdr:cNvPr id="201" name="フローチャート: 判断 200"/>
        <xdr:cNvSpPr/>
      </xdr:nvSpPr>
      <xdr:spPr>
        <a:xfrm>
          <a:off x="4064000" y="1418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63853</xdr:rowOff>
    </xdr:from>
    <xdr:ext cx="736600" cy="259045"/>
    <xdr:sp macro="" textlink="">
      <xdr:nvSpPr>
        <xdr:cNvPr id="202" name="テキスト ボックス 201"/>
        <xdr:cNvSpPr txBox="1"/>
      </xdr:nvSpPr>
      <xdr:spPr>
        <a:xfrm>
          <a:off x="3733800" y="13951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135452</xdr:rowOff>
    </xdr:from>
    <xdr:to>
      <xdr:col>15</xdr:col>
      <xdr:colOff>82550</xdr:colOff>
      <xdr:row>84</xdr:row>
      <xdr:rowOff>134074</xdr:rowOff>
    </xdr:to>
    <xdr:cxnSp macro="">
      <xdr:nvCxnSpPr>
        <xdr:cNvPr id="203" name="直線コネクタ 202"/>
        <xdr:cNvCxnSpPr/>
      </xdr:nvCxnSpPr>
      <xdr:spPr>
        <a:xfrm>
          <a:off x="2336800" y="14365802"/>
          <a:ext cx="889000" cy="170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30580</xdr:rowOff>
    </xdr:from>
    <xdr:to>
      <xdr:col>15</xdr:col>
      <xdr:colOff>133350</xdr:colOff>
      <xdr:row>82</xdr:row>
      <xdr:rowOff>132180</xdr:rowOff>
    </xdr:to>
    <xdr:sp macro="" textlink="">
      <xdr:nvSpPr>
        <xdr:cNvPr id="204" name="フローチャート: 判断 203"/>
        <xdr:cNvSpPr/>
      </xdr:nvSpPr>
      <xdr:spPr>
        <a:xfrm>
          <a:off x="3175000" y="1408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142357</xdr:rowOff>
    </xdr:from>
    <xdr:ext cx="762000" cy="259045"/>
    <xdr:sp macro="" textlink="">
      <xdr:nvSpPr>
        <xdr:cNvPr id="205" name="テキスト ボックス 204"/>
        <xdr:cNvSpPr txBox="1"/>
      </xdr:nvSpPr>
      <xdr:spPr>
        <a:xfrm>
          <a:off x="2844800" y="1385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25155</xdr:rowOff>
    </xdr:from>
    <xdr:to>
      <xdr:col>11</xdr:col>
      <xdr:colOff>31750</xdr:colOff>
      <xdr:row>83</xdr:row>
      <xdr:rowOff>135452</xdr:rowOff>
    </xdr:to>
    <xdr:cxnSp macro="">
      <xdr:nvCxnSpPr>
        <xdr:cNvPr id="206" name="直線コネクタ 205"/>
        <xdr:cNvCxnSpPr/>
      </xdr:nvCxnSpPr>
      <xdr:spPr>
        <a:xfrm>
          <a:off x="1447800" y="14255505"/>
          <a:ext cx="889000" cy="11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71462</xdr:rowOff>
    </xdr:from>
    <xdr:to>
      <xdr:col>11</xdr:col>
      <xdr:colOff>82550</xdr:colOff>
      <xdr:row>82</xdr:row>
      <xdr:rowOff>1612</xdr:rowOff>
    </xdr:to>
    <xdr:sp macro="" textlink="">
      <xdr:nvSpPr>
        <xdr:cNvPr id="207" name="フローチャート: 判断 206"/>
        <xdr:cNvSpPr/>
      </xdr:nvSpPr>
      <xdr:spPr>
        <a:xfrm>
          <a:off x="2286000" y="1395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11789</xdr:rowOff>
    </xdr:from>
    <xdr:ext cx="762000" cy="259045"/>
    <xdr:sp macro="" textlink="">
      <xdr:nvSpPr>
        <xdr:cNvPr id="208" name="テキスト ボックス 207"/>
        <xdr:cNvSpPr txBox="1"/>
      </xdr:nvSpPr>
      <xdr:spPr>
        <a:xfrm>
          <a:off x="1955800" y="13727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28178</xdr:rowOff>
    </xdr:from>
    <xdr:to>
      <xdr:col>7</xdr:col>
      <xdr:colOff>31750</xdr:colOff>
      <xdr:row>81</xdr:row>
      <xdr:rowOff>129778</xdr:rowOff>
    </xdr:to>
    <xdr:sp macro="" textlink="">
      <xdr:nvSpPr>
        <xdr:cNvPr id="209" name="フローチャート: 判断 208"/>
        <xdr:cNvSpPr/>
      </xdr:nvSpPr>
      <xdr:spPr>
        <a:xfrm>
          <a:off x="1397000" y="1391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139955</xdr:rowOff>
    </xdr:from>
    <xdr:ext cx="762000" cy="259045"/>
    <xdr:sp macro="" textlink="">
      <xdr:nvSpPr>
        <xdr:cNvPr id="210" name="テキスト ボックス 209"/>
        <xdr:cNvSpPr txBox="1"/>
      </xdr:nvSpPr>
      <xdr:spPr>
        <a:xfrm>
          <a:off x="1066800" y="1368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27164</xdr:rowOff>
    </xdr:from>
    <xdr:to>
      <xdr:col>23</xdr:col>
      <xdr:colOff>184150</xdr:colOff>
      <xdr:row>86</xdr:row>
      <xdr:rowOff>128764</xdr:rowOff>
    </xdr:to>
    <xdr:sp macro="" textlink="">
      <xdr:nvSpPr>
        <xdr:cNvPr id="216" name="楕円 215"/>
        <xdr:cNvSpPr/>
      </xdr:nvSpPr>
      <xdr:spPr>
        <a:xfrm>
          <a:off x="4902200" y="1477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170691</xdr:rowOff>
    </xdr:from>
    <xdr:ext cx="762000" cy="259045"/>
    <xdr:sp macro="" textlink="">
      <xdr:nvSpPr>
        <xdr:cNvPr id="217" name="人件費・物件費等の状況該当値テキスト"/>
        <xdr:cNvSpPr txBox="1"/>
      </xdr:nvSpPr>
      <xdr:spPr>
        <a:xfrm>
          <a:off x="5041900" y="1474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117974</xdr:rowOff>
    </xdr:from>
    <xdr:to>
      <xdr:col>19</xdr:col>
      <xdr:colOff>184150</xdr:colOff>
      <xdr:row>86</xdr:row>
      <xdr:rowOff>48124</xdr:rowOff>
    </xdr:to>
    <xdr:sp macro="" textlink="">
      <xdr:nvSpPr>
        <xdr:cNvPr id="218" name="楕円 217"/>
        <xdr:cNvSpPr/>
      </xdr:nvSpPr>
      <xdr:spPr>
        <a:xfrm>
          <a:off x="4064000" y="1469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32901</xdr:rowOff>
    </xdr:from>
    <xdr:ext cx="736600" cy="259045"/>
    <xdr:sp macro="" textlink="">
      <xdr:nvSpPr>
        <xdr:cNvPr id="219" name="テキスト ボックス 218"/>
        <xdr:cNvSpPr txBox="1"/>
      </xdr:nvSpPr>
      <xdr:spPr>
        <a:xfrm>
          <a:off x="3733800" y="14777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83274</xdr:rowOff>
    </xdr:from>
    <xdr:to>
      <xdr:col>15</xdr:col>
      <xdr:colOff>133350</xdr:colOff>
      <xdr:row>85</xdr:row>
      <xdr:rowOff>13424</xdr:rowOff>
    </xdr:to>
    <xdr:sp macro="" textlink="">
      <xdr:nvSpPr>
        <xdr:cNvPr id="220" name="楕円 219"/>
        <xdr:cNvSpPr/>
      </xdr:nvSpPr>
      <xdr:spPr>
        <a:xfrm>
          <a:off x="3175000" y="1448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169651</xdr:rowOff>
    </xdr:from>
    <xdr:ext cx="762000" cy="259045"/>
    <xdr:sp macro="" textlink="">
      <xdr:nvSpPr>
        <xdr:cNvPr id="221" name="テキスト ボックス 220"/>
        <xdr:cNvSpPr txBox="1"/>
      </xdr:nvSpPr>
      <xdr:spPr>
        <a:xfrm>
          <a:off x="2844800" y="1457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84652</xdr:rowOff>
    </xdr:from>
    <xdr:to>
      <xdr:col>11</xdr:col>
      <xdr:colOff>82550</xdr:colOff>
      <xdr:row>84</xdr:row>
      <xdr:rowOff>14802</xdr:rowOff>
    </xdr:to>
    <xdr:sp macro="" textlink="">
      <xdr:nvSpPr>
        <xdr:cNvPr id="222" name="楕円 221"/>
        <xdr:cNvSpPr/>
      </xdr:nvSpPr>
      <xdr:spPr>
        <a:xfrm>
          <a:off x="2286000" y="1431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171029</xdr:rowOff>
    </xdr:from>
    <xdr:ext cx="762000" cy="259045"/>
    <xdr:sp macro="" textlink="">
      <xdr:nvSpPr>
        <xdr:cNvPr id="223" name="テキスト ボックス 222"/>
        <xdr:cNvSpPr txBox="1"/>
      </xdr:nvSpPr>
      <xdr:spPr>
        <a:xfrm>
          <a:off x="1955800" y="14401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145805</xdr:rowOff>
    </xdr:from>
    <xdr:to>
      <xdr:col>7</xdr:col>
      <xdr:colOff>31750</xdr:colOff>
      <xdr:row>83</xdr:row>
      <xdr:rowOff>75955</xdr:rowOff>
    </xdr:to>
    <xdr:sp macro="" textlink="">
      <xdr:nvSpPr>
        <xdr:cNvPr id="224" name="楕円 223"/>
        <xdr:cNvSpPr/>
      </xdr:nvSpPr>
      <xdr:spPr>
        <a:xfrm>
          <a:off x="1397000" y="1420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60732</xdr:rowOff>
    </xdr:from>
    <xdr:ext cx="762000" cy="259045"/>
    <xdr:sp macro="" textlink="">
      <xdr:nvSpPr>
        <xdr:cNvPr id="225" name="テキスト ボックス 224"/>
        <xdr:cNvSpPr txBox="1"/>
      </xdr:nvSpPr>
      <xdr:spPr>
        <a:xfrm>
          <a:off x="1066800" y="14291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下回るものの、給与構造改革により、年功的な給与上昇を抑制し、職務・職責に応じた給与水準を確立するため、給与表の級構成、号俸構成及び給与カーブの是正を行うことで、引き続き総人件費の抑制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121557</xdr:rowOff>
    </xdr:to>
    <xdr:cxnSp macro="">
      <xdr:nvCxnSpPr>
        <xdr:cNvPr id="256" name="直線コネクタ 255"/>
        <xdr:cNvCxnSpPr/>
      </xdr:nvCxnSpPr>
      <xdr:spPr>
        <a:xfrm flipV="1">
          <a:off x="17018000" y="13915571"/>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7" name="給与水準   （国との比較）最小値テキスト"/>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8" name="直線コネクタ 257"/>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9" name="給与水準   （国との比較）最大値テキスト"/>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60" name="直線コネクタ 259"/>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14514</xdr:rowOff>
    </xdr:from>
    <xdr:to>
      <xdr:col>81</xdr:col>
      <xdr:colOff>44450</xdr:colOff>
      <xdr:row>85</xdr:row>
      <xdr:rowOff>100693</xdr:rowOff>
    </xdr:to>
    <xdr:cxnSp macro="">
      <xdr:nvCxnSpPr>
        <xdr:cNvPr id="261" name="直線コネクタ 260"/>
        <xdr:cNvCxnSpPr/>
      </xdr:nvCxnSpPr>
      <xdr:spPr>
        <a:xfrm>
          <a:off x="16179800" y="14587764"/>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5641</xdr:rowOff>
    </xdr:from>
    <xdr:ext cx="762000" cy="259045"/>
    <xdr:sp macro="" textlink="">
      <xdr:nvSpPr>
        <xdr:cNvPr id="262" name="給与水準   （国との比較）平均値テキスト"/>
        <xdr:cNvSpPr txBox="1"/>
      </xdr:nvSpPr>
      <xdr:spPr>
        <a:xfrm>
          <a:off x="17106900" y="1475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63" name="フローチャート: 判断 262"/>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14514</xdr:rowOff>
    </xdr:from>
    <xdr:to>
      <xdr:col>77</xdr:col>
      <xdr:colOff>44450</xdr:colOff>
      <xdr:row>85</xdr:row>
      <xdr:rowOff>117929</xdr:rowOff>
    </xdr:to>
    <xdr:cxnSp macro="">
      <xdr:nvCxnSpPr>
        <xdr:cNvPr id="264" name="直線コネクタ 263"/>
        <xdr:cNvCxnSpPr/>
      </xdr:nvCxnSpPr>
      <xdr:spPr>
        <a:xfrm flipV="1">
          <a:off x="15290800" y="1458776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5" name="フローチャート: 判断 264"/>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6" name="テキスト ボックス 265"/>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100693</xdr:rowOff>
    </xdr:from>
    <xdr:to>
      <xdr:col>72</xdr:col>
      <xdr:colOff>203200</xdr:colOff>
      <xdr:row>85</xdr:row>
      <xdr:rowOff>117929</xdr:rowOff>
    </xdr:to>
    <xdr:cxnSp macro="">
      <xdr:nvCxnSpPr>
        <xdr:cNvPr id="267" name="直線コネクタ 266"/>
        <xdr:cNvCxnSpPr/>
      </xdr:nvCxnSpPr>
      <xdr:spPr>
        <a:xfrm>
          <a:off x="14401800" y="1467394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8" name="フローチャート: 判断 267"/>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9" name="テキスト ボックス 268"/>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100693</xdr:rowOff>
    </xdr:from>
    <xdr:to>
      <xdr:col>68</xdr:col>
      <xdr:colOff>152400</xdr:colOff>
      <xdr:row>85</xdr:row>
      <xdr:rowOff>100693</xdr:rowOff>
    </xdr:to>
    <xdr:cxnSp macro="">
      <xdr:nvCxnSpPr>
        <xdr:cNvPr id="270" name="直線コネクタ 269"/>
        <xdr:cNvCxnSpPr/>
      </xdr:nvCxnSpPr>
      <xdr:spPr>
        <a:xfrm>
          <a:off x="13512800" y="1467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71" name="フローチャート: 判断 270"/>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72" name="テキスト ボックス 271"/>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3" name="フローチャート: 判断 272"/>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74" name="テキスト ボックス 273"/>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80" name="楕円 279"/>
        <xdr:cNvSpPr/>
      </xdr:nvSpPr>
      <xdr:spPr>
        <a:xfrm>
          <a:off x="169672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66420</xdr:rowOff>
    </xdr:from>
    <xdr:ext cx="762000" cy="259045"/>
    <xdr:sp macro="" textlink="">
      <xdr:nvSpPr>
        <xdr:cNvPr id="281" name="給与水準   （国との比較）該当値テキスト"/>
        <xdr:cNvSpPr txBox="1"/>
      </xdr:nvSpPr>
      <xdr:spPr>
        <a:xfrm>
          <a:off x="17106900" y="1446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135164</xdr:rowOff>
    </xdr:from>
    <xdr:to>
      <xdr:col>77</xdr:col>
      <xdr:colOff>95250</xdr:colOff>
      <xdr:row>85</xdr:row>
      <xdr:rowOff>65314</xdr:rowOff>
    </xdr:to>
    <xdr:sp macro="" textlink="">
      <xdr:nvSpPr>
        <xdr:cNvPr id="282" name="楕円 281"/>
        <xdr:cNvSpPr/>
      </xdr:nvSpPr>
      <xdr:spPr>
        <a:xfrm>
          <a:off x="16129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83" name="テキスト ボックス 282"/>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67129</xdr:rowOff>
    </xdr:from>
    <xdr:to>
      <xdr:col>73</xdr:col>
      <xdr:colOff>44450</xdr:colOff>
      <xdr:row>85</xdr:row>
      <xdr:rowOff>168729</xdr:rowOff>
    </xdr:to>
    <xdr:sp macro="" textlink="">
      <xdr:nvSpPr>
        <xdr:cNvPr id="284" name="楕円 283"/>
        <xdr:cNvSpPr/>
      </xdr:nvSpPr>
      <xdr:spPr>
        <a:xfrm>
          <a:off x="15240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85" name="テキスト ボックス 284"/>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49893</xdr:rowOff>
    </xdr:from>
    <xdr:to>
      <xdr:col>68</xdr:col>
      <xdr:colOff>203200</xdr:colOff>
      <xdr:row>85</xdr:row>
      <xdr:rowOff>151493</xdr:rowOff>
    </xdr:to>
    <xdr:sp macro="" textlink="">
      <xdr:nvSpPr>
        <xdr:cNvPr id="286" name="楕円 285"/>
        <xdr:cNvSpPr/>
      </xdr:nvSpPr>
      <xdr:spPr>
        <a:xfrm>
          <a:off x="14351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87" name="テキスト ボックス 286"/>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88" name="楕円 287"/>
        <xdr:cNvSpPr/>
      </xdr:nvSpPr>
      <xdr:spPr>
        <a:xfrm>
          <a:off x="13462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89" name="テキスト ボックス 288"/>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組織の統廃合、指定管理者制度の活用等の職員数削減の取組を進めているが、消防業務を直営で行っていることや、市町村類型が見直されたことなどの影響により、類似団体平均を</a:t>
          </a:r>
          <a:r>
            <a:rPr kumimoji="1" lang="en-US" altLang="ja-JP" sz="1300">
              <a:latin typeface="ＭＳ Ｐゴシック" panose="020B0600070205080204" pitchFamily="50" charset="-128"/>
              <a:ea typeface="ＭＳ Ｐゴシック" panose="020B0600070205080204" pitchFamily="50" charset="-128"/>
            </a:rPr>
            <a:t>0.48</a:t>
          </a:r>
          <a:r>
            <a:rPr kumimoji="1" lang="ja-JP" altLang="en-US" sz="1300">
              <a:latin typeface="ＭＳ Ｐゴシック" panose="020B0600070205080204" pitchFamily="50" charset="-128"/>
              <a:ea typeface="ＭＳ Ｐゴシック" panose="020B0600070205080204" pitchFamily="50" charset="-128"/>
            </a:rPr>
            <a:t>人上回っている。</a:t>
          </a:r>
        </a:p>
        <a:p>
          <a:r>
            <a:rPr kumimoji="1" lang="ja-JP" altLang="en-US" sz="1300">
              <a:latin typeface="ＭＳ Ｐゴシック" panose="020B0600070205080204" pitchFamily="50" charset="-128"/>
              <a:ea typeface="ＭＳ Ｐゴシック" panose="020B0600070205080204" pitchFamily="50" charset="-128"/>
            </a:rPr>
            <a:t>　今後も、事務・事業の見直し、組織の合理化に努めるとともに、民間活力の活用、非常勤職員化、市民協働の取組等を通じて可能な限り職員数の削減を進め、必要最小限での定員管理に努める。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28469</xdr:rowOff>
    </xdr:from>
    <xdr:to>
      <xdr:col>81</xdr:col>
      <xdr:colOff>44450</xdr:colOff>
      <xdr:row>67</xdr:row>
      <xdr:rowOff>37782</xdr:rowOff>
    </xdr:to>
    <xdr:cxnSp macro="">
      <xdr:nvCxnSpPr>
        <xdr:cNvPr id="319" name="直線コネクタ 318"/>
        <xdr:cNvCxnSpPr/>
      </xdr:nvCxnSpPr>
      <xdr:spPr>
        <a:xfrm flipV="1">
          <a:off x="17018000" y="9972569"/>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9859</xdr:rowOff>
    </xdr:from>
    <xdr:ext cx="762000" cy="259045"/>
    <xdr:sp macro="" textlink="">
      <xdr:nvSpPr>
        <xdr:cNvPr id="320" name="定員管理の状況最小値テキスト"/>
        <xdr:cNvSpPr txBox="1"/>
      </xdr:nvSpPr>
      <xdr:spPr>
        <a:xfrm>
          <a:off x="17106900" y="1149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37782</xdr:rowOff>
    </xdr:from>
    <xdr:to>
      <xdr:col>81</xdr:col>
      <xdr:colOff>133350</xdr:colOff>
      <xdr:row>67</xdr:row>
      <xdr:rowOff>37782</xdr:rowOff>
    </xdr:to>
    <xdr:cxnSp macro="">
      <xdr:nvCxnSpPr>
        <xdr:cNvPr id="321" name="直線コネクタ 320"/>
        <xdr:cNvCxnSpPr/>
      </xdr:nvCxnSpPr>
      <xdr:spPr>
        <a:xfrm>
          <a:off x="16929100" y="1152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114846</xdr:rowOff>
    </xdr:from>
    <xdr:ext cx="762000" cy="259045"/>
    <xdr:sp macro="" textlink="">
      <xdr:nvSpPr>
        <xdr:cNvPr id="322" name="定員管理の状況最大値テキスト"/>
        <xdr:cNvSpPr txBox="1"/>
      </xdr:nvSpPr>
      <xdr:spPr>
        <a:xfrm>
          <a:off x="17106900" y="971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28469</xdr:rowOff>
    </xdr:from>
    <xdr:to>
      <xdr:col>81</xdr:col>
      <xdr:colOff>133350</xdr:colOff>
      <xdr:row>58</xdr:row>
      <xdr:rowOff>28469</xdr:rowOff>
    </xdr:to>
    <xdr:cxnSp macro="">
      <xdr:nvCxnSpPr>
        <xdr:cNvPr id="323" name="直線コネクタ 322"/>
        <xdr:cNvCxnSpPr/>
      </xdr:nvCxnSpPr>
      <xdr:spPr>
        <a:xfrm>
          <a:off x="16929100" y="997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137478</xdr:rowOff>
    </xdr:from>
    <xdr:to>
      <xdr:col>81</xdr:col>
      <xdr:colOff>44450</xdr:colOff>
      <xdr:row>61</xdr:row>
      <xdr:rowOff>139488</xdr:rowOff>
    </xdr:to>
    <xdr:cxnSp macro="">
      <xdr:nvCxnSpPr>
        <xdr:cNvPr id="324" name="直線コネクタ 323"/>
        <xdr:cNvCxnSpPr/>
      </xdr:nvCxnSpPr>
      <xdr:spPr>
        <a:xfrm>
          <a:off x="16179800" y="10595928"/>
          <a:ext cx="8382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8696</xdr:rowOff>
    </xdr:from>
    <xdr:ext cx="762000" cy="259045"/>
    <xdr:sp macro="" textlink="">
      <xdr:nvSpPr>
        <xdr:cNvPr id="325" name="定員管理の状況平均値テキスト"/>
        <xdr:cNvSpPr txBox="1"/>
      </xdr:nvSpPr>
      <xdr:spPr>
        <a:xfrm>
          <a:off x="17106900" y="102956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163619</xdr:rowOff>
    </xdr:from>
    <xdr:to>
      <xdr:col>81</xdr:col>
      <xdr:colOff>95250</xdr:colOff>
      <xdr:row>61</xdr:row>
      <xdr:rowOff>93769</xdr:rowOff>
    </xdr:to>
    <xdr:sp macro="" textlink="">
      <xdr:nvSpPr>
        <xdr:cNvPr id="326" name="フローチャート: 判断 325"/>
        <xdr:cNvSpPr/>
      </xdr:nvSpPr>
      <xdr:spPr>
        <a:xfrm>
          <a:off x="169672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133456</xdr:rowOff>
    </xdr:from>
    <xdr:to>
      <xdr:col>77</xdr:col>
      <xdr:colOff>44450</xdr:colOff>
      <xdr:row>61</xdr:row>
      <xdr:rowOff>137478</xdr:rowOff>
    </xdr:to>
    <xdr:cxnSp macro="">
      <xdr:nvCxnSpPr>
        <xdr:cNvPr id="327" name="直線コネクタ 326"/>
        <xdr:cNvCxnSpPr/>
      </xdr:nvCxnSpPr>
      <xdr:spPr>
        <a:xfrm>
          <a:off x="15290800" y="10591906"/>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157586</xdr:rowOff>
    </xdr:from>
    <xdr:to>
      <xdr:col>77</xdr:col>
      <xdr:colOff>95250</xdr:colOff>
      <xdr:row>61</xdr:row>
      <xdr:rowOff>87736</xdr:rowOff>
    </xdr:to>
    <xdr:sp macro="" textlink="">
      <xdr:nvSpPr>
        <xdr:cNvPr id="328" name="フローチャート: 判断 327"/>
        <xdr:cNvSpPr/>
      </xdr:nvSpPr>
      <xdr:spPr>
        <a:xfrm>
          <a:off x="16129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97913</xdr:rowOff>
    </xdr:from>
    <xdr:ext cx="736600" cy="259045"/>
    <xdr:sp macro="" textlink="">
      <xdr:nvSpPr>
        <xdr:cNvPr id="329" name="テキスト ボックス 328"/>
        <xdr:cNvSpPr txBox="1"/>
      </xdr:nvSpPr>
      <xdr:spPr>
        <a:xfrm>
          <a:off x="15798800" y="10213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133456</xdr:rowOff>
    </xdr:from>
    <xdr:to>
      <xdr:col>72</xdr:col>
      <xdr:colOff>203200</xdr:colOff>
      <xdr:row>61</xdr:row>
      <xdr:rowOff>149543</xdr:rowOff>
    </xdr:to>
    <xdr:cxnSp macro="">
      <xdr:nvCxnSpPr>
        <xdr:cNvPr id="330" name="直線コネクタ 329"/>
        <xdr:cNvCxnSpPr/>
      </xdr:nvCxnSpPr>
      <xdr:spPr>
        <a:xfrm flipV="1">
          <a:off x="14401800" y="1059190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131445</xdr:rowOff>
    </xdr:from>
    <xdr:to>
      <xdr:col>73</xdr:col>
      <xdr:colOff>44450</xdr:colOff>
      <xdr:row>61</xdr:row>
      <xdr:rowOff>61595</xdr:rowOff>
    </xdr:to>
    <xdr:sp macro="" textlink="">
      <xdr:nvSpPr>
        <xdr:cNvPr id="331" name="フローチャート: 判断 330"/>
        <xdr:cNvSpPr/>
      </xdr:nvSpPr>
      <xdr:spPr>
        <a:xfrm>
          <a:off x="15240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71772</xdr:rowOff>
    </xdr:from>
    <xdr:ext cx="762000" cy="259045"/>
    <xdr:sp macro="" textlink="">
      <xdr:nvSpPr>
        <xdr:cNvPr id="332" name="テキスト ボックス 331"/>
        <xdr:cNvSpPr txBox="1"/>
      </xdr:nvSpPr>
      <xdr:spPr>
        <a:xfrm>
          <a:off x="14909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149543</xdr:rowOff>
    </xdr:from>
    <xdr:to>
      <xdr:col>68</xdr:col>
      <xdr:colOff>152400</xdr:colOff>
      <xdr:row>61</xdr:row>
      <xdr:rowOff>151554</xdr:rowOff>
    </xdr:to>
    <xdr:cxnSp macro="">
      <xdr:nvCxnSpPr>
        <xdr:cNvPr id="333" name="直線コネクタ 332"/>
        <xdr:cNvCxnSpPr/>
      </xdr:nvCxnSpPr>
      <xdr:spPr>
        <a:xfrm flipV="1">
          <a:off x="13512800" y="10607993"/>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117369</xdr:rowOff>
    </xdr:from>
    <xdr:to>
      <xdr:col>68</xdr:col>
      <xdr:colOff>203200</xdr:colOff>
      <xdr:row>61</xdr:row>
      <xdr:rowOff>47519</xdr:rowOff>
    </xdr:to>
    <xdr:sp macro="" textlink="">
      <xdr:nvSpPr>
        <xdr:cNvPr id="334" name="フローチャート: 判断 333"/>
        <xdr:cNvSpPr/>
      </xdr:nvSpPr>
      <xdr:spPr>
        <a:xfrm>
          <a:off x="14351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57696</xdr:rowOff>
    </xdr:from>
    <xdr:ext cx="762000" cy="259045"/>
    <xdr:sp macro="" textlink="">
      <xdr:nvSpPr>
        <xdr:cNvPr id="335" name="テキスト ボックス 334"/>
        <xdr:cNvSpPr txBox="1"/>
      </xdr:nvSpPr>
      <xdr:spPr>
        <a:xfrm>
          <a:off x="14020800" y="1017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101282</xdr:rowOff>
    </xdr:from>
    <xdr:to>
      <xdr:col>64</xdr:col>
      <xdr:colOff>152400</xdr:colOff>
      <xdr:row>61</xdr:row>
      <xdr:rowOff>31432</xdr:rowOff>
    </xdr:to>
    <xdr:sp macro="" textlink="">
      <xdr:nvSpPr>
        <xdr:cNvPr id="336" name="フローチャート: 判断 335"/>
        <xdr:cNvSpPr/>
      </xdr:nvSpPr>
      <xdr:spPr>
        <a:xfrm>
          <a:off x="13462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41609</xdr:rowOff>
    </xdr:from>
    <xdr:ext cx="762000" cy="259045"/>
    <xdr:sp macro="" textlink="">
      <xdr:nvSpPr>
        <xdr:cNvPr id="337" name="テキスト ボックス 336"/>
        <xdr:cNvSpPr txBox="1"/>
      </xdr:nvSpPr>
      <xdr:spPr>
        <a:xfrm>
          <a:off x="13131800" y="10157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88688</xdr:rowOff>
    </xdr:from>
    <xdr:to>
      <xdr:col>81</xdr:col>
      <xdr:colOff>95250</xdr:colOff>
      <xdr:row>62</xdr:row>
      <xdr:rowOff>18838</xdr:rowOff>
    </xdr:to>
    <xdr:sp macro="" textlink="">
      <xdr:nvSpPr>
        <xdr:cNvPr id="343" name="楕円 342"/>
        <xdr:cNvSpPr/>
      </xdr:nvSpPr>
      <xdr:spPr>
        <a:xfrm>
          <a:off x="16967200" y="1054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60765</xdr:rowOff>
    </xdr:from>
    <xdr:ext cx="762000" cy="259045"/>
    <xdr:sp macro="" textlink="">
      <xdr:nvSpPr>
        <xdr:cNvPr id="344" name="定員管理の状況該当値テキスト"/>
        <xdr:cNvSpPr txBox="1"/>
      </xdr:nvSpPr>
      <xdr:spPr>
        <a:xfrm>
          <a:off x="17106900" y="10519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86678</xdr:rowOff>
    </xdr:from>
    <xdr:to>
      <xdr:col>77</xdr:col>
      <xdr:colOff>95250</xdr:colOff>
      <xdr:row>62</xdr:row>
      <xdr:rowOff>16828</xdr:rowOff>
    </xdr:to>
    <xdr:sp macro="" textlink="">
      <xdr:nvSpPr>
        <xdr:cNvPr id="345" name="楕円 344"/>
        <xdr:cNvSpPr/>
      </xdr:nvSpPr>
      <xdr:spPr>
        <a:xfrm>
          <a:off x="16129000" y="1054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1605</xdr:rowOff>
    </xdr:from>
    <xdr:ext cx="736600" cy="259045"/>
    <xdr:sp macro="" textlink="">
      <xdr:nvSpPr>
        <xdr:cNvPr id="346" name="テキスト ボックス 345"/>
        <xdr:cNvSpPr txBox="1"/>
      </xdr:nvSpPr>
      <xdr:spPr>
        <a:xfrm>
          <a:off x="15798800" y="1063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82656</xdr:rowOff>
    </xdr:from>
    <xdr:to>
      <xdr:col>73</xdr:col>
      <xdr:colOff>44450</xdr:colOff>
      <xdr:row>62</xdr:row>
      <xdr:rowOff>12806</xdr:rowOff>
    </xdr:to>
    <xdr:sp macro="" textlink="">
      <xdr:nvSpPr>
        <xdr:cNvPr id="347" name="楕円 346"/>
        <xdr:cNvSpPr/>
      </xdr:nvSpPr>
      <xdr:spPr>
        <a:xfrm>
          <a:off x="15240000" y="1054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169033</xdr:rowOff>
    </xdr:from>
    <xdr:ext cx="762000" cy="259045"/>
    <xdr:sp macro="" textlink="">
      <xdr:nvSpPr>
        <xdr:cNvPr id="348" name="テキスト ボックス 347"/>
        <xdr:cNvSpPr txBox="1"/>
      </xdr:nvSpPr>
      <xdr:spPr>
        <a:xfrm>
          <a:off x="14909800" y="10627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98743</xdr:rowOff>
    </xdr:from>
    <xdr:to>
      <xdr:col>68</xdr:col>
      <xdr:colOff>203200</xdr:colOff>
      <xdr:row>62</xdr:row>
      <xdr:rowOff>28893</xdr:rowOff>
    </xdr:to>
    <xdr:sp macro="" textlink="">
      <xdr:nvSpPr>
        <xdr:cNvPr id="349" name="楕円 348"/>
        <xdr:cNvSpPr/>
      </xdr:nvSpPr>
      <xdr:spPr>
        <a:xfrm>
          <a:off x="14351000" y="1055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13670</xdr:rowOff>
    </xdr:from>
    <xdr:ext cx="762000" cy="259045"/>
    <xdr:sp macro="" textlink="">
      <xdr:nvSpPr>
        <xdr:cNvPr id="350" name="テキスト ボックス 349"/>
        <xdr:cNvSpPr txBox="1"/>
      </xdr:nvSpPr>
      <xdr:spPr>
        <a:xfrm>
          <a:off x="14020800" y="1064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100754</xdr:rowOff>
    </xdr:from>
    <xdr:to>
      <xdr:col>64</xdr:col>
      <xdr:colOff>152400</xdr:colOff>
      <xdr:row>62</xdr:row>
      <xdr:rowOff>30904</xdr:rowOff>
    </xdr:to>
    <xdr:sp macro="" textlink="">
      <xdr:nvSpPr>
        <xdr:cNvPr id="351" name="楕円 350"/>
        <xdr:cNvSpPr/>
      </xdr:nvSpPr>
      <xdr:spPr>
        <a:xfrm>
          <a:off x="13462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15681</xdr:rowOff>
    </xdr:from>
    <xdr:ext cx="762000" cy="259045"/>
    <xdr:sp macro="" textlink="">
      <xdr:nvSpPr>
        <xdr:cNvPr id="352" name="テキスト ボックス 351"/>
        <xdr:cNvSpPr txBox="1"/>
      </xdr:nvSpPr>
      <xdr:spPr>
        <a:xfrm>
          <a:off x="13131800" y="1064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財政健全化法での早期健全化水準には達していないものの、類似団体平均を</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公債費の圧縮には、新規地方債の発行抑制が重要であることから、「財政標準化計画」に基づき、地方債発行の抑制を図り、公債費の増嵩による財政圧迫の予防に努める。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17780</xdr:rowOff>
    </xdr:to>
    <xdr:cxnSp macro="">
      <xdr:nvCxnSpPr>
        <xdr:cNvPr id="380" name="直線コネクタ 379"/>
        <xdr:cNvCxnSpPr/>
      </xdr:nvCxnSpPr>
      <xdr:spPr>
        <a:xfrm flipV="1">
          <a:off x="17018000" y="6357620"/>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161307</xdr:rowOff>
    </xdr:from>
    <xdr:ext cx="762000" cy="259045"/>
    <xdr:sp macro="" textlink="">
      <xdr:nvSpPr>
        <xdr:cNvPr id="381" name="公債費負担の状況最小値テキスト"/>
        <xdr:cNvSpPr txBox="1"/>
      </xdr:nvSpPr>
      <xdr:spPr>
        <a:xfrm>
          <a:off x="17106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17780</xdr:rowOff>
    </xdr:from>
    <xdr:to>
      <xdr:col>81</xdr:col>
      <xdr:colOff>133350</xdr:colOff>
      <xdr:row>45</xdr:row>
      <xdr:rowOff>17780</xdr:rowOff>
    </xdr:to>
    <xdr:cxnSp macro="">
      <xdr:nvCxnSpPr>
        <xdr:cNvPr id="382" name="直線コネクタ 381"/>
        <xdr:cNvCxnSpPr/>
      </xdr:nvCxnSpPr>
      <xdr:spPr>
        <a:xfrm>
          <a:off x="16929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83" name="公債費負担の状況最大値テキスト"/>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84" name="直線コネクタ 383"/>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164677</xdr:rowOff>
    </xdr:from>
    <xdr:to>
      <xdr:col>81</xdr:col>
      <xdr:colOff>44450</xdr:colOff>
      <xdr:row>42</xdr:row>
      <xdr:rowOff>1270</xdr:rowOff>
    </xdr:to>
    <xdr:cxnSp macro="">
      <xdr:nvCxnSpPr>
        <xdr:cNvPr id="385" name="直線コネクタ 384"/>
        <xdr:cNvCxnSpPr/>
      </xdr:nvCxnSpPr>
      <xdr:spPr>
        <a:xfrm flipV="1">
          <a:off x="16179800" y="719412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157073</xdr:rowOff>
    </xdr:from>
    <xdr:ext cx="762000" cy="259045"/>
    <xdr:sp macro="" textlink="">
      <xdr:nvSpPr>
        <xdr:cNvPr id="386" name="公債費負担の状況平均値テキスト"/>
        <xdr:cNvSpPr txBox="1"/>
      </xdr:nvSpPr>
      <xdr:spPr>
        <a:xfrm>
          <a:off x="17106900" y="684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87" name="フローチャート: 判断 386"/>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1270</xdr:rowOff>
    </xdr:from>
    <xdr:to>
      <xdr:col>77</xdr:col>
      <xdr:colOff>44450</xdr:colOff>
      <xdr:row>42</xdr:row>
      <xdr:rowOff>41487</xdr:rowOff>
    </xdr:to>
    <xdr:cxnSp macro="">
      <xdr:nvCxnSpPr>
        <xdr:cNvPr id="388" name="直線コネクタ 387"/>
        <xdr:cNvCxnSpPr/>
      </xdr:nvCxnSpPr>
      <xdr:spPr>
        <a:xfrm flipV="1">
          <a:off x="15290800" y="720217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132504</xdr:rowOff>
    </xdr:from>
    <xdr:to>
      <xdr:col>77</xdr:col>
      <xdr:colOff>95250</xdr:colOff>
      <xdr:row>41</xdr:row>
      <xdr:rowOff>62654</xdr:rowOff>
    </xdr:to>
    <xdr:sp macro="" textlink="">
      <xdr:nvSpPr>
        <xdr:cNvPr id="389" name="フローチャート: 判断 388"/>
        <xdr:cNvSpPr/>
      </xdr:nvSpPr>
      <xdr:spPr>
        <a:xfrm>
          <a:off x="16129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72831</xdr:rowOff>
    </xdr:from>
    <xdr:ext cx="736600" cy="259045"/>
    <xdr:sp macro="" textlink="">
      <xdr:nvSpPr>
        <xdr:cNvPr id="390" name="テキスト ボックス 389"/>
        <xdr:cNvSpPr txBox="1"/>
      </xdr:nvSpPr>
      <xdr:spPr>
        <a:xfrm>
          <a:off x="15798800" y="6759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41487</xdr:rowOff>
    </xdr:from>
    <xdr:to>
      <xdr:col>72</xdr:col>
      <xdr:colOff>203200</xdr:colOff>
      <xdr:row>42</xdr:row>
      <xdr:rowOff>65617</xdr:rowOff>
    </xdr:to>
    <xdr:cxnSp macro="">
      <xdr:nvCxnSpPr>
        <xdr:cNvPr id="391" name="直線コネクタ 390"/>
        <xdr:cNvCxnSpPr/>
      </xdr:nvCxnSpPr>
      <xdr:spPr>
        <a:xfrm flipV="1">
          <a:off x="14401800" y="724238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1270</xdr:rowOff>
    </xdr:from>
    <xdr:to>
      <xdr:col>73</xdr:col>
      <xdr:colOff>44450</xdr:colOff>
      <xdr:row>41</xdr:row>
      <xdr:rowOff>102870</xdr:rowOff>
    </xdr:to>
    <xdr:sp macro="" textlink="">
      <xdr:nvSpPr>
        <xdr:cNvPr id="392" name="フローチャート: 判断 391"/>
        <xdr:cNvSpPr/>
      </xdr:nvSpPr>
      <xdr:spPr>
        <a:xfrm>
          <a:off x="15240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113047</xdr:rowOff>
    </xdr:from>
    <xdr:ext cx="762000" cy="259045"/>
    <xdr:sp macro="" textlink="">
      <xdr:nvSpPr>
        <xdr:cNvPr id="393" name="テキスト ボックス 392"/>
        <xdr:cNvSpPr txBox="1"/>
      </xdr:nvSpPr>
      <xdr:spPr>
        <a:xfrm>
          <a:off x="14909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65617</xdr:rowOff>
    </xdr:from>
    <xdr:to>
      <xdr:col>68</xdr:col>
      <xdr:colOff>152400</xdr:colOff>
      <xdr:row>42</xdr:row>
      <xdr:rowOff>113877</xdr:rowOff>
    </xdr:to>
    <xdr:cxnSp macro="">
      <xdr:nvCxnSpPr>
        <xdr:cNvPr id="394" name="直線コネクタ 393"/>
        <xdr:cNvCxnSpPr/>
      </xdr:nvCxnSpPr>
      <xdr:spPr>
        <a:xfrm flipV="1">
          <a:off x="13512800" y="726651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95" name="フローチャート: 判断 394"/>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121090</xdr:rowOff>
    </xdr:from>
    <xdr:ext cx="762000" cy="259045"/>
    <xdr:sp macro="" textlink="">
      <xdr:nvSpPr>
        <xdr:cNvPr id="396" name="テキスト ボックス 395"/>
        <xdr:cNvSpPr txBox="1"/>
      </xdr:nvSpPr>
      <xdr:spPr>
        <a:xfrm>
          <a:off x="14020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7" name="フローチャート: 判断 396"/>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98" name="テキスト ボックス 397"/>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113877</xdr:rowOff>
    </xdr:from>
    <xdr:to>
      <xdr:col>81</xdr:col>
      <xdr:colOff>95250</xdr:colOff>
      <xdr:row>42</xdr:row>
      <xdr:rowOff>44027</xdr:rowOff>
    </xdr:to>
    <xdr:sp macro="" textlink="">
      <xdr:nvSpPr>
        <xdr:cNvPr id="404" name="楕円 403"/>
        <xdr:cNvSpPr/>
      </xdr:nvSpPr>
      <xdr:spPr>
        <a:xfrm>
          <a:off x="169672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85954</xdr:rowOff>
    </xdr:from>
    <xdr:ext cx="762000" cy="259045"/>
    <xdr:sp macro="" textlink="">
      <xdr:nvSpPr>
        <xdr:cNvPr id="405" name="公債費負担の状況該当値テキスト"/>
        <xdr:cNvSpPr txBox="1"/>
      </xdr:nvSpPr>
      <xdr:spPr>
        <a:xfrm>
          <a:off x="17106900" y="7115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121920</xdr:rowOff>
    </xdr:from>
    <xdr:to>
      <xdr:col>77</xdr:col>
      <xdr:colOff>95250</xdr:colOff>
      <xdr:row>42</xdr:row>
      <xdr:rowOff>52070</xdr:rowOff>
    </xdr:to>
    <xdr:sp macro="" textlink="">
      <xdr:nvSpPr>
        <xdr:cNvPr id="406" name="楕円 405"/>
        <xdr:cNvSpPr/>
      </xdr:nvSpPr>
      <xdr:spPr>
        <a:xfrm>
          <a:off x="16129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36847</xdr:rowOff>
    </xdr:from>
    <xdr:ext cx="736600" cy="259045"/>
    <xdr:sp macro="" textlink="">
      <xdr:nvSpPr>
        <xdr:cNvPr id="407" name="テキスト ボックス 406"/>
        <xdr:cNvSpPr txBox="1"/>
      </xdr:nvSpPr>
      <xdr:spPr>
        <a:xfrm>
          <a:off x="15798800" y="723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162137</xdr:rowOff>
    </xdr:from>
    <xdr:to>
      <xdr:col>73</xdr:col>
      <xdr:colOff>44450</xdr:colOff>
      <xdr:row>42</xdr:row>
      <xdr:rowOff>92287</xdr:rowOff>
    </xdr:to>
    <xdr:sp macro="" textlink="">
      <xdr:nvSpPr>
        <xdr:cNvPr id="408" name="楕円 407"/>
        <xdr:cNvSpPr/>
      </xdr:nvSpPr>
      <xdr:spPr>
        <a:xfrm>
          <a:off x="15240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77064</xdr:rowOff>
    </xdr:from>
    <xdr:ext cx="762000" cy="259045"/>
    <xdr:sp macro="" textlink="">
      <xdr:nvSpPr>
        <xdr:cNvPr id="409" name="テキスト ボックス 408"/>
        <xdr:cNvSpPr txBox="1"/>
      </xdr:nvSpPr>
      <xdr:spPr>
        <a:xfrm>
          <a:off x="14909800" y="727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14817</xdr:rowOff>
    </xdr:from>
    <xdr:to>
      <xdr:col>68</xdr:col>
      <xdr:colOff>203200</xdr:colOff>
      <xdr:row>42</xdr:row>
      <xdr:rowOff>116417</xdr:rowOff>
    </xdr:to>
    <xdr:sp macro="" textlink="">
      <xdr:nvSpPr>
        <xdr:cNvPr id="410" name="楕円 409"/>
        <xdr:cNvSpPr/>
      </xdr:nvSpPr>
      <xdr:spPr>
        <a:xfrm>
          <a:off x="14351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101194</xdr:rowOff>
    </xdr:from>
    <xdr:ext cx="762000" cy="259045"/>
    <xdr:sp macro="" textlink="">
      <xdr:nvSpPr>
        <xdr:cNvPr id="411" name="テキスト ボックス 410"/>
        <xdr:cNvSpPr txBox="1"/>
      </xdr:nvSpPr>
      <xdr:spPr>
        <a:xfrm>
          <a:off x="14020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63077</xdr:rowOff>
    </xdr:from>
    <xdr:to>
      <xdr:col>64</xdr:col>
      <xdr:colOff>152400</xdr:colOff>
      <xdr:row>42</xdr:row>
      <xdr:rowOff>164677</xdr:rowOff>
    </xdr:to>
    <xdr:sp macro="" textlink="">
      <xdr:nvSpPr>
        <xdr:cNvPr id="412" name="楕円 411"/>
        <xdr:cNvSpPr/>
      </xdr:nvSpPr>
      <xdr:spPr>
        <a:xfrm>
          <a:off x="134620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149454</xdr:rowOff>
    </xdr:from>
    <xdr:ext cx="762000" cy="259045"/>
    <xdr:sp macro="" textlink="">
      <xdr:nvSpPr>
        <xdr:cNvPr id="413" name="テキスト ボックス 412"/>
        <xdr:cNvSpPr txBox="1"/>
      </xdr:nvSpPr>
      <xdr:spPr>
        <a:xfrm>
          <a:off x="13131800" y="7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地方債残高の減少等により、充当可能財源等が将来負担額を上回ったため、将来負担比率はゼロとなった。</a:t>
          </a:r>
        </a:p>
        <a:p>
          <a:r>
            <a:rPr kumimoji="1" lang="ja-JP" altLang="en-US" sz="1300">
              <a:latin typeface="ＭＳ Ｐゴシック" panose="020B0600070205080204" pitchFamily="50" charset="-128"/>
              <a:ea typeface="ＭＳ Ｐゴシック" panose="020B0600070205080204" pitchFamily="50" charset="-128"/>
            </a:rPr>
            <a:t>　今後も地方債発行を伴う事業の実施にあたっては、世代間負担の公平と公債費負担の中長期的な平準化などの観点から負担を軽減するよう財政の健全化を推進する。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94968</xdr:rowOff>
    </xdr:to>
    <xdr:cxnSp macro="">
      <xdr:nvCxnSpPr>
        <xdr:cNvPr id="442" name="直線コネクタ 441"/>
        <xdr:cNvCxnSpPr/>
      </xdr:nvCxnSpPr>
      <xdr:spPr>
        <a:xfrm flipV="1">
          <a:off x="17018000" y="2370667"/>
          <a:ext cx="0" cy="16676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67045</xdr:rowOff>
    </xdr:from>
    <xdr:ext cx="762000" cy="259045"/>
    <xdr:sp macro="" textlink="">
      <xdr:nvSpPr>
        <xdr:cNvPr id="443" name="将来負担の状況最小値テキスト"/>
        <xdr:cNvSpPr txBox="1"/>
      </xdr:nvSpPr>
      <xdr:spPr>
        <a:xfrm>
          <a:off x="17106900" y="4010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94968</xdr:rowOff>
    </xdr:from>
    <xdr:to>
      <xdr:col>81</xdr:col>
      <xdr:colOff>133350</xdr:colOff>
      <xdr:row>23</xdr:row>
      <xdr:rowOff>94968</xdr:rowOff>
    </xdr:to>
    <xdr:cxnSp macro="">
      <xdr:nvCxnSpPr>
        <xdr:cNvPr id="444" name="直線コネクタ 443"/>
        <xdr:cNvCxnSpPr/>
      </xdr:nvCxnSpPr>
      <xdr:spPr>
        <a:xfrm>
          <a:off x="16929100" y="40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147179</xdr:rowOff>
    </xdr:from>
    <xdr:to>
      <xdr:col>77</xdr:col>
      <xdr:colOff>44450</xdr:colOff>
      <xdr:row>15</xdr:row>
      <xdr:rowOff>21449</xdr:rowOff>
    </xdr:to>
    <xdr:cxnSp macro="">
      <xdr:nvCxnSpPr>
        <xdr:cNvPr id="447" name="直線コネクタ 446"/>
        <xdr:cNvCxnSpPr/>
      </xdr:nvCxnSpPr>
      <xdr:spPr>
        <a:xfrm flipV="1">
          <a:off x="15290800" y="2376029"/>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124759</xdr:rowOff>
    </xdr:from>
    <xdr:ext cx="762000" cy="259045"/>
    <xdr:sp macro="" textlink="">
      <xdr:nvSpPr>
        <xdr:cNvPr id="448" name="将来負担の状況平均値テキスト"/>
        <xdr:cNvSpPr txBox="1"/>
      </xdr:nvSpPr>
      <xdr:spPr>
        <a:xfrm>
          <a:off x="17106900" y="235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9" name="フローチャート: 判断 448"/>
        <xdr:cNvSpPr/>
      </xdr:nvSpPr>
      <xdr:spPr>
        <a:xfrm>
          <a:off x="16967200" y="238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15</xdr:row>
      <xdr:rowOff>21449</xdr:rowOff>
    </xdr:from>
    <xdr:to>
      <xdr:col>72</xdr:col>
      <xdr:colOff>203200</xdr:colOff>
      <xdr:row>16</xdr:row>
      <xdr:rowOff>135537</xdr:rowOff>
    </xdr:to>
    <xdr:cxnSp macro="">
      <xdr:nvCxnSpPr>
        <xdr:cNvPr id="450" name="直線コネクタ 449"/>
        <xdr:cNvCxnSpPr/>
      </xdr:nvCxnSpPr>
      <xdr:spPr>
        <a:xfrm flipV="1">
          <a:off x="14401800" y="2593199"/>
          <a:ext cx="889000" cy="28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69709</xdr:rowOff>
    </xdr:from>
    <xdr:to>
      <xdr:col>77</xdr:col>
      <xdr:colOff>95250</xdr:colOff>
      <xdr:row>14</xdr:row>
      <xdr:rowOff>171309</xdr:rowOff>
    </xdr:to>
    <xdr:sp macro="" textlink="">
      <xdr:nvSpPr>
        <xdr:cNvPr id="451" name="フローチャート: 判断 450"/>
        <xdr:cNvSpPr/>
      </xdr:nvSpPr>
      <xdr:spPr>
        <a:xfrm>
          <a:off x="161290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156086</xdr:rowOff>
    </xdr:from>
    <xdr:ext cx="736600" cy="259045"/>
    <xdr:sp macro="" textlink="">
      <xdr:nvSpPr>
        <xdr:cNvPr id="452" name="テキスト ボックス 451"/>
        <xdr:cNvSpPr txBox="1"/>
      </xdr:nvSpPr>
      <xdr:spPr>
        <a:xfrm>
          <a:off x="15798800" y="2556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135537</xdr:rowOff>
    </xdr:from>
    <xdr:to>
      <xdr:col>68</xdr:col>
      <xdr:colOff>152400</xdr:colOff>
      <xdr:row>18</xdr:row>
      <xdr:rowOff>104987</xdr:rowOff>
    </xdr:to>
    <xdr:cxnSp macro="">
      <xdr:nvCxnSpPr>
        <xdr:cNvPr id="453" name="直線コネクタ 452"/>
        <xdr:cNvCxnSpPr/>
      </xdr:nvCxnSpPr>
      <xdr:spPr>
        <a:xfrm flipV="1">
          <a:off x="13512800" y="2878737"/>
          <a:ext cx="889000" cy="312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21590</xdr:rowOff>
    </xdr:from>
    <xdr:to>
      <xdr:col>73</xdr:col>
      <xdr:colOff>44450</xdr:colOff>
      <xdr:row>15</xdr:row>
      <xdr:rowOff>123190</xdr:rowOff>
    </xdr:to>
    <xdr:sp macro="" textlink="">
      <xdr:nvSpPr>
        <xdr:cNvPr id="454" name="フローチャート: 判断 453"/>
        <xdr:cNvSpPr/>
      </xdr:nvSpPr>
      <xdr:spPr>
        <a:xfrm>
          <a:off x="15240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107967</xdr:rowOff>
    </xdr:from>
    <xdr:ext cx="762000" cy="259045"/>
    <xdr:sp macro="" textlink="">
      <xdr:nvSpPr>
        <xdr:cNvPr id="455" name="テキスト ボックス 454"/>
        <xdr:cNvSpPr txBox="1"/>
      </xdr:nvSpPr>
      <xdr:spPr>
        <a:xfrm>
          <a:off x="14909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44379</xdr:rowOff>
    </xdr:from>
    <xdr:to>
      <xdr:col>68</xdr:col>
      <xdr:colOff>203200</xdr:colOff>
      <xdr:row>15</xdr:row>
      <xdr:rowOff>145979</xdr:rowOff>
    </xdr:to>
    <xdr:sp macro="" textlink="">
      <xdr:nvSpPr>
        <xdr:cNvPr id="456" name="フローチャート: 判断 455"/>
        <xdr:cNvSpPr/>
      </xdr:nvSpPr>
      <xdr:spPr>
        <a:xfrm>
          <a:off x="14351000" y="261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156156</xdr:rowOff>
    </xdr:from>
    <xdr:ext cx="762000" cy="259045"/>
    <xdr:sp macro="" textlink="">
      <xdr:nvSpPr>
        <xdr:cNvPr id="457" name="テキスト ボックス 456"/>
        <xdr:cNvSpPr txBox="1"/>
      </xdr:nvSpPr>
      <xdr:spPr>
        <a:xfrm>
          <a:off x="14020800" y="238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72531</xdr:rowOff>
    </xdr:from>
    <xdr:to>
      <xdr:col>64</xdr:col>
      <xdr:colOff>152400</xdr:colOff>
      <xdr:row>16</xdr:row>
      <xdr:rowOff>2681</xdr:rowOff>
    </xdr:to>
    <xdr:sp macro="" textlink="">
      <xdr:nvSpPr>
        <xdr:cNvPr id="458" name="フローチャート: 判断 457"/>
        <xdr:cNvSpPr/>
      </xdr:nvSpPr>
      <xdr:spPr>
        <a:xfrm>
          <a:off x="13462000" y="264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12858</xdr:rowOff>
    </xdr:from>
    <xdr:ext cx="762000" cy="259045"/>
    <xdr:sp macro="" textlink="">
      <xdr:nvSpPr>
        <xdr:cNvPr id="459" name="テキスト ボックス 458"/>
        <xdr:cNvSpPr txBox="1"/>
      </xdr:nvSpPr>
      <xdr:spPr>
        <a:xfrm>
          <a:off x="13131800" y="2413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96379</xdr:rowOff>
    </xdr:from>
    <xdr:to>
      <xdr:col>77</xdr:col>
      <xdr:colOff>95250</xdr:colOff>
      <xdr:row>14</xdr:row>
      <xdr:rowOff>26529</xdr:rowOff>
    </xdr:to>
    <xdr:sp macro="" textlink="">
      <xdr:nvSpPr>
        <xdr:cNvPr id="465" name="楕円 464"/>
        <xdr:cNvSpPr/>
      </xdr:nvSpPr>
      <xdr:spPr>
        <a:xfrm>
          <a:off x="16129000" y="232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36706</xdr:rowOff>
    </xdr:from>
    <xdr:ext cx="736600" cy="259045"/>
    <xdr:sp macro="" textlink="">
      <xdr:nvSpPr>
        <xdr:cNvPr id="466" name="テキスト ボックス 465"/>
        <xdr:cNvSpPr txBox="1"/>
      </xdr:nvSpPr>
      <xdr:spPr>
        <a:xfrm>
          <a:off x="15798800" y="2094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142099</xdr:rowOff>
    </xdr:from>
    <xdr:to>
      <xdr:col>73</xdr:col>
      <xdr:colOff>44450</xdr:colOff>
      <xdr:row>15</xdr:row>
      <xdr:rowOff>72249</xdr:rowOff>
    </xdr:to>
    <xdr:sp macro="" textlink="">
      <xdr:nvSpPr>
        <xdr:cNvPr id="467" name="楕円 466"/>
        <xdr:cNvSpPr/>
      </xdr:nvSpPr>
      <xdr:spPr>
        <a:xfrm>
          <a:off x="15240000" y="254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82426</xdr:rowOff>
    </xdr:from>
    <xdr:ext cx="762000" cy="259045"/>
    <xdr:sp macro="" textlink="">
      <xdr:nvSpPr>
        <xdr:cNvPr id="468" name="テキスト ボックス 467"/>
        <xdr:cNvSpPr txBox="1"/>
      </xdr:nvSpPr>
      <xdr:spPr>
        <a:xfrm>
          <a:off x="14909800" y="231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84737</xdr:rowOff>
    </xdr:from>
    <xdr:to>
      <xdr:col>68</xdr:col>
      <xdr:colOff>203200</xdr:colOff>
      <xdr:row>17</xdr:row>
      <xdr:rowOff>14887</xdr:rowOff>
    </xdr:to>
    <xdr:sp macro="" textlink="">
      <xdr:nvSpPr>
        <xdr:cNvPr id="469" name="楕円 468"/>
        <xdr:cNvSpPr/>
      </xdr:nvSpPr>
      <xdr:spPr>
        <a:xfrm>
          <a:off x="14351000" y="282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171114</xdr:rowOff>
    </xdr:from>
    <xdr:ext cx="762000" cy="259045"/>
    <xdr:sp macro="" textlink="">
      <xdr:nvSpPr>
        <xdr:cNvPr id="470" name="テキスト ボックス 469"/>
        <xdr:cNvSpPr txBox="1"/>
      </xdr:nvSpPr>
      <xdr:spPr>
        <a:xfrm>
          <a:off x="14020800" y="2914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54187</xdr:rowOff>
    </xdr:from>
    <xdr:to>
      <xdr:col>64</xdr:col>
      <xdr:colOff>152400</xdr:colOff>
      <xdr:row>18</xdr:row>
      <xdr:rowOff>155787</xdr:rowOff>
    </xdr:to>
    <xdr:sp macro="" textlink="">
      <xdr:nvSpPr>
        <xdr:cNvPr id="471" name="楕円 470"/>
        <xdr:cNvSpPr/>
      </xdr:nvSpPr>
      <xdr:spPr>
        <a:xfrm>
          <a:off x="13462000" y="314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140564</xdr:rowOff>
    </xdr:from>
    <xdr:ext cx="762000" cy="259045"/>
    <xdr:sp macro="" textlink="">
      <xdr:nvSpPr>
        <xdr:cNvPr id="472" name="テキスト ボックス 471"/>
        <xdr:cNvSpPr txBox="1"/>
      </xdr:nvSpPr>
      <xdr:spPr>
        <a:xfrm>
          <a:off x="13131800" y="322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北海道千歳市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97,664
96,850
594.50
54,887,118
53,231,337
742,573
25,385,616
30,154,430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経常収支比率の人件費については、類似団体平均を</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ポイント下回っており、人口一人当たりの人件費（人件費に準じる費用を含む）決算額についても、類似団体平均を</a:t>
          </a:r>
          <a:r>
            <a:rPr kumimoji="1" lang="en-US" altLang="ja-JP" sz="1300">
              <a:latin typeface="ＭＳ Ｐゴシック" panose="020B0600070205080204" pitchFamily="50" charset="-128"/>
              <a:ea typeface="ＭＳ Ｐゴシック" panose="020B0600070205080204" pitchFamily="50" charset="-128"/>
            </a:rPr>
            <a:t>6,958</a:t>
          </a:r>
          <a:r>
            <a:rPr kumimoji="1" lang="ja-JP" altLang="en-US" sz="1300">
              <a:latin typeface="ＭＳ Ｐゴシック" panose="020B0600070205080204" pitchFamily="50" charset="-128"/>
              <a:ea typeface="ＭＳ Ｐゴシック" panose="020B0600070205080204" pitchFamily="50" charset="-128"/>
            </a:rPr>
            <a:t>円下回っている。</a:t>
          </a:r>
        </a:p>
        <a:p>
          <a:r>
            <a:rPr kumimoji="1" lang="ja-JP" altLang="en-US" sz="1300">
              <a:latin typeface="ＭＳ Ｐゴシック" panose="020B0600070205080204" pitchFamily="50" charset="-128"/>
              <a:ea typeface="ＭＳ Ｐゴシック" panose="020B0600070205080204" pitchFamily="50" charset="-128"/>
            </a:rPr>
            <a:t>　今後も職員数の抑制、民間移譲等を進めることにより、人件費の抑制に努める。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153670</xdr:rowOff>
    </xdr:to>
    <xdr:cxnSp macro="">
      <xdr:nvCxnSpPr>
        <xdr:cNvPr id="61" name="直線コネクタ 60"/>
        <xdr:cNvCxnSpPr/>
      </xdr:nvCxnSpPr>
      <xdr:spPr>
        <a:xfrm flipV="1">
          <a:off x="4826000" y="57810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5080</xdr:rowOff>
    </xdr:from>
    <xdr:to>
      <xdr:col>24</xdr:col>
      <xdr:colOff>25400</xdr:colOff>
      <xdr:row>36</xdr:row>
      <xdr:rowOff>35560</xdr:rowOff>
    </xdr:to>
    <xdr:cxnSp macro="">
      <xdr:nvCxnSpPr>
        <xdr:cNvPr id="66" name="直線コネクタ 65"/>
        <xdr:cNvCxnSpPr/>
      </xdr:nvCxnSpPr>
      <xdr:spPr>
        <a:xfrm>
          <a:off x="3987800" y="61772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7" name="人件費平均値テキスト"/>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5080</xdr:rowOff>
    </xdr:from>
    <xdr:to>
      <xdr:col>19</xdr:col>
      <xdr:colOff>187325</xdr:colOff>
      <xdr:row>37</xdr:row>
      <xdr:rowOff>16510</xdr:rowOff>
    </xdr:to>
    <xdr:cxnSp macro="">
      <xdr:nvCxnSpPr>
        <xdr:cNvPr id="69" name="直線コネクタ 68"/>
        <xdr:cNvCxnSpPr/>
      </xdr:nvCxnSpPr>
      <xdr:spPr>
        <a:xfrm flipV="1">
          <a:off x="3098800" y="617728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127000</xdr:rowOff>
    </xdr:from>
    <xdr:to>
      <xdr:col>15</xdr:col>
      <xdr:colOff>98425</xdr:colOff>
      <xdr:row>37</xdr:row>
      <xdr:rowOff>16510</xdr:rowOff>
    </xdr:to>
    <xdr:cxnSp macro="">
      <xdr:nvCxnSpPr>
        <xdr:cNvPr id="72" name="直線コネクタ 71"/>
        <xdr:cNvCxnSpPr/>
      </xdr:nvCxnSpPr>
      <xdr:spPr>
        <a:xfrm>
          <a:off x="2209800" y="62992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167640</xdr:rowOff>
    </xdr:from>
    <xdr:to>
      <xdr:col>15</xdr:col>
      <xdr:colOff>149225</xdr:colOff>
      <xdr:row>37</xdr:row>
      <xdr:rowOff>97790</xdr:rowOff>
    </xdr:to>
    <xdr:sp macro="" textlink="">
      <xdr:nvSpPr>
        <xdr:cNvPr id="73" name="フローチャート: 判断 72"/>
        <xdr:cNvSpPr/>
      </xdr:nvSpPr>
      <xdr:spPr>
        <a:xfrm>
          <a:off x="3048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82567</xdr:rowOff>
    </xdr:from>
    <xdr:ext cx="762000" cy="259045"/>
    <xdr:sp macro="" textlink="">
      <xdr:nvSpPr>
        <xdr:cNvPr id="74" name="テキスト ボックス 73"/>
        <xdr:cNvSpPr txBox="1"/>
      </xdr:nvSpPr>
      <xdr:spPr>
        <a:xfrm>
          <a:off x="2717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127000</xdr:rowOff>
    </xdr:from>
    <xdr:to>
      <xdr:col>11</xdr:col>
      <xdr:colOff>9525</xdr:colOff>
      <xdr:row>37</xdr:row>
      <xdr:rowOff>100330</xdr:rowOff>
    </xdr:to>
    <xdr:cxnSp macro="">
      <xdr:nvCxnSpPr>
        <xdr:cNvPr id="75" name="直線コネクタ 74"/>
        <xdr:cNvCxnSpPr/>
      </xdr:nvCxnSpPr>
      <xdr:spPr>
        <a:xfrm flipV="1">
          <a:off x="1320800" y="62992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39387</xdr:rowOff>
    </xdr:from>
    <xdr:ext cx="762000" cy="259045"/>
    <xdr:sp macro="" textlink="">
      <xdr:nvSpPr>
        <xdr:cNvPr id="79" name="テキスト ボックス 78"/>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85" name="楕円 84"/>
        <xdr:cNvSpPr/>
      </xdr:nvSpPr>
      <xdr:spPr>
        <a:xfrm>
          <a:off x="4775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1287</xdr:rowOff>
    </xdr:from>
    <xdr:ext cx="762000" cy="259045"/>
    <xdr:sp macro="" textlink="">
      <xdr:nvSpPr>
        <xdr:cNvPr id="86" name="人件費該当値テキスト"/>
        <xdr:cNvSpPr txBox="1"/>
      </xdr:nvSpPr>
      <xdr:spPr>
        <a:xfrm>
          <a:off x="4914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125730</xdr:rowOff>
    </xdr:from>
    <xdr:to>
      <xdr:col>20</xdr:col>
      <xdr:colOff>38100</xdr:colOff>
      <xdr:row>36</xdr:row>
      <xdr:rowOff>55880</xdr:rowOff>
    </xdr:to>
    <xdr:sp macro="" textlink="">
      <xdr:nvSpPr>
        <xdr:cNvPr id="87" name="楕円 86"/>
        <xdr:cNvSpPr/>
      </xdr:nvSpPr>
      <xdr:spPr>
        <a:xfrm>
          <a:off x="3937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66057</xdr:rowOff>
    </xdr:from>
    <xdr:ext cx="736600" cy="259045"/>
    <xdr:sp macro="" textlink="">
      <xdr:nvSpPr>
        <xdr:cNvPr id="88" name="テキスト ボックス 87"/>
        <xdr:cNvSpPr txBox="1"/>
      </xdr:nvSpPr>
      <xdr:spPr>
        <a:xfrm>
          <a:off x="3606800" y="589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137160</xdr:rowOff>
    </xdr:from>
    <xdr:to>
      <xdr:col>15</xdr:col>
      <xdr:colOff>149225</xdr:colOff>
      <xdr:row>37</xdr:row>
      <xdr:rowOff>67310</xdr:rowOff>
    </xdr:to>
    <xdr:sp macro="" textlink="">
      <xdr:nvSpPr>
        <xdr:cNvPr id="89" name="楕円 88"/>
        <xdr:cNvSpPr/>
      </xdr:nvSpPr>
      <xdr:spPr>
        <a:xfrm>
          <a:off x="3048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77487</xdr:rowOff>
    </xdr:from>
    <xdr:ext cx="762000" cy="259045"/>
    <xdr:sp macro="" textlink="">
      <xdr:nvSpPr>
        <xdr:cNvPr id="90" name="テキスト ボックス 89"/>
        <xdr:cNvSpPr txBox="1"/>
      </xdr:nvSpPr>
      <xdr:spPr>
        <a:xfrm>
          <a:off x="2717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76200</xdr:rowOff>
    </xdr:from>
    <xdr:to>
      <xdr:col>11</xdr:col>
      <xdr:colOff>60325</xdr:colOff>
      <xdr:row>37</xdr:row>
      <xdr:rowOff>6350</xdr:rowOff>
    </xdr:to>
    <xdr:sp macro="" textlink="">
      <xdr:nvSpPr>
        <xdr:cNvPr id="91" name="楕円 90"/>
        <xdr:cNvSpPr/>
      </xdr:nvSpPr>
      <xdr:spPr>
        <a:xfrm>
          <a:off x="2159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92" name="テキスト ボックス 91"/>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49530</xdr:rowOff>
    </xdr:from>
    <xdr:to>
      <xdr:col>6</xdr:col>
      <xdr:colOff>171450</xdr:colOff>
      <xdr:row>37</xdr:row>
      <xdr:rowOff>151130</xdr:rowOff>
    </xdr:to>
    <xdr:sp macro="" textlink="">
      <xdr:nvSpPr>
        <xdr:cNvPr id="93" name="楕円 92"/>
        <xdr:cNvSpPr/>
      </xdr:nvSpPr>
      <xdr:spPr>
        <a:xfrm>
          <a:off x="1270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135907</xdr:rowOff>
    </xdr:from>
    <xdr:ext cx="762000" cy="259045"/>
    <xdr:sp macro="" textlink="">
      <xdr:nvSpPr>
        <xdr:cNvPr id="94" name="テキスト ボックス 93"/>
        <xdr:cNvSpPr txBox="1"/>
      </xdr:nvSpPr>
      <xdr:spPr>
        <a:xfrm>
          <a:off x="939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経常収支比率の物件費については、類似団体平均を</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主な要因は、公共施設の運営に係る委託料等によるものであることから、今後もランニングコストの縮減策や公共施設の統廃合を検討するなど、歳出の削減に努める。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69850</xdr:rowOff>
    </xdr:to>
    <xdr:cxnSp macro="">
      <xdr:nvCxnSpPr>
        <xdr:cNvPr id="120" name="直線コネクタ 119"/>
        <xdr:cNvCxnSpPr/>
      </xdr:nvCxnSpPr>
      <xdr:spPr>
        <a:xfrm flipV="1">
          <a:off x="16510000" y="2198116"/>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3" name="物件費最大値テキスト"/>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4" name="直線コネクタ 123"/>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120142</xdr:rowOff>
    </xdr:from>
    <xdr:to>
      <xdr:col>82</xdr:col>
      <xdr:colOff>107950</xdr:colOff>
      <xdr:row>16</xdr:row>
      <xdr:rowOff>168148</xdr:rowOff>
    </xdr:to>
    <xdr:cxnSp macro="">
      <xdr:nvCxnSpPr>
        <xdr:cNvPr id="125" name="直線コネクタ 124"/>
        <xdr:cNvCxnSpPr/>
      </xdr:nvCxnSpPr>
      <xdr:spPr>
        <a:xfrm>
          <a:off x="15671800" y="2691892"/>
          <a:ext cx="8382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106443</xdr:rowOff>
    </xdr:from>
    <xdr:ext cx="762000" cy="259045"/>
    <xdr:sp macro="" textlink="">
      <xdr:nvSpPr>
        <xdr:cNvPr id="126" name="物件費平均値テキスト"/>
        <xdr:cNvSpPr txBox="1"/>
      </xdr:nvSpPr>
      <xdr:spPr>
        <a:xfrm>
          <a:off x="16598900" y="267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27" name="フローチャート: 判断 126"/>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120142</xdr:rowOff>
    </xdr:from>
    <xdr:to>
      <xdr:col>78</xdr:col>
      <xdr:colOff>69850</xdr:colOff>
      <xdr:row>16</xdr:row>
      <xdr:rowOff>12700</xdr:rowOff>
    </xdr:to>
    <xdr:cxnSp macro="">
      <xdr:nvCxnSpPr>
        <xdr:cNvPr id="128" name="直線コネクタ 127"/>
        <xdr:cNvCxnSpPr/>
      </xdr:nvCxnSpPr>
      <xdr:spPr>
        <a:xfrm flipV="1">
          <a:off x="14782800" y="26918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151638</xdr:rowOff>
    </xdr:from>
    <xdr:to>
      <xdr:col>78</xdr:col>
      <xdr:colOff>120650</xdr:colOff>
      <xdr:row>16</xdr:row>
      <xdr:rowOff>81788</xdr:rowOff>
    </xdr:to>
    <xdr:sp macro="" textlink="">
      <xdr:nvSpPr>
        <xdr:cNvPr id="129" name="フローチャート: 判断 128"/>
        <xdr:cNvSpPr/>
      </xdr:nvSpPr>
      <xdr:spPr>
        <a:xfrm>
          <a:off x="15621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66565</xdr:rowOff>
    </xdr:from>
    <xdr:ext cx="736600" cy="259045"/>
    <xdr:sp macro="" textlink="">
      <xdr:nvSpPr>
        <xdr:cNvPr id="130" name="テキスト ボックス 129"/>
        <xdr:cNvSpPr txBox="1"/>
      </xdr:nvSpPr>
      <xdr:spPr>
        <a:xfrm>
          <a:off x="15290800" y="2809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xdr:rowOff>
    </xdr:from>
    <xdr:to>
      <xdr:col>73</xdr:col>
      <xdr:colOff>180975</xdr:colOff>
      <xdr:row>16</xdr:row>
      <xdr:rowOff>40132</xdr:rowOff>
    </xdr:to>
    <xdr:cxnSp macro="">
      <xdr:nvCxnSpPr>
        <xdr:cNvPr id="131" name="直線コネクタ 130"/>
        <xdr:cNvCxnSpPr/>
      </xdr:nvCxnSpPr>
      <xdr:spPr>
        <a:xfrm flipV="1">
          <a:off x="13893800" y="27559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32" name="フローチャート: 判断 131"/>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33" name="テキスト ボックス 132"/>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40132</xdr:rowOff>
    </xdr:from>
    <xdr:to>
      <xdr:col>69</xdr:col>
      <xdr:colOff>92075</xdr:colOff>
      <xdr:row>16</xdr:row>
      <xdr:rowOff>131572</xdr:rowOff>
    </xdr:to>
    <xdr:cxnSp macro="">
      <xdr:nvCxnSpPr>
        <xdr:cNvPr id="134" name="直線コネクタ 133"/>
        <xdr:cNvCxnSpPr/>
      </xdr:nvCxnSpPr>
      <xdr:spPr>
        <a:xfrm flipV="1">
          <a:off x="13004800" y="278333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71628</xdr:rowOff>
    </xdr:from>
    <xdr:to>
      <xdr:col>69</xdr:col>
      <xdr:colOff>142875</xdr:colOff>
      <xdr:row>17</xdr:row>
      <xdr:rowOff>1778</xdr:rowOff>
    </xdr:to>
    <xdr:sp macro="" textlink="">
      <xdr:nvSpPr>
        <xdr:cNvPr id="135" name="フローチャート: 判断 134"/>
        <xdr:cNvSpPr/>
      </xdr:nvSpPr>
      <xdr:spPr>
        <a:xfrm>
          <a:off x="13843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158005</xdr:rowOff>
    </xdr:from>
    <xdr:ext cx="762000" cy="259045"/>
    <xdr:sp macro="" textlink="">
      <xdr:nvSpPr>
        <xdr:cNvPr id="136" name="テキスト ボックス 135"/>
        <xdr:cNvSpPr txBox="1"/>
      </xdr:nvSpPr>
      <xdr:spPr>
        <a:xfrm>
          <a:off x="13512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62484</xdr:rowOff>
    </xdr:from>
    <xdr:to>
      <xdr:col>65</xdr:col>
      <xdr:colOff>53975</xdr:colOff>
      <xdr:row>16</xdr:row>
      <xdr:rowOff>164084</xdr:rowOff>
    </xdr:to>
    <xdr:sp macro="" textlink="">
      <xdr:nvSpPr>
        <xdr:cNvPr id="137" name="フローチャート: 判断 136"/>
        <xdr:cNvSpPr/>
      </xdr:nvSpPr>
      <xdr:spPr>
        <a:xfrm>
          <a:off x="12954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2811</xdr:rowOff>
    </xdr:from>
    <xdr:ext cx="762000" cy="259045"/>
    <xdr:sp macro="" textlink="">
      <xdr:nvSpPr>
        <xdr:cNvPr id="138" name="テキスト ボックス 137"/>
        <xdr:cNvSpPr txBox="1"/>
      </xdr:nvSpPr>
      <xdr:spPr>
        <a:xfrm>
          <a:off x="12623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117348</xdr:rowOff>
    </xdr:from>
    <xdr:to>
      <xdr:col>82</xdr:col>
      <xdr:colOff>158750</xdr:colOff>
      <xdr:row>17</xdr:row>
      <xdr:rowOff>47498</xdr:rowOff>
    </xdr:to>
    <xdr:sp macro="" textlink="">
      <xdr:nvSpPr>
        <xdr:cNvPr id="144" name="楕円 143"/>
        <xdr:cNvSpPr/>
      </xdr:nvSpPr>
      <xdr:spPr>
        <a:xfrm>
          <a:off x="16459200" y="28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89425</xdr:rowOff>
    </xdr:from>
    <xdr:ext cx="762000" cy="259045"/>
    <xdr:sp macro="" textlink="">
      <xdr:nvSpPr>
        <xdr:cNvPr id="145" name="物件費該当値テキスト"/>
        <xdr:cNvSpPr txBox="1"/>
      </xdr:nvSpPr>
      <xdr:spPr>
        <a:xfrm>
          <a:off x="16598900" y="2832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69342</xdr:rowOff>
    </xdr:from>
    <xdr:to>
      <xdr:col>78</xdr:col>
      <xdr:colOff>120650</xdr:colOff>
      <xdr:row>15</xdr:row>
      <xdr:rowOff>170942</xdr:rowOff>
    </xdr:to>
    <xdr:sp macro="" textlink="">
      <xdr:nvSpPr>
        <xdr:cNvPr id="146" name="楕円 145"/>
        <xdr:cNvSpPr/>
      </xdr:nvSpPr>
      <xdr:spPr>
        <a:xfrm>
          <a:off x="15621000" y="264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9669</xdr:rowOff>
    </xdr:from>
    <xdr:ext cx="736600" cy="259045"/>
    <xdr:sp macro="" textlink="">
      <xdr:nvSpPr>
        <xdr:cNvPr id="147" name="テキスト ボックス 146"/>
        <xdr:cNvSpPr txBox="1"/>
      </xdr:nvSpPr>
      <xdr:spPr>
        <a:xfrm>
          <a:off x="15290800" y="2409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133350</xdr:rowOff>
    </xdr:from>
    <xdr:to>
      <xdr:col>74</xdr:col>
      <xdr:colOff>31750</xdr:colOff>
      <xdr:row>16</xdr:row>
      <xdr:rowOff>63500</xdr:rowOff>
    </xdr:to>
    <xdr:sp macro="" textlink="">
      <xdr:nvSpPr>
        <xdr:cNvPr id="148" name="楕円 147"/>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49" name="テキスト ボックス 148"/>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160782</xdr:rowOff>
    </xdr:from>
    <xdr:to>
      <xdr:col>69</xdr:col>
      <xdr:colOff>142875</xdr:colOff>
      <xdr:row>16</xdr:row>
      <xdr:rowOff>90932</xdr:rowOff>
    </xdr:to>
    <xdr:sp macro="" textlink="">
      <xdr:nvSpPr>
        <xdr:cNvPr id="150" name="楕円 149"/>
        <xdr:cNvSpPr/>
      </xdr:nvSpPr>
      <xdr:spPr>
        <a:xfrm>
          <a:off x="138430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101109</xdr:rowOff>
    </xdr:from>
    <xdr:ext cx="762000" cy="259045"/>
    <xdr:sp macro="" textlink="">
      <xdr:nvSpPr>
        <xdr:cNvPr id="151" name="テキスト ボックス 150"/>
        <xdr:cNvSpPr txBox="1"/>
      </xdr:nvSpPr>
      <xdr:spPr>
        <a:xfrm>
          <a:off x="13512800" y="25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80772</xdr:rowOff>
    </xdr:from>
    <xdr:to>
      <xdr:col>65</xdr:col>
      <xdr:colOff>53975</xdr:colOff>
      <xdr:row>17</xdr:row>
      <xdr:rowOff>10922</xdr:rowOff>
    </xdr:to>
    <xdr:sp macro="" textlink="">
      <xdr:nvSpPr>
        <xdr:cNvPr id="152" name="楕円 151"/>
        <xdr:cNvSpPr/>
      </xdr:nvSpPr>
      <xdr:spPr>
        <a:xfrm>
          <a:off x="12954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167149</xdr:rowOff>
    </xdr:from>
    <xdr:ext cx="762000" cy="259045"/>
    <xdr:sp macro="" textlink="">
      <xdr:nvSpPr>
        <xdr:cNvPr id="153" name="テキスト ボックス 152"/>
        <xdr:cNvSpPr txBox="1"/>
      </xdr:nvSpPr>
      <xdr:spPr>
        <a:xfrm>
          <a:off x="12623800" y="291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経常収支比率の扶助費については、平均年齢の低いまちであることなどにより、類似団体平均を</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ポイント下回っているものの、今後も高齢化の進展などにより社会保障費の増加が見込まれることから、適正な執行に努める。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60</xdr:row>
      <xdr:rowOff>35560</xdr:rowOff>
    </xdr:to>
    <xdr:cxnSp macro="">
      <xdr:nvCxnSpPr>
        <xdr:cNvPr id="181" name="直線コネクタ 180"/>
        <xdr:cNvCxnSpPr/>
      </xdr:nvCxnSpPr>
      <xdr:spPr>
        <a:xfrm flipV="1">
          <a:off x="4826000" y="91567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7637</xdr:rowOff>
    </xdr:from>
    <xdr:ext cx="762000" cy="259045"/>
    <xdr:sp macro="" textlink="">
      <xdr:nvSpPr>
        <xdr:cNvPr id="182" name="扶助費最小値テキスト"/>
        <xdr:cNvSpPr txBox="1"/>
      </xdr:nvSpPr>
      <xdr:spPr>
        <a:xfrm>
          <a:off x="4914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35560</xdr:rowOff>
    </xdr:from>
    <xdr:to>
      <xdr:col>24</xdr:col>
      <xdr:colOff>114300</xdr:colOff>
      <xdr:row>60</xdr:row>
      <xdr:rowOff>35560</xdr:rowOff>
    </xdr:to>
    <xdr:cxnSp macro="">
      <xdr:nvCxnSpPr>
        <xdr:cNvPr id="183" name="直線コネクタ 182"/>
        <xdr:cNvCxnSpPr/>
      </xdr:nvCxnSpPr>
      <xdr:spPr>
        <a:xfrm>
          <a:off x="4737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4"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5" name="直線コネクタ 184"/>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54610</xdr:rowOff>
    </xdr:from>
    <xdr:to>
      <xdr:col>24</xdr:col>
      <xdr:colOff>25400</xdr:colOff>
      <xdr:row>55</xdr:row>
      <xdr:rowOff>69850</xdr:rowOff>
    </xdr:to>
    <xdr:cxnSp macro="">
      <xdr:nvCxnSpPr>
        <xdr:cNvPr id="186" name="直線コネクタ 185"/>
        <xdr:cNvCxnSpPr/>
      </xdr:nvCxnSpPr>
      <xdr:spPr>
        <a:xfrm flipV="1">
          <a:off x="3987800" y="94843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135907</xdr:rowOff>
    </xdr:from>
    <xdr:ext cx="762000" cy="259045"/>
    <xdr:sp macro="" textlink="">
      <xdr:nvSpPr>
        <xdr:cNvPr id="187" name="扶助費平均値テキスト"/>
        <xdr:cNvSpPr txBox="1"/>
      </xdr:nvSpPr>
      <xdr:spPr>
        <a:xfrm>
          <a:off x="4914900" y="9565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163830</xdr:rowOff>
    </xdr:from>
    <xdr:to>
      <xdr:col>24</xdr:col>
      <xdr:colOff>76200</xdr:colOff>
      <xdr:row>56</xdr:row>
      <xdr:rowOff>93980</xdr:rowOff>
    </xdr:to>
    <xdr:sp macro="" textlink="">
      <xdr:nvSpPr>
        <xdr:cNvPr id="188" name="フローチャート: 判断 187"/>
        <xdr:cNvSpPr/>
      </xdr:nvSpPr>
      <xdr:spPr>
        <a:xfrm>
          <a:off x="47752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100330</xdr:rowOff>
    </xdr:to>
    <xdr:cxnSp macro="">
      <xdr:nvCxnSpPr>
        <xdr:cNvPr id="189" name="直線コネクタ 188"/>
        <xdr:cNvCxnSpPr/>
      </xdr:nvCxnSpPr>
      <xdr:spPr>
        <a:xfrm flipV="1">
          <a:off x="3098800" y="94996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125730</xdr:rowOff>
    </xdr:from>
    <xdr:to>
      <xdr:col>20</xdr:col>
      <xdr:colOff>38100</xdr:colOff>
      <xdr:row>56</xdr:row>
      <xdr:rowOff>55880</xdr:rowOff>
    </xdr:to>
    <xdr:sp macro="" textlink="">
      <xdr:nvSpPr>
        <xdr:cNvPr id="190" name="フローチャート: 判断 189"/>
        <xdr:cNvSpPr/>
      </xdr:nvSpPr>
      <xdr:spPr>
        <a:xfrm>
          <a:off x="3937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40657</xdr:rowOff>
    </xdr:from>
    <xdr:ext cx="736600" cy="259045"/>
    <xdr:sp macro="" textlink="">
      <xdr:nvSpPr>
        <xdr:cNvPr id="191" name="テキスト ボックス 190"/>
        <xdr:cNvSpPr txBox="1"/>
      </xdr:nvSpPr>
      <xdr:spPr>
        <a:xfrm>
          <a:off x="3606800" y="9641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92710</xdr:rowOff>
    </xdr:from>
    <xdr:to>
      <xdr:col>15</xdr:col>
      <xdr:colOff>98425</xdr:colOff>
      <xdr:row>55</xdr:row>
      <xdr:rowOff>100330</xdr:rowOff>
    </xdr:to>
    <xdr:cxnSp macro="">
      <xdr:nvCxnSpPr>
        <xdr:cNvPr id="192" name="直線コネクタ 191"/>
        <xdr:cNvCxnSpPr/>
      </xdr:nvCxnSpPr>
      <xdr:spPr>
        <a:xfrm>
          <a:off x="2209800" y="95224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156210</xdr:rowOff>
    </xdr:from>
    <xdr:to>
      <xdr:col>15</xdr:col>
      <xdr:colOff>149225</xdr:colOff>
      <xdr:row>56</xdr:row>
      <xdr:rowOff>86360</xdr:rowOff>
    </xdr:to>
    <xdr:sp macro="" textlink="">
      <xdr:nvSpPr>
        <xdr:cNvPr id="193" name="フローチャート: 判断 192"/>
        <xdr:cNvSpPr/>
      </xdr:nvSpPr>
      <xdr:spPr>
        <a:xfrm>
          <a:off x="3048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71137</xdr:rowOff>
    </xdr:from>
    <xdr:ext cx="762000" cy="259045"/>
    <xdr:sp macro="" textlink="">
      <xdr:nvSpPr>
        <xdr:cNvPr id="194" name="テキスト ボックス 193"/>
        <xdr:cNvSpPr txBox="1"/>
      </xdr:nvSpPr>
      <xdr:spPr>
        <a:xfrm>
          <a:off x="2717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92710</xdr:rowOff>
    </xdr:from>
    <xdr:to>
      <xdr:col>11</xdr:col>
      <xdr:colOff>9525</xdr:colOff>
      <xdr:row>55</xdr:row>
      <xdr:rowOff>146050</xdr:rowOff>
    </xdr:to>
    <xdr:cxnSp macro="">
      <xdr:nvCxnSpPr>
        <xdr:cNvPr id="195" name="直線コネクタ 194"/>
        <xdr:cNvCxnSpPr/>
      </xdr:nvCxnSpPr>
      <xdr:spPr>
        <a:xfrm flipV="1">
          <a:off x="1320800" y="95224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30480</xdr:rowOff>
    </xdr:from>
    <xdr:to>
      <xdr:col>11</xdr:col>
      <xdr:colOff>60325</xdr:colOff>
      <xdr:row>56</xdr:row>
      <xdr:rowOff>132080</xdr:rowOff>
    </xdr:to>
    <xdr:sp macro="" textlink="">
      <xdr:nvSpPr>
        <xdr:cNvPr id="196" name="フローチャート: 判断 195"/>
        <xdr:cNvSpPr/>
      </xdr:nvSpPr>
      <xdr:spPr>
        <a:xfrm>
          <a:off x="2159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116857</xdr:rowOff>
    </xdr:from>
    <xdr:ext cx="762000" cy="259045"/>
    <xdr:sp macro="" textlink="">
      <xdr:nvSpPr>
        <xdr:cNvPr id="197" name="テキスト ボックス 196"/>
        <xdr:cNvSpPr txBox="1"/>
      </xdr:nvSpPr>
      <xdr:spPr>
        <a:xfrm>
          <a:off x="1828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163830</xdr:rowOff>
    </xdr:from>
    <xdr:to>
      <xdr:col>6</xdr:col>
      <xdr:colOff>171450</xdr:colOff>
      <xdr:row>56</xdr:row>
      <xdr:rowOff>93980</xdr:rowOff>
    </xdr:to>
    <xdr:sp macro="" textlink="">
      <xdr:nvSpPr>
        <xdr:cNvPr id="198" name="フローチャート: 判断 197"/>
        <xdr:cNvSpPr/>
      </xdr:nvSpPr>
      <xdr:spPr>
        <a:xfrm>
          <a:off x="1270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78757</xdr:rowOff>
    </xdr:from>
    <xdr:ext cx="762000" cy="259045"/>
    <xdr:sp macro="" textlink="">
      <xdr:nvSpPr>
        <xdr:cNvPr id="199" name="テキスト ボックス 198"/>
        <xdr:cNvSpPr txBox="1"/>
      </xdr:nvSpPr>
      <xdr:spPr>
        <a:xfrm>
          <a:off x="939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xdr:rowOff>
    </xdr:from>
    <xdr:to>
      <xdr:col>24</xdr:col>
      <xdr:colOff>76200</xdr:colOff>
      <xdr:row>55</xdr:row>
      <xdr:rowOff>105410</xdr:rowOff>
    </xdr:to>
    <xdr:sp macro="" textlink="">
      <xdr:nvSpPr>
        <xdr:cNvPr id="205" name="楕円 204"/>
        <xdr:cNvSpPr/>
      </xdr:nvSpPr>
      <xdr:spPr>
        <a:xfrm>
          <a:off x="47752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20337</xdr:rowOff>
    </xdr:from>
    <xdr:ext cx="762000" cy="259045"/>
    <xdr:sp macro="" textlink="">
      <xdr:nvSpPr>
        <xdr:cNvPr id="206" name="扶助費該当値テキスト"/>
        <xdr:cNvSpPr txBox="1"/>
      </xdr:nvSpPr>
      <xdr:spPr>
        <a:xfrm>
          <a:off x="49149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7" name="楕円 206"/>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08" name="テキスト ボックス 207"/>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49530</xdr:rowOff>
    </xdr:from>
    <xdr:to>
      <xdr:col>15</xdr:col>
      <xdr:colOff>149225</xdr:colOff>
      <xdr:row>55</xdr:row>
      <xdr:rowOff>151130</xdr:rowOff>
    </xdr:to>
    <xdr:sp macro="" textlink="">
      <xdr:nvSpPr>
        <xdr:cNvPr id="209" name="楕円 208"/>
        <xdr:cNvSpPr/>
      </xdr:nvSpPr>
      <xdr:spPr>
        <a:xfrm>
          <a:off x="3048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161307</xdr:rowOff>
    </xdr:from>
    <xdr:ext cx="762000" cy="259045"/>
    <xdr:sp macro="" textlink="">
      <xdr:nvSpPr>
        <xdr:cNvPr id="210" name="テキスト ボックス 209"/>
        <xdr:cNvSpPr txBox="1"/>
      </xdr:nvSpPr>
      <xdr:spPr>
        <a:xfrm>
          <a:off x="27178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41910</xdr:rowOff>
    </xdr:from>
    <xdr:to>
      <xdr:col>11</xdr:col>
      <xdr:colOff>60325</xdr:colOff>
      <xdr:row>55</xdr:row>
      <xdr:rowOff>143510</xdr:rowOff>
    </xdr:to>
    <xdr:sp macro="" textlink="">
      <xdr:nvSpPr>
        <xdr:cNvPr id="211" name="楕円 210"/>
        <xdr:cNvSpPr/>
      </xdr:nvSpPr>
      <xdr:spPr>
        <a:xfrm>
          <a:off x="2159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153687</xdr:rowOff>
    </xdr:from>
    <xdr:ext cx="762000" cy="259045"/>
    <xdr:sp macro="" textlink="">
      <xdr:nvSpPr>
        <xdr:cNvPr id="212" name="テキスト ボックス 211"/>
        <xdr:cNvSpPr txBox="1"/>
      </xdr:nvSpPr>
      <xdr:spPr>
        <a:xfrm>
          <a:off x="1828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13" name="楕円 212"/>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214" name="テキスト ボックス 213"/>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経常収支比率のその他については、類似団体平均を</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主な要因は、繰出金が適正な水準を維持していることなどと考えられるが、高齢化に伴う介護保険特別会計や後期高齢者医療特別会計への繰出金が増加傾向にあり、今後ますます大きな負担となることが危惧されることから、引き続き特別会計も含め適正な執行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6350</xdr:rowOff>
    </xdr:from>
    <xdr:to>
      <xdr:col>82</xdr:col>
      <xdr:colOff>107950</xdr:colOff>
      <xdr:row>62</xdr:row>
      <xdr:rowOff>63500</xdr:rowOff>
    </xdr:to>
    <xdr:cxnSp macro="">
      <xdr:nvCxnSpPr>
        <xdr:cNvPr id="242" name="直線コネクタ 241"/>
        <xdr:cNvCxnSpPr/>
      </xdr:nvCxnSpPr>
      <xdr:spPr>
        <a:xfrm flipV="1">
          <a:off x="16510000" y="90932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3" name="その他最小値テキスト"/>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4" name="直線コネクタ 243"/>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92727</xdr:rowOff>
    </xdr:from>
    <xdr:ext cx="762000" cy="259045"/>
    <xdr:sp macro="" textlink="">
      <xdr:nvSpPr>
        <xdr:cNvPr id="245" name="その他最大値テキスト"/>
        <xdr:cNvSpPr txBox="1"/>
      </xdr:nvSpPr>
      <xdr:spPr>
        <a:xfrm>
          <a:off x="165989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6350</xdr:rowOff>
    </xdr:from>
    <xdr:to>
      <xdr:col>82</xdr:col>
      <xdr:colOff>196850</xdr:colOff>
      <xdr:row>53</xdr:row>
      <xdr:rowOff>6350</xdr:rowOff>
    </xdr:to>
    <xdr:cxnSp macro="">
      <xdr:nvCxnSpPr>
        <xdr:cNvPr id="246" name="直線コネクタ 245"/>
        <xdr:cNvCxnSpPr/>
      </xdr:nvCxnSpPr>
      <xdr:spPr>
        <a:xfrm>
          <a:off x="16421100" y="909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95250</xdr:rowOff>
    </xdr:from>
    <xdr:to>
      <xdr:col>82</xdr:col>
      <xdr:colOff>107950</xdr:colOff>
      <xdr:row>58</xdr:row>
      <xdr:rowOff>25400</xdr:rowOff>
    </xdr:to>
    <xdr:cxnSp macro="">
      <xdr:nvCxnSpPr>
        <xdr:cNvPr id="247" name="直線コネクタ 246"/>
        <xdr:cNvCxnSpPr/>
      </xdr:nvCxnSpPr>
      <xdr:spPr>
        <a:xfrm flipV="1">
          <a:off x="15671800" y="98679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67327</xdr:rowOff>
    </xdr:from>
    <xdr:ext cx="762000" cy="259045"/>
    <xdr:sp macro="" textlink="">
      <xdr:nvSpPr>
        <xdr:cNvPr id="248" name="その他平均値テキスト"/>
        <xdr:cNvSpPr txBox="1"/>
      </xdr:nvSpPr>
      <xdr:spPr>
        <a:xfrm>
          <a:off x="16598900" y="9839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49" name="フローチャート: 判断 248"/>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133350</xdr:rowOff>
    </xdr:from>
    <xdr:to>
      <xdr:col>78</xdr:col>
      <xdr:colOff>69850</xdr:colOff>
      <xdr:row>58</xdr:row>
      <xdr:rowOff>25400</xdr:rowOff>
    </xdr:to>
    <xdr:cxnSp macro="">
      <xdr:nvCxnSpPr>
        <xdr:cNvPr id="250" name="直線コネクタ 249"/>
        <xdr:cNvCxnSpPr/>
      </xdr:nvCxnSpPr>
      <xdr:spPr>
        <a:xfrm>
          <a:off x="14782800" y="99060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6350</xdr:rowOff>
    </xdr:from>
    <xdr:to>
      <xdr:col>78</xdr:col>
      <xdr:colOff>120650</xdr:colOff>
      <xdr:row>57</xdr:row>
      <xdr:rowOff>107950</xdr:rowOff>
    </xdr:to>
    <xdr:sp macro="" textlink="">
      <xdr:nvSpPr>
        <xdr:cNvPr id="251" name="フローチャート: 判断 250"/>
        <xdr:cNvSpPr/>
      </xdr:nvSpPr>
      <xdr:spPr>
        <a:xfrm>
          <a:off x="15621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118127</xdr:rowOff>
    </xdr:from>
    <xdr:ext cx="736600" cy="259045"/>
    <xdr:sp macro="" textlink="">
      <xdr:nvSpPr>
        <xdr:cNvPr id="252" name="テキスト ボックス 251"/>
        <xdr:cNvSpPr txBox="1"/>
      </xdr:nvSpPr>
      <xdr:spPr>
        <a:xfrm>
          <a:off x="15290800" y="954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44450</xdr:rowOff>
    </xdr:from>
    <xdr:to>
      <xdr:col>73</xdr:col>
      <xdr:colOff>180975</xdr:colOff>
      <xdr:row>57</xdr:row>
      <xdr:rowOff>133350</xdr:rowOff>
    </xdr:to>
    <xdr:cxnSp macro="">
      <xdr:nvCxnSpPr>
        <xdr:cNvPr id="253" name="直線コネクタ 252"/>
        <xdr:cNvCxnSpPr/>
      </xdr:nvCxnSpPr>
      <xdr:spPr>
        <a:xfrm>
          <a:off x="13893800" y="98171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120650</xdr:rowOff>
    </xdr:from>
    <xdr:to>
      <xdr:col>74</xdr:col>
      <xdr:colOff>31750</xdr:colOff>
      <xdr:row>58</xdr:row>
      <xdr:rowOff>50800</xdr:rowOff>
    </xdr:to>
    <xdr:sp macro="" textlink="">
      <xdr:nvSpPr>
        <xdr:cNvPr id="254" name="フローチャート: 判断 253"/>
        <xdr:cNvSpPr/>
      </xdr:nvSpPr>
      <xdr:spPr>
        <a:xfrm>
          <a:off x="14732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35577</xdr:rowOff>
    </xdr:from>
    <xdr:ext cx="762000" cy="259045"/>
    <xdr:sp macro="" textlink="">
      <xdr:nvSpPr>
        <xdr:cNvPr id="255" name="テキスト ボックス 254"/>
        <xdr:cNvSpPr txBox="1"/>
      </xdr:nvSpPr>
      <xdr:spPr>
        <a:xfrm>
          <a:off x="14401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44450</xdr:rowOff>
    </xdr:from>
    <xdr:to>
      <xdr:col>69</xdr:col>
      <xdr:colOff>92075</xdr:colOff>
      <xdr:row>57</xdr:row>
      <xdr:rowOff>120650</xdr:rowOff>
    </xdr:to>
    <xdr:cxnSp macro="">
      <xdr:nvCxnSpPr>
        <xdr:cNvPr id="256" name="直線コネクタ 255"/>
        <xdr:cNvCxnSpPr/>
      </xdr:nvCxnSpPr>
      <xdr:spPr>
        <a:xfrm flipV="1">
          <a:off x="13004800" y="9817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7" name="フローチャート: 判断 256"/>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58" name="テキスト ボックス 257"/>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88900</xdr:rowOff>
    </xdr:from>
    <xdr:to>
      <xdr:col>65</xdr:col>
      <xdr:colOff>53975</xdr:colOff>
      <xdr:row>59</xdr:row>
      <xdr:rowOff>19050</xdr:rowOff>
    </xdr:to>
    <xdr:sp macro="" textlink="">
      <xdr:nvSpPr>
        <xdr:cNvPr id="259" name="フローチャート: 判断 258"/>
        <xdr:cNvSpPr/>
      </xdr:nvSpPr>
      <xdr:spPr>
        <a:xfrm>
          <a:off x="129540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3827</xdr:rowOff>
    </xdr:from>
    <xdr:ext cx="762000" cy="259045"/>
    <xdr:sp macro="" textlink="">
      <xdr:nvSpPr>
        <xdr:cNvPr id="260" name="テキスト ボックス 259"/>
        <xdr:cNvSpPr txBox="1"/>
      </xdr:nvSpPr>
      <xdr:spPr>
        <a:xfrm>
          <a:off x="12623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66" name="楕円 265"/>
        <xdr:cNvSpPr/>
      </xdr:nvSpPr>
      <xdr:spPr>
        <a:xfrm>
          <a:off x="164592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60977</xdr:rowOff>
    </xdr:from>
    <xdr:ext cx="762000" cy="259045"/>
    <xdr:sp macro="" textlink="">
      <xdr:nvSpPr>
        <xdr:cNvPr id="267" name="その他該当値テキスト"/>
        <xdr:cNvSpPr txBox="1"/>
      </xdr:nvSpPr>
      <xdr:spPr>
        <a:xfrm>
          <a:off x="165989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146050</xdr:rowOff>
    </xdr:from>
    <xdr:to>
      <xdr:col>78</xdr:col>
      <xdr:colOff>120650</xdr:colOff>
      <xdr:row>58</xdr:row>
      <xdr:rowOff>76200</xdr:rowOff>
    </xdr:to>
    <xdr:sp macro="" textlink="">
      <xdr:nvSpPr>
        <xdr:cNvPr id="268" name="楕円 267"/>
        <xdr:cNvSpPr/>
      </xdr:nvSpPr>
      <xdr:spPr>
        <a:xfrm>
          <a:off x="15621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60977</xdr:rowOff>
    </xdr:from>
    <xdr:ext cx="736600" cy="259045"/>
    <xdr:sp macro="" textlink="">
      <xdr:nvSpPr>
        <xdr:cNvPr id="269" name="テキスト ボックス 268"/>
        <xdr:cNvSpPr txBox="1"/>
      </xdr:nvSpPr>
      <xdr:spPr>
        <a:xfrm>
          <a:off x="15290800" y="1000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82550</xdr:rowOff>
    </xdr:from>
    <xdr:to>
      <xdr:col>74</xdr:col>
      <xdr:colOff>31750</xdr:colOff>
      <xdr:row>58</xdr:row>
      <xdr:rowOff>12700</xdr:rowOff>
    </xdr:to>
    <xdr:sp macro="" textlink="">
      <xdr:nvSpPr>
        <xdr:cNvPr id="270" name="楕円 269"/>
        <xdr:cNvSpPr/>
      </xdr:nvSpPr>
      <xdr:spPr>
        <a:xfrm>
          <a:off x="14732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22877</xdr:rowOff>
    </xdr:from>
    <xdr:ext cx="762000" cy="259045"/>
    <xdr:sp macro="" textlink="">
      <xdr:nvSpPr>
        <xdr:cNvPr id="271" name="テキスト ボックス 270"/>
        <xdr:cNvSpPr txBox="1"/>
      </xdr:nvSpPr>
      <xdr:spPr>
        <a:xfrm>
          <a:off x="14401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165100</xdr:rowOff>
    </xdr:from>
    <xdr:to>
      <xdr:col>69</xdr:col>
      <xdr:colOff>142875</xdr:colOff>
      <xdr:row>57</xdr:row>
      <xdr:rowOff>95250</xdr:rowOff>
    </xdr:to>
    <xdr:sp macro="" textlink="">
      <xdr:nvSpPr>
        <xdr:cNvPr id="272" name="楕円 271"/>
        <xdr:cNvSpPr/>
      </xdr:nvSpPr>
      <xdr:spPr>
        <a:xfrm>
          <a:off x="13843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105427</xdr:rowOff>
    </xdr:from>
    <xdr:ext cx="762000" cy="259045"/>
    <xdr:sp macro="" textlink="">
      <xdr:nvSpPr>
        <xdr:cNvPr id="273" name="テキスト ボックス 272"/>
        <xdr:cNvSpPr txBox="1"/>
      </xdr:nvSpPr>
      <xdr:spPr>
        <a:xfrm>
          <a:off x="13512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69850</xdr:rowOff>
    </xdr:from>
    <xdr:to>
      <xdr:col>65</xdr:col>
      <xdr:colOff>53975</xdr:colOff>
      <xdr:row>58</xdr:row>
      <xdr:rowOff>0</xdr:rowOff>
    </xdr:to>
    <xdr:sp macro="" textlink="">
      <xdr:nvSpPr>
        <xdr:cNvPr id="274" name="楕円 273"/>
        <xdr:cNvSpPr/>
      </xdr:nvSpPr>
      <xdr:spPr>
        <a:xfrm>
          <a:off x="12954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10177</xdr:rowOff>
    </xdr:from>
    <xdr:ext cx="762000" cy="259045"/>
    <xdr:sp macro="" textlink="">
      <xdr:nvSpPr>
        <xdr:cNvPr id="275" name="テキスト ボックス 274"/>
        <xdr:cNvSpPr txBox="1"/>
      </xdr:nvSpPr>
      <xdr:spPr>
        <a:xfrm>
          <a:off x="12623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経常収支比率の補助費等については、類似団体平均を</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特に補助交付金が主な要因となっていることから、今後も外郭団体等に対する補助交付金の必要性等について検証し、不必要な補助金は見直しや廃止を行い、歳出の削減に努める。</a:t>
          </a: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39</xdr:row>
      <xdr:rowOff>120142</xdr:rowOff>
    </xdr:to>
    <xdr:cxnSp macro="">
      <xdr:nvCxnSpPr>
        <xdr:cNvPr id="300" name="直線コネクタ 299"/>
        <xdr:cNvCxnSpPr/>
      </xdr:nvCxnSpPr>
      <xdr:spPr>
        <a:xfrm flipV="1">
          <a:off x="16510000" y="5878576"/>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92219</xdr:rowOff>
    </xdr:from>
    <xdr:ext cx="762000" cy="259045"/>
    <xdr:sp macro="" textlink="">
      <xdr:nvSpPr>
        <xdr:cNvPr id="301" name="補助費等最小値テキスト"/>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120142</xdr:rowOff>
    </xdr:from>
    <xdr:to>
      <xdr:col>82</xdr:col>
      <xdr:colOff>196850</xdr:colOff>
      <xdr:row>39</xdr:row>
      <xdr:rowOff>120142</xdr:rowOff>
    </xdr:to>
    <xdr:cxnSp macro="">
      <xdr:nvCxnSpPr>
        <xdr:cNvPr id="302" name="直線コネクタ 301"/>
        <xdr:cNvCxnSpPr/>
      </xdr:nvCxnSpPr>
      <xdr:spPr>
        <a:xfrm>
          <a:off x="16421100" y="680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3"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4" name="直線コネクタ 303"/>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19558</xdr:rowOff>
    </xdr:from>
    <xdr:to>
      <xdr:col>82</xdr:col>
      <xdr:colOff>107950</xdr:colOff>
      <xdr:row>37</xdr:row>
      <xdr:rowOff>33274</xdr:rowOff>
    </xdr:to>
    <xdr:cxnSp macro="">
      <xdr:nvCxnSpPr>
        <xdr:cNvPr id="305" name="直線コネクタ 304"/>
        <xdr:cNvCxnSpPr/>
      </xdr:nvCxnSpPr>
      <xdr:spPr>
        <a:xfrm>
          <a:off x="15671800" y="636320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83583</xdr:rowOff>
    </xdr:from>
    <xdr:ext cx="762000" cy="259045"/>
    <xdr:sp macro="" textlink="">
      <xdr:nvSpPr>
        <xdr:cNvPr id="306" name="補助費等平均値テキスト"/>
        <xdr:cNvSpPr txBox="1"/>
      </xdr:nvSpPr>
      <xdr:spPr>
        <a:xfrm>
          <a:off x="16598900" y="6084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7" name="フローチャート: 判断 306"/>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19558</xdr:rowOff>
    </xdr:from>
    <xdr:to>
      <xdr:col>78</xdr:col>
      <xdr:colOff>69850</xdr:colOff>
      <xdr:row>37</xdr:row>
      <xdr:rowOff>83566</xdr:rowOff>
    </xdr:to>
    <xdr:cxnSp macro="">
      <xdr:nvCxnSpPr>
        <xdr:cNvPr id="308" name="直線コネクタ 307"/>
        <xdr:cNvCxnSpPr/>
      </xdr:nvCxnSpPr>
      <xdr:spPr>
        <a:xfrm flipV="1">
          <a:off x="14782800" y="636320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9" name="フローチャート: 判断 308"/>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10" name="テキスト ボックス 309"/>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19558</xdr:rowOff>
    </xdr:from>
    <xdr:to>
      <xdr:col>73</xdr:col>
      <xdr:colOff>180975</xdr:colOff>
      <xdr:row>37</xdr:row>
      <xdr:rowOff>83566</xdr:rowOff>
    </xdr:to>
    <xdr:cxnSp macro="">
      <xdr:nvCxnSpPr>
        <xdr:cNvPr id="311" name="直線コネクタ 310"/>
        <xdr:cNvCxnSpPr/>
      </xdr:nvCxnSpPr>
      <xdr:spPr>
        <a:xfrm>
          <a:off x="13893800" y="636320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12" name="フローチャート: 判断 311"/>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43959</xdr:rowOff>
    </xdr:from>
    <xdr:ext cx="762000" cy="259045"/>
    <xdr:sp macro="" textlink="">
      <xdr:nvSpPr>
        <xdr:cNvPr id="313" name="テキスト ボックス 312"/>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99568</xdr:rowOff>
    </xdr:from>
    <xdr:to>
      <xdr:col>69</xdr:col>
      <xdr:colOff>92075</xdr:colOff>
      <xdr:row>37</xdr:row>
      <xdr:rowOff>19558</xdr:rowOff>
    </xdr:to>
    <xdr:cxnSp macro="">
      <xdr:nvCxnSpPr>
        <xdr:cNvPr id="314" name="直線コネクタ 313"/>
        <xdr:cNvCxnSpPr/>
      </xdr:nvCxnSpPr>
      <xdr:spPr>
        <a:xfrm>
          <a:off x="13004800" y="627176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5" name="フローチャート: 判断 314"/>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16" name="テキスト ボックス 315"/>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7" name="フローチャート: 判断 316"/>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18" name="テキスト ボックス 317"/>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24" name="楕円 323"/>
        <xdr:cNvSpPr/>
      </xdr:nvSpPr>
      <xdr:spPr>
        <a:xfrm>
          <a:off x="164592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126001</xdr:rowOff>
    </xdr:from>
    <xdr:ext cx="762000" cy="259045"/>
    <xdr:sp macro="" textlink="">
      <xdr:nvSpPr>
        <xdr:cNvPr id="325" name="補助費等該当値テキスト"/>
        <xdr:cNvSpPr txBox="1"/>
      </xdr:nvSpPr>
      <xdr:spPr>
        <a:xfrm>
          <a:off x="165989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140208</xdr:rowOff>
    </xdr:from>
    <xdr:to>
      <xdr:col>78</xdr:col>
      <xdr:colOff>120650</xdr:colOff>
      <xdr:row>37</xdr:row>
      <xdr:rowOff>70358</xdr:rowOff>
    </xdr:to>
    <xdr:sp macro="" textlink="">
      <xdr:nvSpPr>
        <xdr:cNvPr id="326" name="楕円 325"/>
        <xdr:cNvSpPr/>
      </xdr:nvSpPr>
      <xdr:spPr>
        <a:xfrm>
          <a:off x="15621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27" name="テキスト ボックス 326"/>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32766</xdr:rowOff>
    </xdr:from>
    <xdr:to>
      <xdr:col>74</xdr:col>
      <xdr:colOff>31750</xdr:colOff>
      <xdr:row>37</xdr:row>
      <xdr:rowOff>134366</xdr:rowOff>
    </xdr:to>
    <xdr:sp macro="" textlink="">
      <xdr:nvSpPr>
        <xdr:cNvPr id="328" name="楕円 327"/>
        <xdr:cNvSpPr/>
      </xdr:nvSpPr>
      <xdr:spPr>
        <a:xfrm>
          <a:off x="14732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119143</xdr:rowOff>
    </xdr:from>
    <xdr:ext cx="762000" cy="259045"/>
    <xdr:sp macro="" textlink="">
      <xdr:nvSpPr>
        <xdr:cNvPr id="329" name="テキスト ボックス 328"/>
        <xdr:cNvSpPr txBox="1"/>
      </xdr:nvSpPr>
      <xdr:spPr>
        <a:xfrm>
          <a:off x="14401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140208</xdr:rowOff>
    </xdr:from>
    <xdr:to>
      <xdr:col>69</xdr:col>
      <xdr:colOff>142875</xdr:colOff>
      <xdr:row>37</xdr:row>
      <xdr:rowOff>70358</xdr:rowOff>
    </xdr:to>
    <xdr:sp macro="" textlink="">
      <xdr:nvSpPr>
        <xdr:cNvPr id="330" name="楕円 329"/>
        <xdr:cNvSpPr/>
      </xdr:nvSpPr>
      <xdr:spPr>
        <a:xfrm>
          <a:off x="13843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55135</xdr:rowOff>
    </xdr:from>
    <xdr:ext cx="762000" cy="259045"/>
    <xdr:sp macro="" textlink="">
      <xdr:nvSpPr>
        <xdr:cNvPr id="331" name="テキスト ボックス 330"/>
        <xdr:cNvSpPr txBox="1"/>
      </xdr:nvSpPr>
      <xdr:spPr>
        <a:xfrm>
          <a:off x="13512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32" name="楕円 331"/>
        <xdr:cNvSpPr/>
      </xdr:nvSpPr>
      <xdr:spPr>
        <a:xfrm>
          <a:off x="12954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33" name="テキスト ボックス 332"/>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経常収支比率の公債費については、類似団体平均を</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ポイント下回っているが、第三セクター等改革推進債の償還等に伴い、人口一人当たり公債費（公債費に準ずる費用を含む）決算額では類似団体平均を</a:t>
          </a:r>
          <a:r>
            <a:rPr kumimoji="1" lang="en-US" altLang="ja-JP" sz="1300">
              <a:latin typeface="ＭＳ Ｐゴシック" panose="020B0600070205080204" pitchFamily="50" charset="-128"/>
              <a:ea typeface="ＭＳ Ｐゴシック" panose="020B0600070205080204" pitchFamily="50" charset="-128"/>
            </a:rPr>
            <a:t>5,541</a:t>
          </a:r>
          <a:r>
            <a:rPr kumimoji="1" lang="ja-JP" altLang="en-US" sz="1300">
              <a:latin typeface="ＭＳ Ｐゴシック" panose="020B0600070205080204" pitchFamily="50" charset="-128"/>
              <a:ea typeface="ＭＳ Ｐゴシック" panose="020B0600070205080204" pitchFamily="50" charset="-128"/>
            </a:rPr>
            <a:t>円上回っている。</a:t>
          </a:r>
        </a:p>
        <a:p>
          <a:r>
            <a:rPr kumimoji="1" lang="ja-JP" altLang="en-US" sz="1300">
              <a:latin typeface="ＭＳ Ｐゴシック" panose="020B0600070205080204" pitchFamily="50" charset="-128"/>
              <a:ea typeface="ＭＳ Ｐゴシック" panose="020B0600070205080204" pitchFamily="50" charset="-128"/>
            </a:rPr>
            <a:t>　今後も「財政標準化計画」に基づき、投資的経費及び地方債の発行を抑制し、公債費の増嵩による財政圧迫の予防に努める。</a:t>
          </a: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127000</xdr:rowOff>
    </xdr:from>
    <xdr:to>
      <xdr:col>24</xdr:col>
      <xdr:colOff>25400</xdr:colOff>
      <xdr:row>80</xdr:row>
      <xdr:rowOff>26415</xdr:rowOff>
    </xdr:to>
    <xdr:cxnSp macro="">
      <xdr:nvCxnSpPr>
        <xdr:cNvPr id="358" name="直線コネクタ 357"/>
        <xdr:cNvCxnSpPr/>
      </xdr:nvCxnSpPr>
      <xdr:spPr>
        <a:xfrm flipV="1">
          <a:off x="4826000" y="12814300"/>
          <a:ext cx="0" cy="928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169942</xdr:rowOff>
    </xdr:from>
    <xdr:ext cx="762000" cy="259045"/>
    <xdr:sp macro="" textlink="">
      <xdr:nvSpPr>
        <xdr:cNvPr id="359" name="公債費最小値テキスト"/>
        <xdr:cNvSpPr txBox="1"/>
      </xdr:nvSpPr>
      <xdr:spPr>
        <a:xfrm>
          <a:off x="4914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26415</xdr:rowOff>
    </xdr:from>
    <xdr:to>
      <xdr:col>24</xdr:col>
      <xdr:colOff>114300</xdr:colOff>
      <xdr:row>80</xdr:row>
      <xdr:rowOff>26415</xdr:rowOff>
    </xdr:to>
    <xdr:cxnSp macro="">
      <xdr:nvCxnSpPr>
        <xdr:cNvPr id="360" name="直線コネクタ 359"/>
        <xdr:cNvCxnSpPr/>
      </xdr:nvCxnSpPr>
      <xdr:spPr>
        <a:xfrm>
          <a:off x="4737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41927</xdr:rowOff>
    </xdr:from>
    <xdr:ext cx="762000" cy="259045"/>
    <xdr:sp macro="" textlink="">
      <xdr:nvSpPr>
        <xdr:cNvPr id="361" name="公債費最大値テキスト"/>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62" name="直線コネクタ 361"/>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113285</xdr:rowOff>
    </xdr:from>
    <xdr:to>
      <xdr:col>24</xdr:col>
      <xdr:colOff>25400</xdr:colOff>
      <xdr:row>76</xdr:row>
      <xdr:rowOff>127000</xdr:rowOff>
    </xdr:to>
    <xdr:cxnSp macro="">
      <xdr:nvCxnSpPr>
        <xdr:cNvPr id="363" name="直線コネクタ 362"/>
        <xdr:cNvCxnSpPr/>
      </xdr:nvCxnSpPr>
      <xdr:spPr>
        <a:xfrm>
          <a:off x="3987800" y="13143485"/>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130573</xdr:rowOff>
    </xdr:from>
    <xdr:ext cx="762000" cy="259045"/>
    <xdr:sp macro="" textlink="">
      <xdr:nvSpPr>
        <xdr:cNvPr id="364" name="公債費平均値テキスト"/>
        <xdr:cNvSpPr txBox="1"/>
      </xdr:nvSpPr>
      <xdr:spPr>
        <a:xfrm>
          <a:off x="4914900" y="13160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158496</xdr:rowOff>
    </xdr:from>
    <xdr:to>
      <xdr:col>24</xdr:col>
      <xdr:colOff>76200</xdr:colOff>
      <xdr:row>77</xdr:row>
      <xdr:rowOff>88646</xdr:rowOff>
    </xdr:to>
    <xdr:sp macro="" textlink="">
      <xdr:nvSpPr>
        <xdr:cNvPr id="365" name="フローチャート: 判断 364"/>
        <xdr:cNvSpPr/>
      </xdr:nvSpPr>
      <xdr:spPr>
        <a:xfrm>
          <a:off x="4775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113285</xdr:rowOff>
    </xdr:from>
    <xdr:to>
      <xdr:col>19</xdr:col>
      <xdr:colOff>187325</xdr:colOff>
      <xdr:row>76</xdr:row>
      <xdr:rowOff>131572</xdr:rowOff>
    </xdr:to>
    <xdr:cxnSp macro="">
      <xdr:nvCxnSpPr>
        <xdr:cNvPr id="366" name="直線コネクタ 365"/>
        <xdr:cNvCxnSpPr/>
      </xdr:nvCxnSpPr>
      <xdr:spPr>
        <a:xfrm flipV="1">
          <a:off x="3098800" y="13143485"/>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140208</xdr:rowOff>
    </xdr:from>
    <xdr:to>
      <xdr:col>20</xdr:col>
      <xdr:colOff>38100</xdr:colOff>
      <xdr:row>77</xdr:row>
      <xdr:rowOff>70358</xdr:rowOff>
    </xdr:to>
    <xdr:sp macro="" textlink="">
      <xdr:nvSpPr>
        <xdr:cNvPr id="367" name="フローチャート: 判断 366"/>
        <xdr:cNvSpPr/>
      </xdr:nvSpPr>
      <xdr:spPr>
        <a:xfrm>
          <a:off x="3937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55135</xdr:rowOff>
    </xdr:from>
    <xdr:ext cx="736600" cy="259045"/>
    <xdr:sp macro="" textlink="">
      <xdr:nvSpPr>
        <xdr:cNvPr id="368" name="テキスト ボックス 367"/>
        <xdr:cNvSpPr txBox="1"/>
      </xdr:nvSpPr>
      <xdr:spPr>
        <a:xfrm>
          <a:off x="3606800" y="13256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117856</xdr:rowOff>
    </xdr:from>
    <xdr:to>
      <xdr:col>15</xdr:col>
      <xdr:colOff>98425</xdr:colOff>
      <xdr:row>76</xdr:row>
      <xdr:rowOff>131572</xdr:rowOff>
    </xdr:to>
    <xdr:cxnSp macro="">
      <xdr:nvCxnSpPr>
        <xdr:cNvPr id="369" name="直線コネクタ 368"/>
        <xdr:cNvCxnSpPr/>
      </xdr:nvCxnSpPr>
      <xdr:spPr>
        <a:xfrm>
          <a:off x="2209800" y="131480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70" name="フローチャート: 判断 369"/>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109999</xdr:rowOff>
    </xdr:from>
    <xdr:ext cx="762000" cy="259045"/>
    <xdr:sp macro="" textlink="">
      <xdr:nvSpPr>
        <xdr:cNvPr id="371" name="テキスト ボックス 370"/>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117856</xdr:rowOff>
    </xdr:from>
    <xdr:to>
      <xdr:col>11</xdr:col>
      <xdr:colOff>9525</xdr:colOff>
      <xdr:row>77</xdr:row>
      <xdr:rowOff>1270</xdr:rowOff>
    </xdr:to>
    <xdr:cxnSp macro="">
      <xdr:nvCxnSpPr>
        <xdr:cNvPr id="372" name="直線コネクタ 371"/>
        <xdr:cNvCxnSpPr/>
      </xdr:nvCxnSpPr>
      <xdr:spPr>
        <a:xfrm flipV="1">
          <a:off x="1320800" y="131480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73" name="フローチャート: 判断 372"/>
        <xdr:cNvSpPr/>
      </xdr:nvSpPr>
      <xdr:spPr>
        <a:xfrm>
          <a:off x="2159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109999</xdr:rowOff>
    </xdr:from>
    <xdr:ext cx="762000" cy="259045"/>
    <xdr:sp macro="" textlink="">
      <xdr:nvSpPr>
        <xdr:cNvPr id="374" name="テキスト ボックス 373"/>
        <xdr:cNvSpPr txBox="1"/>
      </xdr:nvSpPr>
      <xdr:spPr>
        <a:xfrm>
          <a:off x="1828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5" name="フローチャート: 判断 374"/>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6" name="テキスト ボックス 375"/>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82" name="楕円 381"/>
        <xdr:cNvSpPr/>
      </xdr:nvSpPr>
      <xdr:spPr>
        <a:xfrm>
          <a:off x="4775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92727</xdr:rowOff>
    </xdr:from>
    <xdr:ext cx="762000" cy="259045"/>
    <xdr:sp macro="" textlink="">
      <xdr:nvSpPr>
        <xdr:cNvPr id="383" name="公債費該当値テキスト"/>
        <xdr:cNvSpPr txBox="1"/>
      </xdr:nvSpPr>
      <xdr:spPr>
        <a:xfrm>
          <a:off x="49149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62485</xdr:rowOff>
    </xdr:from>
    <xdr:to>
      <xdr:col>20</xdr:col>
      <xdr:colOff>38100</xdr:colOff>
      <xdr:row>76</xdr:row>
      <xdr:rowOff>164085</xdr:rowOff>
    </xdr:to>
    <xdr:sp macro="" textlink="">
      <xdr:nvSpPr>
        <xdr:cNvPr id="384" name="楕円 383"/>
        <xdr:cNvSpPr/>
      </xdr:nvSpPr>
      <xdr:spPr>
        <a:xfrm>
          <a:off x="3937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2811</xdr:rowOff>
    </xdr:from>
    <xdr:ext cx="736600" cy="259045"/>
    <xdr:sp macro="" textlink="">
      <xdr:nvSpPr>
        <xdr:cNvPr id="385" name="テキスト ボックス 384"/>
        <xdr:cNvSpPr txBox="1"/>
      </xdr:nvSpPr>
      <xdr:spPr>
        <a:xfrm>
          <a:off x="3606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80772</xdr:rowOff>
    </xdr:from>
    <xdr:to>
      <xdr:col>15</xdr:col>
      <xdr:colOff>149225</xdr:colOff>
      <xdr:row>77</xdr:row>
      <xdr:rowOff>10922</xdr:rowOff>
    </xdr:to>
    <xdr:sp macro="" textlink="">
      <xdr:nvSpPr>
        <xdr:cNvPr id="386" name="楕円 385"/>
        <xdr:cNvSpPr/>
      </xdr:nvSpPr>
      <xdr:spPr>
        <a:xfrm>
          <a:off x="3048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21099</xdr:rowOff>
    </xdr:from>
    <xdr:ext cx="762000" cy="259045"/>
    <xdr:sp macro="" textlink="">
      <xdr:nvSpPr>
        <xdr:cNvPr id="387" name="テキスト ボックス 386"/>
        <xdr:cNvSpPr txBox="1"/>
      </xdr:nvSpPr>
      <xdr:spPr>
        <a:xfrm>
          <a:off x="2717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67056</xdr:rowOff>
    </xdr:from>
    <xdr:to>
      <xdr:col>11</xdr:col>
      <xdr:colOff>60325</xdr:colOff>
      <xdr:row>76</xdr:row>
      <xdr:rowOff>168656</xdr:rowOff>
    </xdr:to>
    <xdr:sp macro="" textlink="">
      <xdr:nvSpPr>
        <xdr:cNvPr id="388" name="楕円 387"/>
        <xdr:cNvSpPr/>
      </xdr:nvSpPr>
      <xdr:spPr>
        <a:xfrm>
          <a:off x="2159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7383</xdr:rowOff>
    </xdr:from>
    <xdr:ext cx="762000" cy="259045"/>
    <xdr:sp macro="" textlink="">
      <xdr:nvSpPr>
        <xdr:cNvPr id="389" name="テキスト ボックス 388"/>
        <xdr:cNvSpPr txBox="1"/>
      </xdr:nvSpPr>
      <xdr:spPr>
        <a:xfrm>
          <a:off x="1828800" y="1286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90" name="楕円 389"/>
        <xdr:cNvSpPr/>
      </xdr:nvSpPr>
      <xdr:spPr>
        <a:xfrm>
          <a:off x="1270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macro="" textlink="">
      <xdr:nvSpPr>
        <xdr:cNvPr id="391" name="テキスト ボックス 390"/>
        <xdr:cNvSpPr txBox="1"/>
      </xdr:nvSpPr>
      <xdr:spPr>
        <a:xfrm>
          <a:off x="939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経常収支比率の公債費以外については、類似団体平均を</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ポイント下回っているものの、補助費等について類似団体平均を上回っており、今後も扶助費等の社会保障費の増加が見込まれることから、引き続き各費目の歳出削減に努る。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6" name="直線コネクタ 405"/>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07" name="テキスト ボックス 406"/>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0" name="直線コネクタ 409"/>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1" name="テキスト ボックス 410"/>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41275</xdr:rowOff>
    </xdr:from>
    <xdr:to>
      <xdr:col>82</xdr:col>
      <xdr:colOff>107950</xdr:colOff>
      <xdr:row>80</xdr:row>
      <xdr:rowOff>64136</xdr:rowOff>
    </xdr:to>
    <xdr:cxnSp macro="">
      <xdr:nvCxnSpPr>
        <xdr:cNvPr id="415" name="直線コネクタ 414"/>
        <xdr:cNvCxnSpPr/>
      </xdr:nvCxnSpPr>
      <xdr:spPr>
        <a:xfrm flipV="1">
          <a:off x="16510000" y="12557125"/>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36213</xdr:rowOff>
    </xdr:from>
    <xdr:ext cx="762000" cy="259045"/>
    <xdr:sp macro="" textlink="">
      <xdr:nvSpPr>
        <xdr:cNvPr id="416" name="公債費以外最小値テキスト"/>
        <xdr:cNvSpPr txBox="1"/>
      </xdr:nvSpPr>
      <xdr:spPr>
        <a:xfrm>
          <a:off x="16598900" y="1375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64136</xdr:rowOff>
    </xdr:from>
    <xdr:to>
      <xdr:col>82</xdr:col>
      <xdr:colOff>196850</xdr:colOff>
      <xdr:row>80</xdr:row>
      <xdr:rowOff>64136</xdr:rowOff>
    </xdr:to>
    <xdr:cxnSp macro="">
      <xdr:nvCxnSpPr>
        <xdr:cNvPr id="417" name="直線コネクタ 416"/>
        <xdr:cNvCxnSpPr/>
      </xdr:nvCxnSpPr>
      <xdr:spPr>
        <a:xfrm>
          <a:off x="16421100" y="1378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127652</xdr:rowOff>
    </xdr:from>
    <xdr:ext cx="762000" cy="259045"/>
    <xdr:sp macro="" textlink="">
      <xdr:nvSpPr>
        <xdr:cNvPr id="418" name="公債費以外最大値テキスト"/>
        <xdr:cNvSpPr txBox="1"/>
      </xdr:nvSpPr>
      <xdr:spPr>
        <a:xfrm>
          <a:off x="16598900" y="1230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41275</xdr:rowOff>
    </xdr:from>
    <xdr:to>
      <xdr:col>82</xdr:col>
      <xdr:colOff>196850</xdr:colOff>
      <xdr:row>73</xdr:row>
      <xdr:rowOff>41275</xdr:rowOff>
    </xdr:to>
    <xdr:cxnSp macro="">
      <xdr:nvCxnSpPr>
        <xdr:cNvPr id="419" name="直線コネクタ 418"/>
        <xdr:cNvCxnSpPr/>
      </xdr:nvCxnSpPr>
      <xdr:spPr>
        <a:xfrm>
          <a:off x="16421100" y="12557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46990</xdr:rowOff>
    </xdr:from>
    <xdr:to>
      <xdr:col>82</xdr:col>
      <xdr:colOff>107950</xdr:colOff>
      <xdr:row>75</xdr:row>
      <xdr:rowOff>167005</xdr:rowOff>
    </xdr:to>
    <xdr:cxnSp macro="">
      <xdr:nvCxnSpPr>
        <xdr:cNvPr id="420" name="直線コネクタ 419"/>
        <xdr:cNvCxnSpPr/>
      </xdr:nvCxnSpPr>
      <xdr:spPr>
        <a:xfrm>
          <a:off x="15671800" y="12905740"/>
          <a:ext cx="8382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36847</xdr:rowOff>
    </xdr:from>
    <xdr:ext cx="762000" cy="259045"/>
    <xdr:sp macro="" textlink="">
      <xdr:nvSpPr>
        <xdr:cNvPr id="421" name="公債費以外平均値テキスト"/>
        <xdr:cNvSpPr txBox="1"/>
      </xdr:nvSpPr>
      <xdr:spPr>
        <a:xfrm>
          <a:off x="16598900" y="130670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64770</xdr:rowOff>
    </xdr:from>
    <xdr:to>
      <xdr:col>82</xdr:col>
      <xdr:colOff>158750</xdr:colOff>
      <xdr:row>76</xdr:row>
      <xdr:rowOff>166370</xdr:rowOff>
    </xdr:to>
    <xdr:sp macro="" textlink="">
      <xdr:nvSpPr>
        <xdr:cNvPr id="422" name="フローチャート: 判断 421"/>
        <xdr:cNvSpPr/>
      </xdr:nvSpPr>
      <xdr:spPr>
        <a:xfrm>
          <a:off x="164592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46990</xdr:rowOff>
    </xdr:from>
    <xdr:to>
      <xdr:col>78</xdr:col>
      <xdr:colOff>69850</xdr:colOff>
      <xdr:row>76</xdr:row>
      <xdr:rowOff>127000</xdr:rowOff>
    </xdr:to>
    <xdr:cxnSp macro="">
      <xdr:nvCxnSpPr>
        <xdr:cNvPr id="423" name="直線コネクタ 422"/>
        <xdr:cNvCxnSpPr/>
      </xdr:nvCxnSpPr>
      <xdr:spPr>
        <a:xfrm flipV="1">
          <a:off x="14782800" y="1290574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53340</xdr:rowOff>
    </xdr:from>
    <xdr:to>
      <xdr:col>78</xdr:col>
      <xdr:colOff>120650</xdr:colOff>
      <xdr:row>75</xdr:row>
      <xdr:rowOff>154939</xdr:rowOff>
    </xdr:to>
    <xdr:sp macro="" textlink="">
      <xdr:nvSpPr>
        <xdr:cNvPr id="424" name="フローチャート: 判断 423"/>
        <xdr:cNvSpPr/>
      </xdr:nvSpPr>
      <xdr:spPr>
        <a:xfrm>
          <a:off x="15621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139716</xdr:rowOff>
    </xdr:from>
    <xdr:ext cx="736600" cy="259045"/>
    <xdr:sp macro="" textlink="">
      <xdr:nvSpPr>
        <xdr:cNvPr id="425" name="テキスト ボックス 424"/>
        <xdr:cNvSpPr txBox="1"/>
      </xdr:nvSpPr>
      <xdr:spPr>
        <a:xfrm>
          <a:off x="15290800" y="12998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144145</xdr:rowOff>
    </xdr:from>
    <xdr:to>
      <xdr:col>73</xdr:col>
      <xdr:colOff>180975</xdr:colOff>
      <xdr:row>76</xdr:row>
      <xdr:rowOff>127000</xdr:rowOff>
    </xdr:to>
    <xdr:cxnSp macro="">
      <xdr:nvCxnSpPr>
        <xdr:cNvPr id="426" name="直線コネクタ 425"/>
        <xdr:cNvCxnSpPr/>
      </xdr:nvCxnSpPr>
      <xdr:spPr>
        <a:xfrm>
          <a:off x="13893800" y="13002895"/>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27" name="フローチャート: 判断 426"/>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13988</xdr:rowOff>
    </xdr:from>
    <xdr:ext cx="762000" cy="259045"/>
    <xdr:sp macro="" textlink="">
      <xdr:nvSpPr>
        <xdr:cNvPr id="428" name="テキスト ボックス 427"/>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144145</xdr:rowOff>
    </xdr:from>
    <xdr:to>
      <xdr:col>69</xdr:col>
      <xdr:colOff>92075</xdr:colOff>
      <xdr:row>76</xdr:row>
      <xdr:rowOff>98425</xdr:rowOff>
    </xdr:to>
    <xdr:cxnSp macro="">
      <xdr:nvCxnSpPr>
        <xdr:cNvPr id="429" name="直線コネクタ 428"/>
        <xdr:cNvCxnSpPr/>
      </xdr:nvCxnSpPr>
      <xdr:spPr>
        <a:xfrm flipV="1">
          <a:off x="13004800" y="13002895"/>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121920</xdr:rowOff>
    </xdr:from>
    <xdr:to>
      <xdr:col>69</xdr:col>
      <xdr:colOff>142875</xdr:colOff>
      <xdr:row>77</xdr:row>
      <xdr:rowOff>52070</xdr:rowOff>
    </xdr:to>
    <xdr:sp macro="" textlink="">
      <xdr:nvSpPr>
        <xdr:cNvPr id="430" name="フローチャート: 判断 429"/>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36847</xdr:rowOff>
    </xdr:from>
    <xdr:ext cx="762000" cy="259045"/>
    <xdr:sp macro="" textlink="">
      <xdr:nvSpPr>
        <xdr:cNvPr id="431" name="テキスト ボックス 430"/>
        <xdr:cNvSpPr txBox="1"/>
      </xdr:nvSpPr>
      <xdr:spPr>
        <a:xfrm>
          <a:off x="13512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32" name="フローチャート: 判断 431"/>
        <xdr:cNvSpPr/>
      </xdr:nvSpPr>
      <xdr:spPr>
        <a:xfrm>
          <a:off x="12954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13988</xdr:rowOff>
    </xdr:from>
    <xdr:ext cx="762000" cy="259045"/>
    <xdr:sp macro="" textlink="">
      <xdr:nvSpPr>
        <xdr:cNvPr id="433" name="テキスト ボックス 432"/>
        <xdr:cNvSpPr txBox="1"/>
      </xdr:nvSpPr>
      <xdr:spPr>
        <a:xfrm>
          <a:off x="12623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116205</xdr:rowOff>
    </xdr:from>
    <xdr:to>
      <xdr:col>82</xdr:col>
      <xdr:colOff>158750</xdr:colOff>
      <xdr:row>76</xdr:row>
      <xdr:rowOff>46355</xdr:rowOff>
    </xdr:to>
    <xdr:sp macro="" textlink="">
      <xdr:nvSpPr>
        <xdr:cNvPr id="439" name="楕円 438"/>
        <xdr:cNvSpPr/>
      </xdr:nvSpPr>
      <xdr:spPr>
        <a:xfrm>
          <a:off x="16459200" y="1297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132732</xdr:rowOff>
    </xdr:from>
    <xdr:ext cx="762000" cy="259045"/>
    <xdr:sp macro="" textlink="">
      <xdr:nvSpPr>
        <xdr:cNvPr id="440" name="公債費以外該当値テキスト"/>
        <xdr:cNvSpPr txBox="1"/>
      </xdr:nvSpPr>
      <xdr:spPr>
        <a:xfrm>
          <a:off x="16598900" y="12820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167640</xdr:rowOff>
    </xdr:from>
    <xdr:to>
      <xdr:col>78</xdr:col>
      <xdr:colOff>120650</xdr:colOff>
      <xdr:row>75</xdr:row>
      <xdr:rowOff>97790</xdr:rowOff>
    </xdr:to>
    <xdr:sp macro="" textlink="">
      <xdr:nvSpPr>
        <xdr:cNvPr id="441" name="楕円 440"/>
        <xdr:cNvSpPr/>
      </xdr:nvSpPr>
      <xdr:spPr>
        <a:xfrm>
          <a:off x="15621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107967</xdr:rowOff>
    </xdr:from>
    <xdr:ext cx="736600" cy="259045"/>
    <xdr:sp macro="" textlink="">
      <xdr:nvSpPr>
        <xdr:cNvPr id="442" name="テキスト ボックス 441"/>
        <xdr:cNvSpPr txBox="1"/>
      </xdr:nvSpPr>
      <xdr:spPr>
        <a:xfrm>
          <a:off x="15290800" y="1262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76200</xdr:rowOff>
    </xdr:from>
    <xdr:to>
      <xdr:col>74</xdr:col>
      <xdr:colOff>31750</xdr:colOff>
      <xdr:row>77</xdr:row>
      <xdr:rowOff>6350</xdr:rowOff>
    </xdr:to>
    <xdr:sp macro="" textlink="">
      <xdr:nvSpPr>
        <xdr:cNvPr id="443" name="楕円 442"/>
        <xdr:cNvSpPr/>
      </xdr:nvSpPr>
      <xdr:spPr>
        <a:xfrm>
          <a:off x="14732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16527</xdr:rowOff>
    </xdr:from>
    <xdr:ext cx="762000" cy="259045"/>
    <xdr:sp macro="" textlink="">
      <xdr:nvSpPr>
        <xdr:cNvPr id="444" name="テキスト ボックス 443"/>
        <xdr:cNvSpPr txBox="1"/>
      </xdr:nvSpPr>
      <xdr:spPr>
        <a:xfrm>
          <a:off x="14401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93345</xdr:rowOff>
    </xdr:from>
    <xdr:to>
      <xdr:col>69</xdr:col>
      <xdr:colOff>142875</xdr:colOff>
      <xdr:row>76</xdr:row>
      <xdr:rowOff>23495</xdr:rowOff>
    </xdr:to>
    <xdr:sp macro="" textlink="">
      <xdr:nvSpPr>
        <xdr:cNvPr id="445" name="楕円 444"/>
        <xdr:cNvSpPr/>
      </xdr:nvSpPr>
      <xdr:spPr>
        <a:xfrm>
          <a:off x="13843000" y="1295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33672</xdr:rowOff>
    </xdr:from>
    <xdr:ext cx="762000" cy="259045"/>
    <xdr:sp macro="" textlink="">
      <xdr:nvSpPr>
        <xdr:cNvPr id="446" name="テキスト ボックス 445"/>
        <xdr:cNvSpPr txBox="1"/>
      </xdr:nvSpPr>
      <xdr:spPr>
        <a:xfrm>
          <a:off x="13512800" y="1272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47625</xdr:rowOff>
    </xdr:from>
    <xdr:to>
      <xdr:col>65</xdr:col>
      <xdr:colOff>53975</xdr:colOff>
      <xdr:row>76</xdr:row>
      <xdr:rowOff>149225</xdr:rowOff>
    </xdr:to>
    <xdr:sp macro="" textlink="">
      <xdr:nvSpPr>
        <xdr:cNvPr id="447" name="楕円 446"/>
        <xdr:cNvSpPr/>
      </xdr:nvSpPr>
      <xdr:spPr>
        <a:xfrm>
          <a:off x="12954000" y="1307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159402</xdr:rowOff>
    </xdr:from>
    <xdr:ext cx="762000" cy="259045"/>
    <xdr:sp macro="" textlink="">
      <xdr:nvSpPr>
        <xdr:cNvPr id="448" name="テキスト ボックス 447"/>
        <xdr:cNvSpPr txBox="1"/>
      </xdr:nvSpPr>
      <xdr:spPr>
        <a:xfrm>
          <a:off x="12623800" y="1284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北海道千歳市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162481</xdr:rowOff>
    </xdr:from>
    <xdr:to>
      <xdr:col>29</xdr:col>
      <xdr:colOff>127000</xdr:colOff>
      <xdr:row>20</xdr:row>
      <xdr:rowOff>10319</xdr:rowOff>
    </xdr:to>
    <xdr:cxnSp macro="">
      <xdr:nvCxnSpPr>
        <xdr:cNvPr id="49" name="直線コネクタ 48"/>
        <xdr:cNvCxnSpPr/>
      </xdr:nvCxnSpPr>
      <xdr:spPr bwMode="auto">
        <a:xfrm flipV="1">
          <a:off x="5651500" y="2096056"/>
          <a:ext cx="0" cy="13908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153846</xdr:rowOff>
    </xdr:from>
    <xdr:ext cx="762000" cy="259045"/>
    <xdr:sp macro="" textlink="">
      <xdr:nvSpPr>
        <xdr:cNvPr id="50" name="人口1人当たり決算額の推移最小値テキスト130"/>
        <xdr:cNvSpPr txBox="1"/>
      </xdr:nvSpPr>
      <xdr:spPr>
        <a:xfrm>
          <a:off x="5740400" y="345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10319</xdr:rowOff>
    </xdr:from>
    <xdr:to>
      <xdr:col>30</xdr:col>
      <xdr:colOff>25400</xdr:colOff>
      <xdr:row>20</xdr:row>
      <xdr:rowOff>10319</xdr:rowOff>
    </xdr:to>
    <xdr:cxnSp macro="">
      <xdr:nvCxnSpPr>
        <xdr:cNvPr id="51" name="直線コネクタ 50"/>
        <xdr:cNvCxnSpPr/>
      </xdr:nvCxnSpPr>
      <xdr:spPr bwMode="auto">
        <a:xfrm>
          <a:off x="5562600" y="34869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77408</xdr:rowOff>
    </xdr:from>
    <xdr:ext cx="762000" cy="259045"/>
    <xdr:sp macro="" textlink="">
      <xdr:nvSpPr>
        <xdr:cNvPr id="52" name="人口1人当たり決算額の推移最大値テキスト130"/>
        <xdr:cNvSpPr txBox="1"/>
      </xdr:nvSpPr>
      <xdr:spPr>
        <a:xfrm>
          <a:off x="5740400" y="18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162481</xdr:rowOff>
    </xdr:from>
    <xdr:to>
      <xdr:col>30</xdr:col>
      <xdr:colOff>25400</xdr:colOff>
      <xdr:row>11</xdr:row>
      <xdr:rowOff>162481</xdr:rowOff>
    </xdr:to>
    <xdr:cxnSp macro="">
      <xdr:nvCxnSpPr>
        <xdr:cNvPr id="53" name="直線コネクタ 52"/>
        <xdr:cNvCxnSpPr/>
      </xdr:nvCxnSpPr>
      <xdr:spPr bwMode="auto">
        <a:xfrm>
          <a:off x="5562600" y="20960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133520</xdr:rowOff>
    </xdr:from>
    <xdr:to>
      <xdr:col>29</xdr:col>
      <xdr:colOff>127000</xdr:colOff>
      <xdr:row>18</xdr:row>
      <xdr:rowOff>148450</xdr:rowOff>
    </xdr:to>
    <xdr:cxnSp macro="">
      <xdr:nvCxnSpPr>
        <xdr:cNvPr id="54" name="直線コネクタ 53"/>
        <xdr:cNvCxnSpPr/>
      </xdr:nvCxnSpPr>
      <xdr:spPr bwMode="auto">
        <a:xfrm>
          <a:off x="5003800" y="3267245"/>
          <a:ext cx="647700" cy="149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14765</xdr:rowOff>
    </xdr:from>
    <xdr:ext cx="762000" cy="259045"/>
    <xdr:sp macro="" textlink="">
      <xdr:nvSpPr>
        <xdr:cNvPr id="55" name="人口1人当たり決算額の推移平均値テキスト130"/>
        <xdr:cNvSpPr txBox="1"/>
      </xdr:nvSpPr>
      <xdr:spPr>
        <a:xfrm>
          <a:off x="5740400" y="2977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169688</xdr:rowOff>
    </xdr:from>
    <xdr:to>
      <xdr:col>29</xdr:col>
      <xdr:colOff>177800</xdr:colOff>
      <xdr:row>18</xdr:row>
      <xdr:rowOff>99838</xdr:rowOff>
    </xdr:to>
    <xdr:sp macro="" textlink="">
      <xdr:nvSpPr>
        <xdr:cNvPr id="56" name="フローチャート: 判断 55"/>
        <xdr:cNvSpPr/>
      </xdr:nvSpPr>
      <xdr:spPr bwMode="auto">
        <a:xfrm>
          <a:off x="5600700" y="31319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107474</xdr:rowOff>
    </xdr:from>
    <xdr:to>
      <xdr:col>26</xdr:col>
      <xdr:colOff>50800</xdr:colOff>
      <xdr:row>18</xdr:row>
      <xdr:rowOff>133520</xdr:rowOff>
    </xdr:to>
    <xdr:cxnSp macro="">
      <xdr:nvCxnSpPr>
        <xdr:cNvPr id="57" name="直線コネクタ 56"/>
        <xdr:cNvCxnSpPr/>
      </xdr:nvCxnSpPr>
      <xdr:spPr bwMode="auto">
        <a:xfrm>
          <a:off x="4305300" y="3241199"/>
          <a:ext cx="698500" cy="260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738</xdr:rowOff>
    </xdr:from>
    <xdr:to>
      <xdr:col>26</xdr:col>
      <xdr:colOff>101600</xdr:colOff>
      <xdr:row>18</xdr:row>
      <xdr:rowOff>102338</xdr:rowOff>
    </xdr:to>
    <xdr:sp macro="" textlink="">
      <xdr:nvSpPr>
        <xdr:cNvPr id="58" name="フローチャート: 判断 57"/>
        <xdr:cNvSpPr/>
      </xdr:nvSpPr>
      <xdr:spPr bwMode="auto">
        <a:xfrm>
          <a:off x="4953000" y="3134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112515</xdr:rowOff>
    </xdr:from>
    <xdr:ext cx="736600" cy="259045"/>
    <xdr:sp macro="" textlink="">
      <xdr:nvSpPr>
        <xdr:cNvPr id="59" name="テキスト ボックス 58"/>
        <xdr:cNvSpPr txBox="1"/>
      </xdr:nvSpPr>
      <xdr:spPr>
        <a:xfrm>
          <a:off x="4622800" y="290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107474</xdr:rowOff>
    </xdr:from>
    <xdr:to>
      <xdr:col>22</xdr:col>
      <xdr:colOff>114300</xdr:colOff>
      <xdr:row>18</xdr:row>
      <xdr:rowOff>109202</xdr:rowOff>
    </xdr:to>
    <xdr:cxnSp macro="">
      <xdr:nvCxnSpPr>
        <xdr:cNvPr id="60" name="直線コネクタ 59"/>
        <xdr:cNvCxnSpPr/>
      </xdr:nvCxnSpPr>
      <xdr:spPr bwMode="auto">
        <a:xfrm flipV="1">
          <a:off x="3606800" y="3241199"/>
          <a:ext cx="698500" cy="17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21698</xdr:rowOff>
    </xdr:from>
    <xdr:to>
      <xdr:col>22</xdr:col>
      <xdr:colOff>165100</xdr:colOff>
      <xdr:row>18</xdr:row>
      <xdr:rowOff>123298</xdr:rowOff>
    </xdr:to>
    <xdr:sp macro="" textlink="">
      <xdr:nvSpPr>
        <xdr:cNvPr id="61" name="フローチャート: 判断 60"/>
        <xdr:cNvSpPr/>
      </xdr:nvSpPr>
      <xdr:spPr bwMode="auto">
        <a:xfrm>
          <a:off x="4254500" y="31554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133475</xdr:rowOff>
    </xdr:from>
    <xdr:ext cx="762000" cy="259045"/>
    <xdr:sp macro="" textlink="">
      <xdr:nvSpPr>
        <xdr:cNvPr id="62" name="テキスト ボックス 61"/>
        <xdr:cNvSpPr txBox="1"/>
      </xdr:nvSpPr>
      <xdr:spPr>
        <a:xfrm>
          <a:off x="3924300" y="292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105216</xdr:rowOff>
    </xdr:from>
    <xdr:to>
      <xdr:col>18</xdr:col>
      <xdr:colOff>177800</xdr:colOff>
      <xdr:row>18</xdr:row>
      <xdr:rowOff>109202</xdr:rowOff>
    </xdr:to>
    <xdr:cxnSp macro="">
      <xdr:nvCxnSpPr>
        <xdr:cNvPr id="63" name="直線コネクタ 62"/>
        <xdr:cNvCxnSpPr/>
      </xdr:nvCxnSpPr>
      <xdr:spPr bwMode="auto">
        <a:xfrm>
          <a:off x="2908300" y="3238941"/>
          <a:ext cx="698500" cy="39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46787</xdr:rowOff>
    </xdr:from>
    <xdr:to>
      <xdr:col>19</xdr:col>
      <xdr:colOff>38100</xdr:colOff>
      <xdr:row>18</xdr:row>
      <xdr:rowOff>148387</xdr:rowOff>
    </xdr:to>
    <xdr:sp macro="" textlink="">
      <xdr:nvSpPr>
        <xdr:cNvPr id="64" name="フローチャート: 判断 63"/>
        <xdr:cNvSpPr/>
      </xdr:nvSpPr>
      <xdr:spPr bwMode="auto">
        <a:xfrm>
          <a:off x="3556000" y="31805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158564</xdr:rowOff>
    </xdr:from>
    <xdr:ext cx="762000" cy="259045"/>
    <xdr:sp macro="" textlink="">
      <xdr:nvSpPr>
        <xdr:cNvPr id="65" name="テキスト ボックス 64"/>
        <xdr:cNvSpPr txBox="1"/>
      </xdr:nvSpPr>
      <xdr:spPr>
        <a:xfrm>
          <a:off x="3225800" y="294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60417</xdr:rowOff>
    </xdr:from>
    <xdr:to>
      <xdr:col>15</xdr:col>
      <xdr:colOff>101600</xdr:colOff>
      <xdr:row>18</xdr:row>
      <xdr:rowOff>162017</xdr:rowOff>
    </xdr:to>
    <xdr:sp macro="" textlink="">
      <xdr:nvSpPr>
        <xdr:cNvPr id="66" name="フローチャート: 判断 65"/>
        <xdr:cNvSpPr/>
      </xdr:nvSpPr>
      <xdr:spPr bwMode="auto">
        <a:xfrm>
          <a:off x="2857500" y="31941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146794</xdr:rowOff>
    </xdr:from>
    <xdr:ext cx="762000" cy="259045"/>
    <xdr:sp macro="" textlink="">
      <xdr:nvSpPr>
        <xdr:cNvPr id="67" name="テキスト ボックス 66"/>
        <xdr:cNvSpPr txBox="1"/>
      </xdr:nvSpPr>
      <xdr:spPr>
        <a:xfrm>
          <a:off x="2527300" y="3280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97650</xdr:rowOff>
    </xdr:from>
    <xdr:to>
      <xdr:col>29</xdr:col>
      <xdr:colOff>177800</xdr:colOff>
      <xdr:row>19</xdr:row>
      <xdr:rowOff>27800</xdr:rowOff>
    </xdr:to>
    <xdr:sp macro="" textlink="">
      <xdr:nvSpPr>
        <xdr:cNvPr id="73" name="楕円 72"/>
        <xdr:cNvSpPr/>
      </xdr:nvSpPr>
      <xdr:spPr bwMode="auto">
        <a:xfrm>
          <a:off x="5600700" y="32313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69727</xdr:rowOff>
    </xdr:from>
    <xdr:ext cx="762000" cy="259045"/>
    <xdr:sp macro="" textlink="">
      <xdr:nvSpPr>
        <xdr:cNvPr id="74" name="人口1人当たり決算額の推移該当値テキスト130"/>
        <xdr:cNvSpPr txBox="1"/>
      </xdr:nvSpPr>
      <xdr:spPr>
        <a:xfrm>
          <a:off x="5740400" y="3203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82720</xdr:rowOff>
    </xdr:from>
    <xdr:to>
      <xdr:col>26</xdr:col>
      <xdr:colOff>101600</xdr:colOff>
      <xdr:row>19</xdr:row>
      <xdr:rowOff>12870</xdr:rowOff>
    </xdr:to>
    <xdr:sp macro="" textlink="">
      <xdr:nvSpPr>
        <xdr:cNvPr id="75" name="楕円 74"/>
        <xdr:cNvSpPr/>
      </xdr:nvSpPr>
      <xdr:spPr bwMode="auto">
        <a:xfrm>
          <a:off x="4953000" y="32164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169097</xdr:rowOff>
    </xdr:from>
    <xdr:ext cx="736600" cy="259045"/>
    <xdr:sp macro="" textlink="">
      <xdr:nvSpPr>
        <xdr:cNvPr id="76" name="テキスト ボックス 75"/>
        <xdr:cNvSpPr txBox="1"/>
      </xdr:nvSpPr>
      <xdr:spPr>
        <a:xfrm>
          <a:off x="4622800" y="3302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56674</xdr:rowOff>
    </xdr:from>
    <xdr:to>
      <xdr:col>22</xdr:col>
      <xdr:colOff>165100</xdr:colOff>
      <xdr:row>18</xdr:row>
      <xdr:rowOff>158274</xdr:rowOff>
    </xdr:to>
    <xdr:sp macro="" textlink="">
      <xdr:nvSpPr>
        <xdr:cNvPr id="77" name="楕円 76"/>
        <xdr:cNvSpPr/>
      </xdr:nvSpPr>
      <xdr:spPr bwMode="auto">
        <a:xfrm>
          <a:off x="4254500" y="31903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143051</xdr:rowOff>
    </xdr:from>
    <xdr:ext cx="762000" cy="259045"/>
    <xdr:sp macro="" textlink="">
      <xdr:nvSpPr>
        <xdr:cNvPr id="78" name="テキスト ボックス 77"/>
        <xdr:cNvSpPr txBox="1"/>
      </xdr:nvSpPr>
      <xdr:spPr>
        <a:xfrm>
          <a:off x="3924300" y="3276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58402</xdr:rowOff>
    </xdr:from>
    <xdr:to>
      <xdr:col>19</xdr:col>
      <xdr:colOff>38100</xdr:colOff>
      <xdr:row>18</xdr:row>
      <xdr:rowOff>160003</xdr:rowOff>
    </xdr:to>
    <xdr:sp macro="" textlink="">
      <xdr:nvSpPr>
        <xdr:cNvPr id="79" name="楕円 78"/>
        <xdr:cNvSpPr/>
      </xdr:nvSpPr>
      <xdr:spPr bwMode="auto">
        <a:xfrm>
          <a:off x="3556000" y="3192127"/>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144780</xdr:rowOff>
    </xdr:from>
    <xdr:ext cx="762000" cy="259045"/>
    <xdr:sp macro="" textlink="">
      <xdr:nvSpPr>
        <xdr:cNvPr id="80" name="テキスト ボックス 79"/>
        <xdr:cNvSpPr txBox="1"/>
      </xdr:nvSpPr>
      <xdr:spPr>
        <a:xfrm>
          <a:off x="3225800" y="3278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54416</xdr:rowOff>
    </xdr:from>
    <xdr:to>
      <xdr:col>15</xdr:col>
      <xdr:colOff>101600</xdr:colOff>
      <xdr:row>18</xdr:row>
      <xdr:rowOff>156016</xdr:rowOff>
    </xdr:to>
    <xdr:sp macro="" textlink="">
      <xdr:nvSpPr>
        <xdr:cNvPr id="81" name="楕円 80"/>
        <xdr:cNvSpPr/>
      </xdr:nvSpPr>
      <xdr:spPr bwMode="auto">
        <a:xfrm>
          <a:off x="2857500" y="3188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166193</xdr:rowOff>
    </xdr:from>
    <xdr:ext cx="762000" cy="259045"/>
    <xdr:sp macro="" textlink="">
      <xdr:nvSpPr>
        <xdr:cNvPr id="82" name="テキスト ボックス 81"/>
        <xdr:cNvSpPr txBox="1"/>
      </xdr:nvSpPr>
      <xdr:spPr>
        <a:xfrm>
          <a:off x="2527300" y="2957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9" name="直線コネクタ 98"/>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0" name="テキスト ボックス 99"/>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1" name="直線コネクタ 100"/>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2" name="テキスト ボックス 101"/>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3" name="直線コネクタ 102"/>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4" name="テキスト ボックス 103"/>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5" name="直線コネクタ 104"/>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6" name="テキスト ボックス 105"/>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7" name="直線コネクタ 106"/>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8" name="テキスト ボックス 107"/>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9" name="直線コネクタ 108"/>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0" name="テキスト ボックス 109"/>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1"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88007</xdr:rowOff>
    </xdr:from>
    <xdr:to>
      <xdr:col>29</xdr:col>
      <xdr:colOff>127000</xdr:colOff>
      <xdr:row>38</xdr:row>
      <xdr:rowOff>3164</xdr:rowOff>
    </xdr:to>
    <xdr:cxnSp macro="">
      <xdr:nvCxnSpPr>
        <xdr:cNvPr id="112" name="直線コネクタ 111"/>
        <xdr:cNvCxnSpPr/>
      </xdr:nvCxnSpPr>
      <xdr:spPr bwMode="auto">
        <a:xfrm flipV="1">
          <a:off x="5651500" y="6012557"/>
          <a:ext cx="0" cy="1458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318141</xdr:rowOff>
    </xdr:from>
    <xdr:ext cx="762000" cy="259045"/>
    <xdr:sp macro="" textlink="">
      <xdr:nvSpPr>
        <xdr:cNvPr id="113" name="人口1人当たり決算額の推移最小値テキスト445"/>
        <xdr:cNvSpPr txBox="1"/>
      </xdr:nvSpPr>
      <xdr:spPr>
        <a:xfrm>
          <a:off x="5740400" y="744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3164</xdr:rowOff>
    </xdr:from>
    <xdr:to>
      <xdr:col>30</xdr:col>
      <xdr:colOff>25400</xdr:colOff>
      <xdr:row>38</xdr:row>
      <xdr:rowOff>3164</xdr:rowOff>
    </xdr:to>
    <xdr:cxnSp macro="">
      <xdr:nvCxnSpPr>
        <xdr:cNvPr id="114" name="直線コネクタ 113"/>
        <xdr:cNvCxnSpPr/>
      </xdr:nvCxnSpPr>
      <xdr:spPr bwMode="auto">
        <a:xfrm>
          <a:off x="5562600" y="74707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2934</xdr:rowOff>
    </xdr:from>
    <xdr:ext cx="762000" cy="259045"/>
    <xdr:sp macro="" textlink="">
      <xdr:nvSpPr>
        <xdr:cNvPr id="115" name="人口1人当たり決算額の推移最大値テキスト445"/>
        <xdr:cNvSpPr txBox="1"/>
      </xdr:nvSpPr>
      <xdr:spPr>
        <a:xfrm>
          <a:off x="5740400" y="575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88007</xdr:rowOff>
    </xdr:from>
    <xdr:to>
      <xdr:col>30</xdr:col>
      <xdr:colOff>25400</xdr:colOff>
      <xdr:row>33</xdr:row>
      <xdr:rowOff>88007</xdr:rowOff>
    </xdr:to>
    <xdr:cxnSp macro="">
      <xdr:nvCxnSpPr>
        <xdr:cNvPr id="116" name="直線コネクタ 115"/>
        <xdr:cNvCxnSpPr/>
      </xdr:nvCxnSpPr>
      <xdr:spPr bwMode="auto">
        <a:xfrm>
          <a:off x="5562600" y="60125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89705</xdr:rowOff>
    </xdr:from>
    <xdr:to>
      <xdr:col>29</xdr:col>
      <xdr:colOff>127000</xdr:colOff>
      <xdr:row>35</xdr:row>
      <xdr:rowOff>107014</xdr:rowOff>
    </xdr:to>
    <xdr:cxnSp macro="">
      <xdr:nvCxnSpPr>
        <xdr:cNvPr id="117" name="直線コネクタ 116"/>
        <xdr:cNvCxnSpPr/>
      </xdr:nvCxnSpPr>
      <xdr:spPr bwMode="auto">
        <a:xfrm flipV="1">
          <a:off x="5003800" y="6700055"/>
          <a:ext cx="647700" cy="173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191936</xdr:rowOff>
    </xdr:from>
    <xdr:ext cx="762000" cy="259045"/>
    <xdr:sp macro="" textlink="">
      <xdr:nvSpPr>
        <xdr:cNvPr id="118" name="人口1人当たり決算額の推移平均値テキスト445"/>
        <xdr:cNvSpPr txBox="1"/>
      </xdr:nvSpPr>
      <xdr:spPr>
        <a:xfrm>
          <a:off x="5740400" y="6802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219859</xdr:rowOff>
    </xdr:from>
    <xdr:to>
      <xdr:col>29</xdr:col>
      <xdr:colOff>177800</xdr:colOff>
      <xdr:row>35</xdr:row>
      <xdr:rowOff>321459</xdr:rowOff>
    </xdr:to>
    <xdr:sp macro="" textlink="">
      <xdr:nvSpPr>
        <xdr:cNvPr id="119" name="フローチャート: 判断 118"/>
        <xdr:cNvSpPr/>
      </xdr:nvSpPr>
      <xdr:spPr bwMode="auto">
        <a:xfrm>
          <a:off x="56007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101201</xdr:rowOff>
    </xdr:from>
    <xdr:to>
      <xdr:col>26</xdr:col>
      <xdr:colOff>50800</xdr:colOff>
      <xdr:row>35</xdr:row>
      <xdr:rowOff>107014</xdr:rowOff>
    </xdr:to>
    <xdr:cxnSp macro="">
      <xdr:nvCxnSpPr>
        <xdr:cNvPr id="120" name="直線コネクタ 119"/>
        <xdr:cNvCxnSpPr/>
      </xdr:nvCxnSpPr>
      <xdr:spPr bwMode="auto">
        <a:xfrm>
          <a:off x="4305300" y="6711551"/>
          <a:ext cx="698500" cy="5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234000</xdr:rowOff>
    </xdr:from>
    <xdr:to>
      <xdr:col>26</xdr:col>
      <xdr:colOff>101600</xdr:colOff>
      <xdr:row>35</xdr:row>
      <xdr:rowOff>335600</xdr:rowOff>
    </xdr:to>
    <xdr:sp macro="" textlink="">
      <xdr:nvSpPr>
        <xdr:cNvPr id="121" name="フローチャート: 判断 120"/>
        <xdr:cNvSpPr/>
      </xdr:nvSpPr>
      <xdr:spPr bwMode="auto">
        <a:xfrm>
          <a:off x="4953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320377</xdr:rowOff>
    </xdr:from>
    <xdr:ext cx="736600" cy="259045"/>
    <xdr:sp macro="" textlink="">
      <xdr:nvSpPr>
        <xdr:cNvPr id="122" name="テキスト ボックス 121"/>
        <xdr:cNvSpPr txBox="1"/>
      </xdr:nvSpPr>
      <xdr:spPr>
        <a:xfrm>
          <a:off x="4622800" y="6930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101201</xdr:rowOff>
    </xdr:from>
    <xdr:to>
      <xdr:col>22</xdr:col>
      <xdr:colOff>114300</xdr:colOff>
      <xdr:row>35</xdr:row>
      <xdr:rowOff>119228</xdr:rowOff>
    </xdr:to>
    <xdr:cxnSp macro="">
      <xdr:nvCxnSpPr>
        <xdr:cNvPr id="123" name="直線コネクタ 122"/>
        <xdr:cNvCxnSpPr/>
      </xdr:nvCxnSpPr>
      <xdr:spPr bwMode="auto">
        <a:xfrm flipV="1">
          <a:off x="3606800" y="6711551"/>
          <a:ext cx="698500" cy="180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238768</xdr:rowOff>
    </xdr:from>
    <xdr:to>
      <xdr:col>22</xdr:col>
      <xdr:colOff>165100</xdr:colOff>
      <xdr:row>35</xdr:row>
      <xdr:rowOff>340368</xdr:rowOff>
    </xdr:to>
    <xdr:sp macro="" textlink="">
      <xdr:nvSpPr>
        <xdr:cNvPr id="124" name="フローチャート: 判断 123"/>
        <xdr:cNvSpPr/>
      </xdr:nvSpPr>
      <xdr:spPr bwMode="auto">
        <a:xfrm>
          <a:off x="4254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325145</xdr:rowOff>
    </xdr:from>
    <xdr:ext cx="762000" cy="259045"/>
    <xdr:sp macro="" textlink="">
      <xdr:nvSpPr>
        <xdr:cNvPr id="125" name="テキスト ボックス 124"/>
        <xdr:cNvSpPr txBox="1"/>
      </xdr:nvSpPr>
      <xdr:spPr>
        <a:xfrm>
          <a:off x="39243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94572</xdr:rowOff>
    </xdr:from>
    <xdr:to>
      <xdr:col>18</xdr:col>
      <xdr:colOff>177800</xdr:colOff>
      <xdr:row>35</xdr:row>
      <xdr:rowOff>119228</xdr:rowOff>
    </xdr:to>
    <xdr:cxnSp macro="">
      <xdr:nvCxnSpPr>
        <xdr:cNvPr id="126" name="直線コネクタ 125"/>
        <xdr:cNvCxnSpPr/>
      </xdr:nvCxnSpPr>
      <xdr:spPr bwMode="auto">
        <a:xfrm>
          <a:off x="2908300" y="6704922"/>
          <a:ext cx="698500" cy="246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247650</xdr:rowOff>
    </xdr:from>
    <xdr:to>
      <xdr:col>19</xdr:col>
      <xdr:colOff>38100</xdr:colOff>
      <xdr:row>36</xdr:row>
      <xdr:rowOff>6350</xdr:rowOff>
    </xdr:to>
    <xdr:sp macro="" textlink="">
      <xdr:nvSpPr>
        <xdr:cNvPr id="127" name="フローチャート: 判断 126"/>
        <xdr:cNvSpPr/>
      </xdr:nvSpPr>
      <xdr:spPr bwMode="auto">
        <a:xfrm>
          <a:off x="35560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334027</xdr:rowOff>
    </xdr:from>
    <xdr:ext cx="762000" cy="259045"/>
    <xdr:sp macro="" textlink="">
      <xdr:nvSpPr>
        <xdr:cNvPr id="128" name="テキスト ボックス 127"/>
        <xdr:cNvSpPr txBox="1"/>
      </xdr:nvSpPr>
      <xdr:spPr>
        <a:xfrm>
          <a:off x="322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253136</xdr:rowOff>
    </xdr:from>
    <xdr:to>
      <xdr:col>15</xdr:col>
      <xdr:colOff>101600</xdr:colOff>
      <xdr:row>36</xdr:row>
      <xdr:rowOff>11836</xdr:rowOff>
    </xdr:to>
    <xdr:sp macro="" textlink="">
      <xdr:nvSpPr>
        <xdr:cNvPr id="129" name="フローチャート: 判断 128"/>
        <xdr:cNvSpPr/>
      </xdr:nvSpPr>
      <xdr:spPr bwMode="auto">
        <a:xfrm>
          <a:off x="28575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339513</xdr:rowOff>
    </xdr:from>
    <xdr:ext cx="762000" cy="259045"/>
    <xdr:sp macro="" textlink="">
      <xdr:nvSpPr>
        <xdr:cNvPr id="130" name="テキスト ボックス 129"/>
        <xdr:cNvSpPr txBox="1"/>
      </xdr:nvSpPr>
      <xdr:spPr>
        <a:xfrm>
          <a:off x="2527300" y="6949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1" name="テキスト ボックス 13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2" name="テキスト ボックス 13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3" name="テキスト ボックス 13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4" name="テキスト ボックス 13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5" name="テキスト ボックス 13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38905</xdr:rowOff>
    </xdr:from>
    <xdr:to>
      <xdr:col>29</xdr:col>
      <xdr:colOff>177800</xdr:colOff>
      <xdr:row>35</xdr:row>
      <xdr:rowOff>140505</xdr:rowOff>
    </xdr:to>
    <xdr:sp macro="" textlink="">
      <xdr:nvSpPr>
        <xdr:cNvPr id="136" name="楕円 135"/>
        <xdr:cNvSpPr/>
      </xdr:nvSpPr>
      <xdr:spPr bwMode="auto">
        <a:xfrm>
          <a:off x="5600700" y="6649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226882</xdr:rowOff>
    </xdr:from>
    <xdr:ext cx="762000" cy="259045"/>
    <xdr:sp macro="" textlink="">
      <xdr:nvSpPr>
        <xdr:cNvPr id="137" name="人口1人当たり決算額の推移該当値テキスト445"/>
        <xdr:cNvSpPr txBox="1"/>
      </xdr:nvSpPr>
      <xdr:spPr>
        <a:xfrm>
          <a:off x="5740400" y="649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56214</xdr:rowOff>
    </xdr:from>
    <xdr:to>
      <xdr:col>26</xdr:col>
      <xdr:colOff>101600</xdr:colOff>
      <xdr:row>35</xdr:row>
      <xdr:rowOff>157814</xdr:rowOff>
    </xdr:to>
    <xdr:sp macro="" textlink="">
      <xdr:nvSpPr>
        <xdr:cNvPr id="138" name="楕円 137"/>
        <xdr:cNvSpPr/>
      </xdr:nvSpPr>
      <xdr:spPr bwMode="auto">
        <a:xfrm>
          <a:off x="4953000" y="6666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167991</xdr:rowOff>
    </xdr:from>
    <xdr:ext cx="736600" cy="259045"/>
    <xdr:sp macro="" textlink="">
      <xdr:nvSpPr>
        <xdr:cNvPr id="139" name="テキスト ボックス 138"/>
        <xdr:cNvSpPr txBox="1"/>
      </xdr:nvSpPr>
      <xdr:spPr>
        <a:xfrm>
          <a:off x="4622800" y="6435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50401</xdr:rowOff>
    </xdr:from>
    <xdr:to>
      <xdr:col>22</xdr:col>
      <xdr:colOff>165100</xdr:colOff>
      <xdr:row>35</xdr:row>
      <xdr:rowOff>152001</xdr:rowOff>
    </xdr:to>
    <xdr:sp macro="" textlink="">
      <xdr:nvSpPr>
        <xdr:cNvPr id="140" name="楕円 139"/>
        <xdr:cNvSpPr/>
      </xdr:nvSpPr>
      <xdr:spPr bwMode="auto">
        <a:xfrm>
          <a:off x="4254500" y="6660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162178</xdr:rowOff>
    </xdr:from>
    <xdr:ext cx="762000" cy="259045"/>
    <xdr:sp macro="" textlink="">
      <xdr:nvSpPr>
        <xdr:cNvPr id="141" name="テキスト ボックス 140"/>
        <xdr:cNvSpPr txBox="1"/>
      </xdr:nvSpPr>
      <xdr:spPr>
        <a:xfrm>
          <a:off x="3924300" y="6429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68428</xdr:rowOff>
    </xdr:from>
    <xdr:to>
      <xdr:col>19</xdr:col>
      <xdr:colOff>38100</xdr:colOff>
      <xdr:row>35</xdr:row>
      <xdr:rowOff>170028</xdr:rowOff>
    </xdr:to>
    <xdr:sp macro="" textlink="">
      <xdr:nvSpPr>
        <xdr:cNvPr id="142" name="楕円 141"/>
        <xdr:cNvSpPr/>
      </xdr:nvSpPr>
      <xdr:spPr bwMode="auto">
        <a:xfrm>
          <a:off x="3556000" y="6678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180205</xdr:rowOff>
    </xdr:from>
    <xdr:ext cx="762000" cy="259045"/>
    <xdr:sp macro="" textlink="">
      <xdr:nvSpPr>
        <xdr:cNvPr id="143" name="テキスト ボックス 142"/>
        <xdr:cNvSpPr txBox="1"/>
      </xdr:nvSpPr>
      <xdr:spPr>
        <a:xfrm>
          <a:off x="3225800" y="6447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43772</xdr:rowOff>
    </xdr:from>
    <xdr:to>
      <xdr:col>15</xdr:col>
      <xdr:colOff>101600</xdr:colOff>
      <xdr:row>35</xdr:row>
      <xdr:rowOff>145372</xdr:rowOff>
    </xdr:to>
    <xdr:sp macro="" textlink="">
      <xdr:nvSpPr>
        <xdr:cNvPr id="144" name="楕円 143"/>
        <xdr:cNvSpPr/>
      </xdr:nvSpPr>
      <xdr:spPr bwMode="auto">
        <a:xfrm>
          <a:off x="2857500" y="66541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155548</xdr:rowOff>
    </xdr:from>
    <xdr:ext cx="762000" cy="259045"/>
    <xdr:sp macro="" textlink="">
      <xdr:nvSpPr>
        <xdr:cNvPr id="145" name="テキスト ボックス 144"/>
        <xdr:cNvSpPr txBox="1"/>
      </xdr:nvSpPr>
      <xdr:spPr>
        <a:xfrm>
          <a:off x="2527300" y="6422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北海道千歳市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97,664
96,850
594.50
54,887,118
53,231,337
742,573
25,385,616
30,154,430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105753</xdr:rowOff>
    </xdr:from>
    <xdr:to>
      <xdr:col>24</xdr:col>
      <xdr:colOff>62865</xdr:colOff>
      <xdr:row>38</xdr:row>
      <xdr:rowOff>154483</xdr:rowOff>
    </xdr:to>
    <xdr:cxnSp macro="">
      <xdr:nvCxnSpPr>
        <xdr:cNvPr id="56" name="直線コネクタ 55"/>
        <xdr:cNvCxnSpPr/>
      </xdr:nvCxnSpPr>
      <xdr:spPr>
        <a:xfrm flipV="1">
          <a:off x="4633595" y="5249253"/>
          <a:ext cx="1270" cy="142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158310</xdr:rowOff>
    </xdr:from>
    <xdr:ext cx="534377" cy="259045"/>
    <xdr:sp macro="" textlink="">
      <xdr:nvSpPr>
        <xdr:cNvPr id="57" name="人件費最小値テキスト"/>
        <xdr:cNvSpPr txBox="1"/>
      </xdr:nvSpPr>
      <xdr:spPr>
        <a:xfrm>
          <a:off x="4686300" y="667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154483</xdr:rowOff>
    </xdr:from>
    <xdr:to>
      <xdr:col>24</xdr:col>
      <xdr:colOff>152400</xdr:colOff>
      <xdr:row>38</xdr:row>
      <xdr:rowOff>154483</xdr:rowOff>
    </xdr:to>
    <xdr:cxnSp macro="">
      <xdr:nvCxnSpPr>
        <xdr:cNvPr id="58" name="直線コネクタ 57"/>
        <xdr:cNvCxnSpPr/>
      </xdr:nvCxnSpPr>
      <xdr:spPr>
        <a:xfrm>
          <a:off x="4546600" y="666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52430</xdr:rowOff>
    </xdr:from>
    <xdr:ext cx="599010" cy="259045"/>
    <xdr:sp macro="" textlink="">
      <xdr:nvSpPr>
        <xdr:cNvPr id="59" name="人件費最大値テキスト"/>
        <xdr:cNvSpPr txBox="1"/>
      </xdr:nvSpPr>
      <xdr:spPr>
        <a:xfrm>
          <a:off x="4686300" y="502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105753</xdr:rowOff>
    </xdr:from>
    <xdr:to>
      <xdr:col>24</xdr:col>
      <xdr:colOff>152400</xdr:colOff>
      <xdr:row>30</xdr:row>
      <xdr:rowOff>105753</xdr:rowOff>
    </xdr:to>
    <xdr:cxnSp macro="">
      <xdr:nvCxnSpPr>
        <xdr:cNvPr id="60" name="直線コネクタ 59"/>
        <xdr:cNvCxnSpPr/>
      </xdr:nvCxnSpPr>
      <xdr:spPr>
        <a:xfrm>
          <a:off x="4546600" y="524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28620</xdr:rowOff>
    </xdr:from>
    <xdr:to>
      <xdr:col>24</xdr:col>
      <xdr:colOff>63500</xdr:colOff>
      <xdr:row>36</xdr:row>
      <xdr:rowOff>34525</xdr:rowOff>
    </xdr:to>
    <xdr:cxnSp macro="">
      <xdr:nvCxnSpPr>
        <xdr:cNvPr id="61" name="直線コネクタ 60"/>
        <xdr:cNvCxnSpPr/>
      </xdr:nvCxnSpPr>
      <xdr:spPr>
        <a:xfrm flipV="1">
          <a:off x="3797300" y="6200820"/>
          <a:ext cx="8382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4157</xdr:rowOff>
    </xdr:from>
    <xdr:ext cx="534377" cy="259045"/>
    <xdr:sp macro="" textlink="">
      <xdr:nvSpPr>
        <xdr:cNvPr id="62" name="人件費平均値テキスト"/>
        <xdr:cNvSpPr txBox="1"/>
      </xdr:nvSpPr>
      <xdr:spPr>
        <a:xfrm>
          <a:off x="4686300" y="6176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25730</xdr:rowOff>
    </xdr:from>
    <xdr:to>
      <xdr:col>24</xdr:col>
      <xdr:colOff>114300</xdr:colOff>
      <xdr:row>36</xdr:row>
      <xdr:rowOff>127330</xdr:rowOff>
    </xdr:to>
    <xdr:sp macro="" textlink="">
      <xdr:nvSpPr>
        <xdr:cNvPr id="63" name="フローチャート: 判断 62"/>
        <xdr:cNvSpPr/>
      </xdr:nvSpPr>
      <xdr:spPr>
        <a:xfrm>
          <a:off x="45847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7950</xdr:rowOff>
    </xdr:from>
    <xdr:to>
      <xdr:col>19</xdr:col>
      <xdr:colOff>177800</xdr:colOff>
      <xdr:row>36</xdr:row>
      <xdr:rowOff>34525</xdr:rowOff>
    </xdr:to>
    <xdr:cxnSp macro="">
      <xdr:nvCxnSpPr>
        <xdr:cNvPr id="64" name="直線コネクタ 63"/>
        <xdr:cNvCxnSpPr/>
      </xdr:nvCxnSpPr>
      <xdr:spPr>
        <a:xfrm>
          <a:off x="2908300" y="6180150"/>
          <a:ext cx="889000" cy="2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31274</xdr:rowOff>
    </xdr:from>
    <xdr:to>
      <xdr:col>20</xdr:col>
      <xdr:colOff>38100</xdr:colOff>
      <xdr:row>36</xdr:row>
      <xdr:rowOff>132874</xdr:rowOff>
    </xdr:to>
    <xdr:sp macro="" textlink="">
      <xdr:nvSpPr>
        <xdr:cNvPr id="65" name="フローチャート: 判断 64"/>
        <xdr:cNvSpPr/>
      </xdr:nvSpPr>
      <xdr:spPr>
        <a:xfrm>
          <a:off x="3746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124001</xdr:rowOff>
    </xdr:from>
    <xdr:ext cx="534377" cy="259045"/>
    <xdr:sp macro="" textlink="">
      <xdr:nvSpPr>
        <xdr:cNvPr id="66" name="テキスト ボックス 65"/>
        <xdr:cNvSpPr txBox="1"/>
      </xdr:nvSpPr>
      <xdr:spPr>
        <a:xfrm>
          <a:off x="3530111" y="629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7950</xdr:rowOff>
    </xdr:from>
    <xdr:to>
      <xdr:col>15</xdr:col>
      <xdr:colOff>50800</xdr:colOff>
      <xdr:row>36</xdr:row>
      <xdr:rowOff>37935</xdr:rowOff>
    </xdr:to>
    <xdr:cxnSp macro="">
      <xdr:nvCxnSpPr>
        <xdr:cNvPr id="67" name="直線コネクタ 66"/>
        <xdr:cNvCxnSpPr/>
      </xdr:nvCxnSpPr>
      <xdr:spPr>
        <a:xfrm flipV="1">
          <a:off x="2019300" y="6180150"/>
          <a:ext cx="889000" cy="2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63868</xdr:rowOff>
    </xdr:from>
    <xdr:to>
      <xdr:col>15</xdr:col>
      <xdr:colOff>101600</xdr:colOff>
      <xdr:row>36</xdr:row>
      <xdr:rowOff>165468</xdr:rowOff>
    </xdr:to>
    <xdr:sp macro="" textlink="">
      <xdr:nvSpPr>
        <xdr:cNvPr id="68" name="フローチャート: 判断 67"/>
        <xdr:cNvSpPr/>
      </xdr:nvSpPr>
      <xdr:spPr>
        <a:xfrm>
          <a:off x="2857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156595</xdr:rowOff>
    </xdr:from>
    <xdr:ext cx="534377" cy="259045"/>
    <xdr:sp macro="" textlink="">
      <xdr:nvSpPr>
        <xdr:cNvPr id="69" name="テキスト ボックス 68"/>
        <xdr:cNvSpPr txBox="1"/>
      </xdr:nvSpPr>
      <xdr:spPr>
        <a:xfrm>
          <a:off x="2641111" y="632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37935</xdr:rowOff>
    </xdr:from>
    <xdr:to>
      <xdr:col>10</xdr:col>
      <xdr:colOff>114300</xdr:colOff>
      <xdr:row>36</xdr:row>
      <xdr:rowOff>54280</xdr:rowOff>
    </xdr:to>
    <xdr:cxnSp macro="">
      <xdr:nvCxnSpPr>
        <xdr:cNvPr id="70" name="直線コネクタ 69"/>
        <xdr:cNvCxnSpPr/>
      </xdr:nvCxnSpPr>
      <xdr:spPr>
        <a:xfrm flipV="1">
          <a:off x="1130300" y="6210135"/>
          <a:ext cx="889000" cy="1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169786</xdr:rowOff>
    </xdr:from>
    <xdr:to>
      <xdr:col>10</xdr:col>
      <xdr:colOff>165100</xdr:colOff>
      <xdr:row>37</xdr:row>
      <xdr:rowOff>99936</xdr:rowOff>
    </xdr:to>
    <xdr:sp macro="" textlink="">
      <xdr:nvSpPr>
        <xdr:cNvPr id="71" name="フローチャート: 判断 70"/>
        <xdr:cNvSpPr/>
      </xdr:nvSpPr>
      <xdr:spPr>
        <a:xfrm>
          <a:off x="1968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91063</xdr:rowOff>
    </xdr:from>
    <xdr:ext cx="534377" cy="259045"/>
    <xdr:sp macro="" textlink="">
      <xdr:nvSpPr>
        <xdr:cNvPr id="72" name="テキスト ボックス 71"/>
        <xdr:cNvSpPr txBox="1"/>
      </xdr:nvSpPr>
      <xdr:spPr>
        <a:xfrm>
          <a:off x="1752111" y="64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9938</xdr:rowOff>
    </xdr:from>
    <xdr:to>
      <xdr:col>6</xdr:col>
      <xdr:colOff>38100</xdr:colOff>
      <xdr:row>37</xdr:row>
      <xdr:rowOff>111538</xdr:rowOff>
    </xdr:to>
    <xdr:sp macro="" textlink="">
      <xdr:nvSpPr>
        <xdr:cNvPr id="73" name="フローチャート: 判断 72"/>
        <xdr:cNvSpPr/>
      </xdr:nvSpPr>
      <xdr:spPr>
        <a:xfrm>
          <a:off x="1079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102665</xdr:rowOff>
    </xdr:from>
    <xdr:ext cx="534377" cy="259045"/>
    <xdr:sp macro="" textlink="">
      <xdr:nvSpPr>
        <xdr:cNvPr id="74" name="テキスト ボックス 73"/>
        <xdr:cNvSpPr txBox="1"/>
      </xdr:nvSpPr>
      <xdr:spPr>
        <a:xfrm>
          <a:off x="863111" y="64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149270</xdr:rowOff>
    </xdr:from>
    <xdr:to>
      <xdr:col>24</xdr:col>
      <xdr:colOff>114300</xdr:colOff>
      <xdr:row>36</xdr:row>
      <xdr:rowOff>79420</xdr:rowOff>
    </xdr:to>
    <xdr:sp macro="" textlink="">
      <xdr:nvSpPr>
        <xdr:cNvPr id="80" name="楕円 79"/>
        <xdr:cNvSpPr/>
      </xdr:nvSpPr>
      <xdr:spPr>
        <a:xfrm>
          <a:off x="4584700" y="615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697</xdr:rowOff>
    </xdr:from>
    <xdr:ext cx="534377" cy="259045"/>
    <xdr:sp macro="" textlink="">
      <xdr:nvSpPr>
        <xdr:cNvPr id="81" name="人件費該当値テキスト"/>
        <xdr:cNvSpPr txBox="1"/>
      </xdr:nvSpPr>
      <xdr:spPr>
        <a:xfrm>
          <a:off x="4686300" y="600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155175</xdr:rowOff>
    </xdr:from>
    <xdr:to>
      <xdr:col>20</xdr:col>
      <xdr:colOff>38100</xdr:colOff>
      <xdr:row>36</xdr:row>
      <xdr:rowOff>85325</xdr:rowOff>
    </xdr:to>
    <xdr:sp macro="" textlink="">
      <xdr:nvSpPr>
        <xdr:cNvPr id="82" name="楕円 81"/>
        <xdr:cNvSpPr/>
      </xdr:nvSpPr>
      <xdr:spPr>
        <a:xfrm>
          <a:off x="3746500" y="615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101852</xdr:rowOff>
    </xdr:from>
    <xdr:ext cx="534377" cy="259045"/>
    <xdr:sp macro="" textlink="">
      <xdr:nvSpPr>
        <xdr:cNvPr id="83" name="テキスト ボックス 82"/>
        <xdr:cNvSpPr txBox="1"/>
      </xdr:nvSpPr>
      <xdr:spPr>
        <a:xfrm>
          <a:off x="3530111" y="593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128600</xdr:rowOff>
    </xdr:from>
    <xdr:to>
      <xdr:col>15</xdr:col>
      <xdr:colOff>101600</xdr:colOff>
      <xdr:row>36</xdr:row>
      <xdr:rowOff>58750</xdr:rowOff>
    </xdr:to>
    <xdr:sp macro="" textlink="">
      <xdr:nvSpPr>
        <xdr:cNvPr id="84" name="楕円 83"/>
        <xdr:cNvSpPr/>
      </xdr:nvSpPr>
      <xdr:spPr>
        <a:xfrm>
          <a:off x="2857500" y="612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75277</xdr:rowOff>
    </xdr:from>
    <xdr:ext cx="534377" cy="259045"/>
    <xdr:sp macro="" textlink="">
      <xdr:nvSpPr>
        <xdr:cNvPr id="85" name="テキスト ボックス 84"/>
        <xdr:cNvSpPr txBox="1"/>
      </xdr:nvSpPr>
      <xdr:spPr>
        <a:xfrm>
          <a:off x="2641111" y="590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158585</xdr:rowOff>
    </xdr:from>
    <xdr:to>
      <xdr:col>10</xdr:col>
      <xdr:colOff>165100</xdr:colOff>
      <xdr:row>36</xdr:row>
      <xdr:rowOff>88735</xdr:rowOff>
    </xdr:to>
    <xdr:sp macro="" textlink="">
      <xdr:nvSpPr>
        <xdr:cNvPr id="86" name="楕円 85"/>
        <xdr:cNvSpPr/>
      </xdr:nvSpPr>
      <xdr:spPr>
        <a:xfrm>
          <a:off x="1968500" y="615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105262</xdr:rowOff>
    </xdr:from>
    <xdr:ext cx="534377" cy="259045"/>
    <xdr:sp macro="" textlink="">
      <xdr:nvSpPr>
        <xdr:cNvPr id="87" name="テキスト ボックス 86"/>
        <xdr:cNvSpPr txBox="1"/>
      </xdr:nvSpPr>
      <xdr:spPr>
        <a:xfrm>
          <a:off x="1752111" y="593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3480</xdr:rowOff>
    </xdr:from>
    <xdr:to>
      <xdr:col>6</xdr:col>
      <xdr:colOff>38100</xdr:colOff>
      <xdr:row>36</xdr:row>
      <xdr:rowOff>105080</xdr:rowOff>
    </xdr:to>
    <xdr:sp macro="" textlink="">
      <xdr:nvSpPr>
        <xdr:cNvPr id="88" name="楕円 87"/>
        <xdr:cNvSpPr/>
      </xdr:nvSpPr>
      <xdr:spPr>
        <a:xfrm>
          <a:off x="1079500" y="617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121607</xdr:rowOff>
    </xdr:from>
    <xdr:ext cx="534377" cy="259045"/>
    <xdr:sp macro="" textlink="">
      <xdr:nvSpPr>
        <xdr:cNvPr id="89" name="テキスト ボックス 88"/>
        <xdr:cNvSpPr txBox="1"/>
      </xdr:nvSpPr>
      <xdr:spPr>
        <a:xfrm>
          <a:off x="863111" y="595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41783</xdr:rowOff>
    </xdr:from>
    <xdr:to>
      <xdr:col>24</xdr:col>
      <xdr:colOff>62865</xdr:colOff>
      <xdr:row>58</xdr:row>
      <xdr:rowOff>105508</xdr:rowOff>
    </xdr:to>
    <xdr:cxnSp macro="">
      <xdr:nvCxnSpPr>
        <xdr:cNvPr id="116" name="直線コネクタ 115"/>
        <xdr:cNvCxnSpPr/>
      </xdr:nvCxnSpPr>
      <xdr:spPr>
        <a:xfrm flipV="1">
          <a:off x="4633595" y="8785733"/>
          <a:ext cx="1270" cy="1263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109335</xdr:rowOff>
    </xdr:from>
    <xdr:ext cx="534377" cy="259045"/>
    <xdr:sp macro="" textlink="">
      <xdr:nvSpPr>
        <xdr:cNvPr id="117" name="物件費最小値テキスト"/>
        <xdr:cNvSpPr txBox="1"/>
      </xdr:nvSpPr>
      <xdr:spPr>
        <a:xfrm>
          <a:off x="4686300" y="1005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105508</xdr:rowOff>
    </xdr:from>
    <xdr:to>
      <xdr:col>24</xdr:col>
      <xdr:colOff>152400</xdr:colOff>
      <xdr:row>58</xdr:row>
      <xdr:rowOff>105508</xdr:rowOff>
    </xdr:to>
    <xdr:cxnSp macro="">
      <xdr:nvCxnSpPr>
        <xdr:cNvPr id="118" name="直線コネクタ 117"/>
        <xdr:cNvCxnSpPr/>
      </xdr:nvCxnSpPr>
      <xdr:spPr>
        <a:xfrm>
          <a:off x="4546600" y="10049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159910</xdr:rowOff>
    </xdr:from>
    <xdr:ext cx="599010" cy="259045"/>
    <xdr:sp macro="" textlink="">
      <xdr:nvSpPr>
        <xdr:cNvPr id="119" name="物件費最大値テキスト"/>
        <xdr:cNvSpPr txBox="1"/>
      </xdr:nvSpPr>
      <xdr:spPr>
        <a:xfrm>
          <a:off x="4686300" y="856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41783</xdr:rowOff>
    </xdr:from>
    <xdr:to>
      <xdr:col>24</xdr:col>
      <xdr:colOff>152400</xdr:colOff>
      <xdr:row>51</xdr:row>
      <xdr:rowOff>41783</xdr:rowOff>
    </xdr:to>
    <xdr:cxnSp macro="">
      <xdr:nvCxnSpPr>
        <xdr:cNvPr id="120" name="直線コネクタ 119"/>
        <xdr:cNvCxnSpPr/>
      </xdr:nvCxnSpPr>
      <xdr:spPr>
        <a:xfrm>
          <a:off x="4546600" y="878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142160</xdr:rowOff>
    </xdr:from>
    <xdr:to>
      <xdr:col>24</xdr:col>
      <xdr:colOff>63500</xdr:colOff>
      <xdr:row>55</xdr:row>
      <xdr:rowOff>85141</xdr:rowOff>
    </xdr:to>
    <xdr:cxnSp macro="">
      <xdr:nvCxnSpPr>
        <xdr:cNvPr id="121" name="直線コネクタ 120"/>
        <xdr:cNvCxnSpPr/>
      </xdr:nvCxnSpPr>
      <xdr:spPr>
        <a:xfrm flipV="1">
          <a:off x="3797300" y="9400460"/>
          <a:ext cx="838200" cy="114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109879</xdr:rowOff>
    </xdr:from>
    <xdr:ext cx="534377" cy="259045"/>
    <xdr:sp macro="" textlink="">
      <xdr:nvSpPr>
        <xdr:cNvPr id="122" name="物件費平均値テキスト"/>
        <xdr:cNvSpPr txBox="1"/>
      </xdr:nvSpPr>
      <xdr:spPr>
        <a:xfrm>
          <a:off x="4686300" y="9711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131452</xdr:rowOff>
    </xdr:from>
    <xdr:to>
      <xdr:col>24</xdr:col>
      <xdr:colOff>114300</xdr:colOff>
      <xdr:row>57</xdr:row>
      <xdr:rowOff>61602</xdr:rowOff>
    </xdr:to>
    <xdr:sp macro="" textlink="">
      <xdr:nvSpPr>
        <xdr:cNvPr id="123" name="フローチャート: 判断 122"/>
        <xdr:cNvSpPr/>
      </xdr:nvSpPr>
      <xdr:spPr>
        <a:xfrm>
          <a:off x="4584700" y="973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85141</xdr:rowOff>
    </xdr:from>
    <xdr:to>
      <xdr:col>19</xdr:col>
      <xdr:colOff>177800</xdr:colOff>
      <xdr:row>56</xdr:row>
      <xdr:rowOff>87340</xdr:rowOff>
    </xdr:to>
    <xdr:cxnSp macro="">
      <xdr:nvCxnSpPr>
        <xdr:cNvPr id="124" name="直線コネクタ 123"/>
        <xdr:cNvCxnSpPr/>
      </xdr:nvCxnSpPr>
      <xdr:spPr>
        <a:xfrm flipV="1">
          <a:off x="2908300" y="9514891"/>
          <a:ext cx="889000" cy="173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846</xdr:rowOff>
    </xdr:from>
    <xdr:to>
      <xdr:col>20</xdr:col>
      <xdr:colOff>38100</xdr:colOff>
      <xdr:row>57</xdr:row>
      <xdr:rowOff>102446</xdr:rowOff>
    </xdr:to>
    <xdr:sp macro="" textlink="">
      <xdr:nvSpPr>
        <xdr:cNvPr id="125" name="フローチャート: 判断 124"/>
        <xdr:cNvSpPr/>
      </xdr:nvSpPr>
      <xdr:spPr>
        <a:xfrm>
          <a:off x="3746500" y="97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93573</xdr:rowOff>
    </xdr:from>
    <xdr:ext cx="534377" cy="259045"/>
    <xdr:sp macro="" textlink="">
      <xdr:nvSpPr>
        <xdr:cNvPr id="126" name="テキスト ボックス 125"/>
        <xdr:cNvSpPr txBox="1"/>
      </xdr:nvSpPr>
      <xdr:spPr>
        <a:xfrm>
          <a:off x="3530111" y="986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87340</xdr:rowOff>
    </xdr:from>
    <xdr:to>
      <xdr:col>15</xdr:col>
      <xdr:colOff>50800</xdr:colOff>
      <xdr:row>57</xdr:row>
      <xdr:rowOff>39529</xdr:rowOff>
    </xdr:to>
    <xdr:cxnSp macro="">
      <xdr:nvCxnSpPr>
        <xdr:cNvPr id="127" name="直線コネクタ 126"/>
        <xdr:cNvCxnSpPr/>
      </xdr:nvCxnSpPr>
      <xdr:spPr>
        <a:xfrm flipV="1">
          <a:off x="2019300" y="9688540"/>
          <a:ext cx="889000" cy="12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72299</xdr:rowOff>
    </xdr:from>
    <xdr:to>
      <xdr:col>15</xdr:col>
      <xdr:colOff>101600</xdr:colOff>
      <xdr:row>58</xdr:row>
      <xdr:rowOff>2449</xdr:rowOff>
    </xdr:to>
    <xdr:sp macro="" textlink="">
      <xdr:nvSpPr>
        <xdr:cNvPr id="128" name="フローチャート: 判断 127"/>
        <xdr:cNvSpPr/>
      </xdr:nvSpPr>
      <xdr:spPr>
        <a:xfrm>
          <a:off x="2857500" y="984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165026</xdr:rowOff>
    </xdr:from>
    <xdr:ext cx="534377" cy="259045"/>
    <xdr:sp macro="" textlink="">
      <xdr:nvSpPr>
        <xdr:cNvPr id="129" name="テキスト ボックス 128"/>
        <xdr:cNvSpPr txBox="1"/>
      </xdr:nvSpPr>
      <xdr:spPr>
        <a:xfrm>
          <a:off x="2641111" y="993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39529</xdr:rowOff>
    </xdr:from>
    <xdr:to>
      <xdr:col>10</xdr:col>
      <xdr:colOff>114300</xdr:colOff>
      <xdr:row>57</xdr:row>
      <xdr:rowOff>145426</xdr:rowOff>
    </xdr:to>
    <xdr:cxnSp macro="">
      <xdr:nvCxnSpPr>
        <xdr:cNvPr id="130" name="直線コネクタ 129"/>
        <xdr:cNvCxnSpPr/>
      </xdr:nvCxnSpPr>
      <xdr:spPr>
        <a:xfrm flipV="1">
          <a:off x="1130300" y="9812179"/>
          <a:ext cx="889000" cy="10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124692</xdr:rowOff>
    </xdr:from>
    <xdr:to>
      <xdr:col>10</xdr:col>
      <xdr:colOff>165100</xdr:colOff>
      <xdr:row>58</xdr:row>
      <xdr:rowOff>54842</xdr:rowOff>
    </xdr:to>
    <xdr:sp macro="" textlink="">
      <xdr:nvSpPr>
        <xdr:cNvPr id="131" name="フローチャート: 判断 130"/>
        <xdr:cNvSpPr/>
      </xdr:nvSpPr>
      <xdr:spPr>
        <a:xfrm>
          <a:off x="1968500" y="989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45969</xdr:rowOff>
    </xdr:from>
    <xdr:ext cx="534377" cy="259045"/>
    <xdr:sp macro="" textlink="">
      <xdr:nvSpPr>
        <xdr:cNvPr id="132" name="テキスト ボックス 131"/>
        <xdr:cNvSpPr txBox="1"/>
      </xdr:nvSpPr>
      <xdr:spPr>
        <a:xfrm>
          <a:off x="1752111" y="999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157197</xdr:rowOff>
    </xdr:from>
    <xdr:to>
      <xdr:col>6</xdr:col>
      <xdr:colOff>38100</xdr:colOff>
      <xdr:row>58</xdr:row>
      <xdr:rowOff>87347</xdr:rowOff>
    </xdr:to>
    <xdr:sp macro="" textlink="">
      <xdr:nvSpPr>
        <xdr:cNvPr id="133" name="フローチャート: 判断 132"/>
        <xdr:cNvSpPr/>
      </xdr:nvSpPr>
      <xdr:spPr>
        <a:xfrm>
          <a:off x="1079500" y="992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78474</xdr:rowOff>
    </xdr:from>
    <xdr:ext cx="534377" cy="259045"/>
    <xdr:sp macro="" textlink="">
      <xdr:nvSpPr>
        <xdr:cNvPr id="134" name="テキスト ボックス 133"/>
        <xdr:cNvSpPr txBox="1"/>
      </xdr:nvSpPr>
      <xdr:spPr>
        <a:xfrm>
          <a:off x="863111" y="1002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91360</xdr:rowOff>
    </xdr:from>
    <xdr:to>
      <xdr:col>24</xdr:col>
      <xdr:colOff>114300</xdr:colOff>
      <xdr:row>55</xdr:row>
      <xdr:rowOff>21510</xdr:rowOff>
    </xdr:to>
    <xdr:sp macro="" textlink="">
      <xdr:nvSpPr>
        <xdr:cNvPr id="140" name="楕円 139"/>
        <xdr:cNvSpPr/>
      </xdr:nvSpPr>
      <xdr:spPr>
        <a:xfrm>
          <a:off x="4584700" y="934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114237</xdr:rowOff>
    </xdr:from>
    <xdr:ext cx="599010" cy="259045"/>
    <xdr:sp macro="" textlink="">
      <xdr:nvSpPr>
        <xdr:cNvPr id="141" name="物件費該当値テキスト"/>
        <xdr:cNvSpPr txBox="1"/>
      </xdr:nvSpPr>
      <xdr:spPr>
        <a:xfrm>
          <a:off x="4686300" y="9201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34341</xdr:rowOff>
    </xdr:from>
    <xdr:to>
      <xdr:col>20</xdr:col>
      <xdr:colOff>38100</xdr:colOff>
      <xdr:row>55</xdr:row>
      <xdr:rowOff>135941</xdr:rowOff>
    </xdr:to>
    <xdr:sp macro="" textlink="">
      <xdr:nvSpPr>
        <xdr:cNvPr id="142" name="楕円 141"/>
        <xdr:cNvSpPr/>
      </xdr:nvSpPr>
      <xdr:spPr>
        <a:xfrm>
          <a:off x="3746500" y="946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152468</xdr:rowOff>
    </xdr:from>
    <xdr:ext cx="534377" cy="259045"/>
    <xdr:sp macro="" textlink="">
      <xdr:nvSpPr>
        <xdr:cNvPr id="143" name="テキスト ボックス 142"/>
        <xdr:cNvSpPr txBox="1"/>
      </xdr:nvSpPr>
      <xdr:spPr>
        <a:xfrm>
          <a:off x="3530111" y="923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36540</xdr:rowOff>
    </xdr:from>
    <xdr:to>
      <xdr:col>15</xdr:col>
      <xdr:colOff>101600</xdr:colOff>
      <xdr:row>56</xdr:row>
      <xdr:rowOff>138140</xdr:rowOff>
    </xdr:to>
    <xdr:sp macro="" textlink="">
      <xdr:nvSpPr>
        <xdr:cNvPr id="144" name="楕円 143"/>
        <xdr:cNvSpPr/>
      </xdr:nvSpPr>
      <xdr:spPr>
        <a:xfrm>
          <a:off x="2857500" y="963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154667</xdr:rowOff>
    </xdr:from>
    <xdr:ext cx="534377" cy="259045"/>
    <xdr:sp macro="" textlink="">
      <xdr:nvSpPr>
        <xdr:cNvPr id="145" name="テキスト ボックス 144"/>
        <xdr:cNvSpPr txBox="1"/>
      </xdr:nvSpPr>
      <xdr:spPr>
        <a:xfrm>
          <a:off x="2641111" y="941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160179</xdr:rowOff>
    </xdr:from>
    <xdr:to>
      <xdr:col>10</xdr:col>
      <xdr:colOff>165100</xdr:colOff>
      <xdr:row>57</xdr:row>
      <xdr:rowOff>90329</xdr:rowOff>
    </xdr:to>
    <xdr:sp macro="" textlink="">
      <xdr:nvSpPr>
        <xdr:cNvPr id="146" name="楕円 145"/>
        <xdr:cNvSpPr/>
      </xdr:nvSpPr>
      <xdr:spPr>
        <a:xfrm>
          <a:off x="1968500" y="976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106856</xdr:rowOff>
    </xdr:from>
    <xdr:ext cx="534377" cy="259045"/>
    <xdr:sp macro="" textlink="">
      <xdr:nvSpPr>
        <xdr:cNvPr id="147" name="テキスト ボックス 146"/>
        <xdr:cNvSpPr txBox="1"/>
      </xdr:nvSpPr>
      <xdr:spPr>
        <a:xfrm>
          <a:off x="1752111" y="953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94626</xdr:rowOff>
    </xdr:from>
    <xdr:to>
      <xdr:col>6</xdr:col>
      <xdr:colOff>38100</xdr:colOff>
      <xdr:row>58</xdr:row>
      <xdr:rowOff>24776</xdr:rowOff>
    </xdr:to>
    <xdr:sp macro="" textlink="">
      <xdr:nvSpPr>
        <xdr:cNvPr id="148" name="楕円 147"/>
        <xdr:cNvSpPr/>
      </xdr:nvSpPr>
      <xdr:spPr>
        <a:xfrm>
          <a:off x="1079500" y="986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41303</xdr:rowOff>
    </xdr:from>
    <xdr:ext cx="534377" cy="259045"/>
    <xdr:sp macro="" textlink="">
      <xdr:nvSpPr>
        <xdr:cNvPr id="149" name="テキスト ボックス 148"/>
        <xdr:cNvSpPr txBox="1"/>
      </xdr:nvSpPr>
      <xdr:spPr>
        <a:xfrm>
          <a:off x="863111" y="964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148196</xdr:rowOff>
    </xdr:from>
    <xdr:to>
      <xdr:col>24</xdr:col>
      <xdr:colOff>62865</xdr:colOff>
      <xdr:row>79</xdr:row>
      <xdr:rowOff>27115</xdr:rowOff>
    </xdr:to>
    <xdr:cxnSp macro="">
      <xdr:nvCxnSpPr>
        <xdr:cNvPr id="173" name="直線コネクタ 172"/>
        <xdr:cNvCxnSpPr/>
      </xdr:nvCxnSpPr>
      <xdr:spPr>
        <a:xfrm flipV="1">
          <a:off x="4633595" y="12149696"/>
          <a:ext cx="1270" cy="1421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30942</xdr:rowOff>
    </xdr:from>
    <xdr:ext cx="378565" cy="259045"/>
    <xdr:sp macro="" textlink="">
      <xdr:nvSpPr>
        <xdr:cNvPr id="174" name="維持補修費最小値テキスト"/>
        <xdr:cNvSpPr txBox="1"/>
      </xdr:nvSpPr>
      <xdr:spPr>
        <a:xfrm>
          <a:off x="4686300" y="13575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27115</xdr:rowOff>
    </xdr:from>
    <xdr:to>
      <xdr:col>24</xdr:col>
      <xdr:colOff>152400</xdr:colOff>
      <xdr:row>79</xdr:row>
      <xdr:rowOff>27115</xdr:rowOff>
    </xdr:to>
    <xdr:cxnSp macro="">
      <xdr:nvCxnSpPr>
        <xdr:cNvPr id="175" name="直線コネクタ 174"/>
        <xdr:cNvCxnSpPr/>
      </xdr:nvCxnSpPr>
      <xdr:spPr>
        <a:xfrm>
          <a:off x="4546600" y="1357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94873</xdr:rowOff>
    </xdr:from>
    <xdr:ext cx="534377" cy="259045"/>
    <xdr:sp macro="" textlink="">
      <xdr:nvSpPr>
        <xdr:cNvPr id="176" name="維持補修費最大値テキスト"/>
        <xdr:cNvSpPr txBox="1"/>
      </xdr:nvSpPr>
      <xdr:spPr>
        <a:xfrm>
          <a:off x="4686300" y="1192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148196</xdr:rowOff>
    </xdr:from>
    <xdr:to>
      <xdr:col>24</xdr:col>
      <xdr:colOff>152400</xdr:colOff>
      <xdr:row>70</xdr:row>
      <xdr:rowOff>148196</xdr:rowOff>
    </xdr:to>
    <xdr:cxnSp macro="">
      <xdr:nvCxnSpPr>
        <xdr:cNvPr id="177" name="直線コネクタ 176"/>
        <xdr:cNvCxnSpPr/>
      </xdr:nvCxnSpPr>
      <xdr:spPr>
        <a:xfrm>
          <a:off x="4546600" y="1214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34125</xdr:rowOff>
    </xdr:from>
    <xdr:to>
      <xdr:col>24</xdr:col>
      <xdr:colOff>63500</xdr:colOff>
      <xdr:row>75</xdr:row>
      <xdr:rowOff>145186</xdr:rowOff>
    </xdr:to>
    <xdr:cxnSp macro="">
      <xdr:nvCxnSpPr>
        <xdr:cNvPr id="178" name="直線コネクタ 177"/>
        <xdr:cNvCxnSpPr/>
      </xdr:nvCxnSpPr>
      <xdr:spPr>
        <a:xfrm>
          <a:off x="3797300" y="12892875"/>
          <a:ext cx="838200" cy="11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150310</xdr:rowOff>
    </xdr:from>
    <xdr:ext cx="469744" cy="259045"/>
    <xdr:sp macro="" textlink="">
      <xdr:nvSpPr>
        <xdr:cNvPr id="179" name="維持補修費平均値テキスト"/>
        <xdr:cNvSpPr txBox="1"/>
      </xdr:nvSpPr>
      <xdr:spPr>
        <a:xfrm>
          <a:off x="4686300" y="13351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433</xdr:rowOff>
    </xdr:from>
    <xdr:to>
      <xdr:col>24</xdr:col>
      <xdr:colOff>114300</xdr:colOff>
      <xdr:row>78</xdr:row>
      <xdr:rowOff>102033</xdr:rowOff>
    </xdr:to>
    <xdr:sp macro="" textlink="">
      <xdr:nvSpPr>
        <xdr:cNvPr id="180" name="フローチャート: 判断 179"/>
        <xdr:cNvSpPr/>
      </xdr:nvSpPr>
      <xdr:spPr>
        <a:xfrm>
          <a:off x="45847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34125</xdr:rowOff>
    </xdr:from>
    <xdr:to>
      <xdr:col>19</xdr:col>
      <xdr:colOff>177800</xdr:colOff>
      <xdr:row>76</xdr:row>
      <xdr:rowOff>25248</xdr:rowOff>
    </xdr:to>
    <xdr:cxnSp macro="">
      <xdr:nvCxnSpPr>
        <xdr:cNvPr id="181" name="直線コネクタ 180"/>
        <xdr:cNvCxnSpPr/>
      </xdr:nvCxnSpPr>
      <xdr:spPr>
        <a:xfrm flipV="1">
          <a:off x="2908300" y="12892875"/>
          <a:ext cx="889000" cy="16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171386</xdr:rowOff>
    </xdr:from>
    <xdr:to>
      <xdr:col>20</xdr:col>
      <xdr:colOff>38100</xdr:colOff>
      <xdr:row>78</xdr:row>
      <xdr:rowOff>101536</xdr:rowOff>
    </xdr:to>
    <xdr:sp macro="" textlink="">
      <xdr:nvSpPr>
        <xdr:cNvPr id="182" name="フローチャート: 判断 181"/>
        <xdr:cNvSpPr/>
      </xdr:nvSpPr>
      <xdr:spPr>
        <a:xfrm>
          <a:off x="3746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92663</xdr:rowOff>
    </xdr:from>
    <xdr:ext cx="469744" cy="259045"/>
    <xdr:sp macro="" textlink="">
      <xdr:nvSpPr>
        <xdr:cNvPr id="183" name="テキスト ボックス 182"/>
        <xdr:cNvSpPr txBox="1"/>
      </xdr:nvSpPr>
      <xdr:spPr>
        <a:xfrm>
          <a:off x="3562428" y="1346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25248</xdr:rowOff>
    </xdr:from>
    <xdr:to>
      <xdr:col>15</xdr:col>
      <xdr:colOff>50800</xdr:colOff>
      <xdr:row>76</xdr:row>
      <xdr:rowOff>55384</xdr:rowOff>
    </xdr:to>
    <xdr:cxnSp macro="">
      <xdr:nvCxnSpPr>
        <xdr:cNvPr id="184" name="直線コネクタ 183"/>
        <xdr:cNvCxnSpPr/>
      </xdr:nvCxnSpPr>
      <xdr:spPr>
        <a:xfrm flipV="1">
          <a:off x="2019300" y="13055448"/>
          <a:ext cx="889000" cy="30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167920</xdr:rowOff>
    </xdr:from>
    <xdr:to>
      <xdr:col>15</xdr:col>
      <xdr:colOff>101600</xdr:colOff>
      <xdr:row>78</xdr:row>
      <xdr:rowOff>98070</xdr:rowOff>
    </xdr:to>
    <xdr:sp macro="" textlink="">
      <xdr:nvSpPr>
        <xdr:cNvPr id="185" name="フローチャート: 判断 184"/>
        <xdr:cNvSpPr/>
      </xdr:nvSpPr>
      <xdr:spPr>
        <a:xfrm>
          <a:off x="2857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89197</xdr:rowOff>
    </xdr:from>
    <xdr:ext cx="469744" cy="259045"/>
    <xdr:sp macro="" textlink="">
      <xdr:nvSpPr>
        <xdr:cNvPr id="186" name="テキスト ボックス 185"/>
        <xdr:cNvSpPr txBox="1"/>
      </xdr:nvSpPr>
      <xdr:spPr>
        <a:xfrm>
          <a:off x="2673428" y="1346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55384</xdr:rowOff>
    </xdr:from>
    <xdr:to>
      <xdr:col>10</xdr:col>
      <xdr:colOff>114300</xdr:colOff>
      <xdr:row>76</xdr:row>
      <xdr:rowOff>78054</xdr:rowOff>
    </xdr:to>
    <xdr:cxnSp macro="">
      <xdr:nvCxnSpPr>
        <xdr:cNvPr id="187" name="直線コネクタ 186"/>
        <xdr:cNvCxnSpPr/>
      </xdr:nvCxnSpPr>
      <xdr:spPr>
        <a:xfrm flipV="1">
          <a:off x="1130300" y="13085584"/>
          <a:ext cx="889000" cy="2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24168</xdr:rowOff>
    </xdr:from>
    <xdr:to>
      <xdr:col>10</xdr:col>
      <xdr:colOff>165100</xdr:colOff>
      <xdr:row>78</xdr:row>
      <xdr:rowOff>125768</xdr:rowOff>
    </xdr:to>
    <xdr:sp macro="" textlink="">
      <xdr:nvSpPr>
        <xdr:cNvPr id="188" name="フローチャート: 判断 187"/>
        <xdr:cNvSpPr/>
      </xdr:nvSpPr>
      <xdr:spPr>
        <a:xfrm>
          <a:off x="1968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116895</xdr:rowOff>
    </xdr:from>
    <xdr:ext cx="469744" cy="259045"/>
    <xdr:sp macro="" textlink="">
      <xdr:nvSpPr>
        <xdr:cNvPr id="189" name="テキスト ボックス 188"/>
        <xdr:cNvSpPr txBox="1"/>
      </xdr:nvSpPr>
      <xdr:spPr>
        <a:xfrm>
          <a:off x="1784428" y="13489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23177</xdr:rowOff>
    </xdr:from>
    <xdr:to>
      <xdr:col>6</xdr:col>
      <xdr:colOff>38100</xdr:colOff>
      <xdr:row>78</xdr:row>
      <xdr:rowOff>124777</xdr:rowOff>
    </xdr:to>
    <xdr:sp macro="" textlink="">
      <xdr:nvSpPr>
        <xdr:cNvPr id="190" name="フローチャート: 判断 189"/>
        <xdr:cNvSpPr/>
      </xdr:nvSpPr>
      <xdr:spPr>
        <a:xfrm>
          <a:off x="1079500" y="1339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115904</xdr:rowOff>
    </xdr:from>
    <xdr:ext cx="469744" cy="259045"/>
    <xdr:sp macro="" textlink="">
      <xdr:nvSpPr>
        <xdr:cNvPr id="191" name="テキスト ボックス 190"/>
        <xdr:cNvSpPr txBox="1"/>
      </xdr:nvSpPr>
      <xdr:spPr>
        <a:xfrm>
          <a:off x="895428" y="13489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94386</xdr:rowOff>
    </xdr:from>
    <xdr:to>
      <xdr:col>24</xdr:col>
      <xdr:colOff>114300</xdr:colOff>
      <xdr:row>76</xdr:row>
      <xdr:rowOff>24536</xdr:rowOff>
    </xdr:to>
    <xdr:sp macro="" textlink="">
      <xdr:nvSpPr>
        <xdr:cNvPr id="197" name="楕円 196"/>
        <xdr:cNvSpPr/>
      </xdr:nvSpPr>
      <xdr:spPr>
        <a:xfrm>
          <a:off x="4584700" y="1295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117263</xdr:rowOff>
    </xdr:from>
    <xdr:ext cx="534377" cy="259045"/>
    <xdr:sp macro="" textlink="">
      <xdr:nvSpPr>
        <xdr:cNvPr id="198" name="維持補修費該当値テキスト"/>
        <xdr:cNvSpPr txBox="1"/>
      </xdr:nvSpPr>
      <xdr:spPr>
        <a:xfrm>
          <a:off x="4686300" y="1280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154775</xdr:rowOff>
    </xdr:from>
    <xdr:to>
      <xdr:col>20</xdr:col>
      <xdr:colOff>38100</xdr:colOff>
      <xdr:row>75</xdr:row>
      <xdr:rowOff>84925</xdr:rowOff>
    </xdr:to>
    <xdr:sp macro="" textlink="">
      <xdr:nvSpPr>
        <xdr:cNvPr id="199" name="楕円 198"/>
        <xdr:cNvSpPr/>
      </xdr:nvSpPr>
      <xdr:spPr>
        <a:xfrm>
          <a:off x="3746500" y="1284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101452</xdr:rowOff>
    </xdr:from>
    <xdr:ext cx="534377" cy="259045"/>
    <xdr:sp macro="" textlink="">
      <xdr:nvSpPr>
        <xdr:cNvPr id="200" name="テキスト ボックス 199"/>
        <xdr:cNvSpPr txBox="1"/>
      </xdr:nvSpPr>
      <xdr:spPr>
        <a:xfrm>
          <a:off x="3530111" y="1261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145897</xdr:rowOff>
    </xdr:from>
    <xdr:to>
      <xdr:col>15</xdr:col>
      <xdr:colOff>101600</xdr:colOff>
      <xdr:row>76</xdr:row>
      <xdr:rowOff>76048</xdr:rowOff>
    </xdr:to>
    <xdr:sp macro="" textlink="">
      <xdr:nvSpPr>
        <xdr:cNvPr id="201" name="楕円 200"/>
        <xdr:cNvSpPr/>
      </xdr:nvSpPr>
      <xdr:spPr>
        <a:xfrm>
          <a:off x="2857500" y="1300464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92574</xdr:rowOff>
    </xdr:from>
    <xdr:ext cx="534377" cy="259045"/>
    <xdr:sp macro="" textlink="">
      <xdr:nvSpPr>
        <xdr:cNvPr id="202" name="テキスト ボックス 201"/>
        <xdr:cNvSpPr txBox="1"/>
      </xdr:nvSpPr>
      <xdr:spPr>
        <a:xfrm>
          <a:off x="2641111" y="1277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4584</xdr:rowOff>
    </xdr:from>
    <xdr:to>
      <xdr:col>10</xdr:col>
      <xdr:colOff>165100</xdr:colOff>
      <xdr:row>76</xdr:row>
      <xdr:rowOff>106184</xdr:rowOff>
    </xdr:to>
    <xdr:sp macro="" textlink="">
      <xdr:nvSpPr>
        <xdr:cNvPr id="203" name="楕円 202"/>
        <xdr:cNvSpPr/>
      </xdr:nvSpPr>
      <xdr:spPr>
        <a:xfrm>
          <a:off x="1968500" y="1303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122712</xdr:rowOff>
    </xdr:from>
    <xdr:ext cx="534377" cy="259045"/>
    <xdr:sp macro="" textlink="">
      <xdr:nvSpPr>
        <xdr:cNvPr id="204" name="テキスト ボックス 203"/>
        <xdr:cNvSpPr txBox="1"/>
      </xdr:nvSpPr>
      <xdr:spPr>
        <a:xfrm>
          <a:off x="1752111" y="1281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27254</xdr:rowOff>
    </xdr:from>
    <xdr:to>
      <xdr:col>6</xdr:col>
      <xdr:colOff>38100</xdr:colOff>
      <xdr:row>76</xdr:row>
      <xdr:rowOff>128854</xdr:rowOff>
    </xdr:to>
    <xdr:sp macro="" textlink="">
      <xdr:nvSpPr>
        <xdr:cNvPr id="205" name="楕円 204"/>
        <xdr:cNvSpPr/>
      </xdr:nvSpPr>
      <xdr:spPr>
        <a:xfrm>
          <a:off x="1079500" y="1305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145381</xdr:rowOff>
    </xdr:from>
    <xdr:ext cx="534377" cy="259045"/>
    <xdr:sp macro="" textlink="">
      <xdr:nvSpPr>
        <xdr:cNvPr id="206" name="テキスト ボックス 205"/>
        <xdr:cNvSpPr txBox="1"/>
      </xdr:nvSpPr>
      <xdr:spPr>
        <a:xfrm>
          <a:off x="863111" y="1283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56762</xdr:rowOff>
    </xdr:from>
    <xdr:to>
      <xdr:col>24</xdr:col>
      <xdr:colOff>62865</xdr:colOff>
      <xdr:row>98</xdr:row>
      <xdr:rowOff>92337</xdr:rowOff>
    </xdr:to>
    <xdr:cxnSp macro="">
      <xdr:nvCxnSpPr>
        <xdr:cNvPr id="233" name="直線コネクタ 232"/>
        <xdr:cNvCxnSpPr/>
      </xdr:nvCxnSpPr>
      <xdr:spPr>
        <a:xfrm flipV="1">
          <a:off x="4633595" y="15487262"/>
          <a:ext cx="1270" cy="1407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96164</xdr:rowOff>
    </xdr:from>
    <xdr:ext cx="534377" cy="259045"/>
    <xdr:sp macro="" textlink="">
      <xdr:nvSpPr>
        <xdr:cNvPr id="234" name="扶助費最小値テキスト"/>
        <xdr:cNvSpPr txBox="1"/>
      </xdr:nvSpPr>
      <xdr:spPr>
        <a:xfrm>
          <a:off x="4686300" y="1689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92337</xdr:rowOff>
    </xdr:from>
    <xdr:to>
      <xdr:col>24</xdr:col>
      <xdr:colOff>152400</xdr:colOff>
      <xdr:row>98</xdr:row>
      <xdr:rowOff>92337</xdr:rowOff>
    </xdr:to>
    <xdr:cxnSp macro="">
      <xdr:nvCxnSpPr>
        <xdr:cNvPr id="235" name="直線コネクタ 234"/>
        <xdr:cNvCxnSpPr/>
      </xdr:nvCxnSpPr>
      <xdr:spPr>
        <a:xfrm>
          <a:off x="4546600" y="1689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3439</xdr:rowOff>
    </xdr:from>
    <xdr:ext cx="599010" cy="259045"/>
    <xdr:sp macro="" textlink="">
      <xdr:nvSpPr>
        <xdr:cNvPr id="236" name="扶助費最大値テキスト"/>
        <xdr:cNvSpPr txBox="1"/>
      </xdr:nvSpPr>
      <xdr:spPr>
        <a:xfrm>
          <a:off x="4686300" y="1526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56762</xdr:rowOff>
    </xdr:from>
    <xdr:to>
      <xdr:col>24</xdr:col>
      <xdr:colOff>152400</xdr:colOff>
      <xdr:row>90</xdr:row>
      <xdr:rowOff>56762</xdr:rowOff>
    </xdr:to>
    <xdr:cxnSp macro="">
      <xdr:nvCxnSpPr>
        <xdr:cNvPr id="237" name="直線コネクタ 236"/>
        <xdr:cNvCxnSpPr/>
      </xdr:nvCxnSpPr>
      <xdr:spPr>
        <a:xfrm>
          <a:off x="4546600" y="1548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7896</xdr:rowOff>
    </xdr:from>
    <xdr:to>
      <xdr:col>24</xdr:col>
      <xdr:colOff>63500</xdr:colOff>
      <xdr:row>95</xdr:row>
      <xdr:rowOff>142193</xdr:rowOff>
    </xdr:to>
    <xdr:cxnSp macro="">
      <xdr:nvCxnSpPr>
        <xdr:cNvPr id="238" name="直線コネクタ 237"/>
        <xdr:cNvCxnSpPr/>
      </xdr:nvCxnSpPr>
      <xdr:spPr>
        <a:xfrm>
          <a:off x="3797300" y="16295646"/>
          <a:ext cx="838200" cy="13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125500</xdr:rowOff>
    </xdr:from>
    <xdr:ext cx="599010" cy="259045"/>
    <xdr:sp macro="" textlink="">
      <xdr:nvSpPr>
        <xdr:cNvPr id="239" name="扶助費平均値テキスト"/>
        <xdr:cNvSpPr txBox="1"/>
      </xdr:nvSpPr>
      <xdr:spPr>
        <a:xfrm>
          <a:off x="4686300" y="164132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147073</xdr:rowOff>
    </xdr:from>
    <xdr:to>
      <xdr:col>24</xdr:col>
      <xdr:colOff>114300</xdr:colOff>
      <xdr:row>96</xdr:row>
      <xdr:rowOff>77223</xdr:rowOff>
    </xdr:to>
    <xdr:sp macro="" textlink="">
      <xdr:nvSpPr>
        <xdr:cNvPr id="240" name="フローチャート: 判断 239"/>
        <xdr:cNvSpPr/>
      </xdr:nvSpPr>
      <xdr:spPr>
        <a:xfrm>
          <a:off x="45847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7896</xdr:rowOff>
    </xdr:from>
    <xdr:to>
      <xdr:col>19</xdr:col>
      <xdr:colOff>177800</xdr:colOff>
      <xdr:row>96</xdr:row>
      <xdr:rowOff>139308</xdr:rowOff>
    </xdr:to>
    <xdr:cxnSp macro="">
      <xdr:nvCxnSpPr>
        <xdr:cNvPr id="241" name="直線コネクタ 240"/>
        <xdr:cNvCxnSpPr/>
      </xdr:nvCxnSpPr>
      <xdr:spPr>
        <a:xfrm flipV="1">
          <a:off x="2908300" y="16295646"/>
          <a:ext cx="889000" cy="30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9685</xdr:rowOff>
    </xdr:from>
    <xdr:to>
      <xdr:col>20</xdr:col>
      <xdr:colOff>38100</xdr:colOff>
      <xdr:row>95</xdr:row>
      <xdr:rowOff>111285</xdr:rowOff>
    </xdr:to>
    <xdr:sp macro="" textlink="">
      <xdr:nvSpPr>
        <xdr:cNvPr id="242" name="フローチャート: 判断 241"/>
        <xdr:cNvSpPr/>
      </xdr:nvSpPr>
      <xdr:spPr>
        <a:xfrm>
          <a:off x="3746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102412</xdr:rowOff>
    </xdr:from>
    <xdr:ext cx="599010" cy="259045"/>
    <xdr:sp macro="" textlink="">
      <xdr:nvSpPr>
        <xdr:cNvPr id="243" name="テキスト ボックス 242"/>
        <xdr:cNvSpPr txBox="1"/>
      </xdr:nvSpPr>
      <xdr:spPr>
        <a:xfrm>
          <a:off x="3497795" y="1639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139308</xdr:rowOff>
    </xdr:from>
    <xdr:to>
      <xdr:col>15</xdr:col>
      <xdr:colOff>50800</xdr:colOff>
      <xdr:row>97</xdr:row>
      <xdr:rowOff>32857</xdr:rowOff>
    </xdr:to>
    <xdr:cxnSp macro="">
      <xdr:nvCxnSpPr>
        <xdr:cNvPr id="244" name="直線コネクタ 243"/>
        <xdr:cNvCxnSpPr/>
      </xdr:nvCxnSpPr>
      <xdr:spPr>
        <a:xfrm flipV="1">
          <a:off x="2019300" y="16598508"/>
          <a:ext cx="889000" cy="6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120969</xdr:rowOff>
    </xdr:from>
    <xdr:to>
      <xdr:col>15</xdr:col>
      <xdr:colOff>101600</xdr:colOff>
      <xdr:row>97</xdr:row>
      <xdr:rowOff>51119</xdr:rowOff>
    </xdr:to>
    <xdr:sp macro="" textlink="">
      <xdr:nvSpPr>
        <xdr:cNvPr id="245" name="フローチャート: 判断 244"/>
        <xdr:cNvSpPr/>
      </xdr:nvSpPr>
      <xdr:spPr>
        <a:xfrm>
          <a:off x="2857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42246</xdr:rowOff>
    </xdr:from>
    <xdr:ext cx="599010" cy="259045"/>
    <xdr:sp macro="" textlink="">
      <xdr:nvSpPr>
        <xdr:cNvPr id="246" name="テキスト ボックス 245"/>
        <xdr:cNvSpPr txBox="1"/>
      </xdr:nvSpPr>
      <xdr:spPr>
        <a:xfrm>
          <a:off x="2608795" y="1667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32857</xdr:rowOff>
    </xdr:from>
    <xdr:to>
      <xdr:col>10</xdr:col>
      <xdr:colOff>114300</xdr:colOff>
      <xdr:row>97</xdr:row>
      <xdr:rowOff>100217</xdr:rowOff>
    </xdr:to>
    <xdr:cxnSp macro="">
      <xdr:nvCxnSpPr>
        <xdr:cNvPr id="247" name="直線コネクタ 246"/>
        <xdr:cNvCxnSpPr/>
      </xdr:nvCxnSpPr>
      <xdr:spPr>
        <a:xfrm flipV="1">
          <a:off x="1130300" y="16663507"/>
          <a:ext cx="889000" cy="67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322</xdr:rowOff>
    </xdr:from>
    <xdr:to>
      <xdr:col>10</xdr:col>
      <xdr:colOff>165100</xdr:colOff>
      <xdr:row>97</xdr:row>
      <xdr:rowOff>101922</xdr:rowOff>
    </xdr:to>
    <xdr:sp macro="" textlink="">
      <xdr:nvSpPr>
        <xdr:cNvPr id="248" name="フローチャート: 判断 247"/>
        <xdr:cNvSpPr/>
      </xdr:nvSpPr>
      <xdr:spPr>
        <a:xfrm>
          <a:off x="1968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93049</xdr:rowOff>
    </xdr:from>
    <xdr:ext cx="534377" cy="259045"/>
    <xdr:sp macro="" textlink="">
      <xdr:nvSpPr>
        <xdr:cNvPr id="249" name="テキスト ボックス 248"/>
        <xdr:cNvSpPr txBox="1"/>
      </xdr:nvSpPr>
      <xdr:spPr>
        <a:xfrm>
          <a:off x="1752111" y="1672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54110</xdr:rowOff>
    </xdr:from>
    <xdr:to>
      <xdr:col>6</xdr:col>
      <xdr:colOff>38100</xdr:colOff>
      <xdr:row>97</xdr:row>
      <xdr:rowOff>155710</xdr:rowOff>
    </xdr:to>
    <xdr:sp macro="" textlink="">
      <xdr:nvSpPr>
        <xdr:cNvPr id="250" name="フローチャート: 判断 249"/>
        <xdr:cNvSpPr/>
      </xdr:nvSpPr>
      <xdr:spPr>
        <a:xfrm>
          <a:off x="1079500" y="1668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146837</xdr:rowOff>
    </xdr:from>
    <xdr:ext cx="534377" cy="259045"/>
    <xdr:sp macro="" textlink="">
      <xdr:nvSpPr>
        <xdr:cNvPr id="251" name="テキスト ボックス 250"/>
        <xdr:cNvSpPr txBox="1"/>
      </xdr:nvSpPr>
      <xdr:spPr>
        <a:xfrm>
          <a:off x="863111" y="1677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91393</xdr:rowOff>
    </xdr:from>
    <xdr:to>
      <xdr:col>24</xdr:col>
      <xdr:colOff>114300</xdr:colOff>
      <xdr:row>96</xdr:row>
      <xdr:rowOff>21543</xdr:rowOff>
    </xdr:to>
    <xdr:sp macro="" textlink="">
      <xdr:nvSpPr>
        <xdr:cNvPr id="257" name="楕円 256"/>
        <xdr:cNvSpPr/>
      </xdr:nvSpPr>
      <xdr:spPr>
        <a:xfrm>
          <a:off x="4584700" y="1637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114270</xdr:rowOff>
    </xdr:from>
    <xdr:ext cx="599010" cy="259045"/>
    <xdr:sp macro="" textlink="">
      <xdr:nvSpPr>
        <xdr:cNvPr id="258" name="扶助費該当値テキスト"/>
        <xdr:cNvSpPr txBox="1"/>
      </xdr:nvSpPr>
      <xdr:spPr>
        <a:xfrm>
          <a:off x="4686300" y="1623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128546</xdr:rowOff>
    </xdr:from>
    <xdr:to>
      <xdr:col>20</xdr:col>
      <xdr:colOff>38100</xdr:colOff>
      <xdr:row>95</xdr:row>
      <xdr:rowOff>58696</xdr:rowOff>
    </xdr:to>
    <xdr:sp macro="" textlink="">
      <xdr:nvSpPr>
        <xdr:cNvPr id="259" name="楕円 258"/>
        <xdr:cNvSpPr/>
      </xdr:nvSpPr>
      <xdr:spPr>
        <a:xfrm>
          <a:off x="3746500" y="1624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75223</xdr:rowOff>
    </xdr:from>
    <xdr:ext cx="599010" cy="259045"/>
    <xdr:sp macro="" textlink="">
      <xdr:nvSpPr>
        <xdr:cNvPr id="260" name="テキスト ボックス 259"/>
        <xdr:cNvSpPr txBox="1"/>
      </xdr:nvSpPr>
      <xdr:spPr>
        <a:xfrm>
          <a:off x="3497795" y="16020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88508</xdr:rowOff>
    </xdr:from>
    <xdr:to>
      <xdr:col>15</xdr:col>
      <xdr:colOff>101600</xdr:colOff>
      <xdr:row>97</xdr:row>
      <xdr:rowOff>18658</xdr:rowOff>
    </xdr:to>
    <xdr:sp macro="" textlink="">
      <xdr:nvSpPr>
        <xdr:cNvPr id="261" name="楕円 260"/>
        <xdr:cNvSpPr/>
      </xdr:nvSpPr>
      <xdr:spPr>
        <a:xfrm>
          <a:off x="2857500" y="1654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35185</xdr:rowOff>
    </xdr:from>
    <xdr:ext cx="599010" cy="259045"/>
    <xdr:sp macro="" textlink="">
      <xdr:nvSpPr>
        <xdr:cNvPr id="262" name="テキスト ボックス 261"/>
        <xdr:cNvSpPr txBox="1"/>
      </xdr:nvSpPr>
      <xdr:spPr>
        <a:xfrm>
          <a:off x="2608795" y="16322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153507</xdr:rowOff>
    </xdr:from>
    <xdr:to>
      <xdr:col>10</xdr:col>
      <xdr:colOff>165100</xdr:colOff>
      <xdr:row>97</xdr:row>
      <xdr:rowOff>83657</xdr:rowOff>
    </xdr:to>
    <xdr:sp macro="" textlink="">
      <xdr:nvSpPr>
        <xdr:cNvPr id="263" name="楕円 262"/>
        <xdr:cNvSpPr/>
      </xdr:nvSpPr>
      <xdr:spPr>
        <a:xfrm>
          <a:off x="1968500" y="1661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100184</xdr:rowOff>
    </xdr:from>
    <xdr:ext cx="534377" cy="259045"/>
    <xdr:sp macro="" textlink="">
      <xdr:nvSpPr>
        <xdr:cNvPr id="264" name="テキスト ボックス 263"/>
        <xdr:cNvSpPr txBox="1"/>
      </xdr:nvSpPr>
      <xdr:spPr>
        <a:xfrm>
          <a:off x="1752111" y="16387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49417</xdr:rowOff>
    </xdr:from>
    <xdr:to>
      <xdr:col>6</xdr:col>
      <xdr:colOff>38100</xdr:colOff>
      <xdr:row>97</xdr:row>
      <xdr:rowOff>151017</xdr:rowOff>
    </xdr:to>
    <xdr:sp macro="" textlink="">
      <xdr:nvSpPr>
        <xdr:cNvPr id="265" name="楕円 264"/>
        <xdr:cNvSpPr/>
      </xdr:nvSpPr>
      <xdr:spPr>
        <a:xfrm>
          <a:off x="1079500" y="1668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167544</xdr:rowOff>
    </xdr:from>
    <xdr:ext cx="534377" cy="259045"/>
    <xdr:sp macro="" textlink="">
      <xdr:nvSpPr>
        <xdr:cNvPr id="266" name="テキスト ボックス 265"/>
        <xdr:cNvSpPr txBox="1"/>
      </xdr:nvSpPr>
      <xdr:spPr>
        <a:xfrm>
          <a:off x="863111" y="1645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64971</xdr:rowOff>
    </xdr:from>
    <xdr:to>
      <xdr:col>54</xdr:col>
      <xdr:colOff>189865</xdr:colOff>
      <xdr:row>38</xdr:row>
      <xdr:rowOff>22451</xdr:rowOff>
    </xdr:to>
    <xdr:cxnSp macro="">
      <xdr:nvCxnSpPr>
        <xdr:cNvPr id="290" name="直線コネクタ 289"/>
        <xdr:cNvCxnSpPr/>
      </xdr:nvCxnSpPr>
      <xdr:spPr>
        <a:xfrm flipV="1">
          <a:off x="10475595" y="5551371"/>
          <a:ext cx="1270" cy="986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26278</xdr:rowOff>
    </xdr:from>
    <xdr:ext cx="534377" cy="259045"/>
    <xdr:sp macro="" textlink="">
      <xdr:nvSpPr>
        <xdr:cNvPr id="291" name="補助費等最小値テキスト"/>
        <xdr:cNvSpPr txBox="1"/>
      </xdr:nvSpPr>
      <xdr:spPr>
        <a:xfrm>
          <a:off x="10528300" y="6541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22451</xdr:rowOff>
    </xdr:from>
    <xdr:to>
      <xdr:col>55</xdr:col>
      <xdr:colOff>88900</xdr:colOff>
      <xdr:row>38</xdr:row>
      <xdr:rowOff>22451</xdr:rowOff>
    </xdr:to>
    <xdr:cxnSp macro="">
      <xdr:nvCxnSpPr>
        <xdr:cNvPr id="292" name="直線コネクタ 291"/>
        <xdr:cNvCxnSpPr/>
      </xdr:nvCxnSpPr>
      <xdr:spPr>
        <a:xfrm>
          <a:off x="10388600" y="6537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11648</xdr:rowOff>
    </xdr:from>
    <xdr:ext cx="599010" cy="259045"/>
    <xdr:sp macro="" textlink="">
      <xdr:nvSpPr>
        <xdr:cNvPr id="293" name="補助費等最大値テキスト"/>
        <xdr:cNvSpPr txBox="1"/>
      </xdr:nvSpPr>
      <xdr:spPr>
        <a:xfrm>
          <a:off x="10528300" y="5326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64971</xdr:rowOff>
    </xdr:from>
    <xdr:to>
      <xdr:col>55</xdr:col>
      <xdr:colOff>88900</xdr:colOff>
      <xdr:row>32</xdr:row>
      <xdr:rowOff>64971</xdr:rowOff>
    </xdr:to>
    <xdr:cxnSp macro="">
      <xdr:nvCxnSpPr>
        <xdr:cNvPr id="294" name="直線コネクタ 293"/>
        <xdr:cNvCxnSpPr/>
      </xdr:nvCxnSpPr>
      <xdr:spPr>
        <a:xfrm>
          <a:off x="10388600" y="5551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132743</xdr:rowOff>
    </xdr:from>
    <xdr:to>
      <xdr:col>55</xdr:col>
      <xdr:colOff>0</xdr:colOff>
      <xdr:row>35</xdr:row>
      <xdr:rowOff>43276</xdr:rowOff>
    </xdr:to>
    <xdr:cxnSp macro="">
      <xdr:nvCxnSpPr>
        <xdr:cNvPr id="295" name="直線コネクタ 294"/>
        <xdr:cNvCxnSpPr/>
      </xdr:nvCxnSpPr>
      <xdr:spPr>
        <a:xfrm>
          <a:off x="9639300" y="5962043"/>
          <a:ext cx="838200" cy="8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52057</xdr:rowOff>
    </xdr:from>
    <xdr:ext cx="534377" cy="259045"/>
    <xdr:sp macro="" textlink="">
      <xdr:nvSpPr>
        <xdr:cNvPr id="296" name="補助費等平均値テキスト"/>
        <xdr:cNvSpPr txBox="1"/>
      </xdr:nvSpPr>
      <xdr:spPr>
        <a:xfrm>
          <a:off x="10528300" y="6224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73630</xdr:rowOff>
    </xdr:from>
    <xdr:to>
      <xdr:col>55</xdr:col>
      <xdr:colOff>50800</xdr:colOff>
      <xdr:row>37</xdr:row>
      <xdr:rowOff>3780</xdr:rowOff>
    </xdr:to>
    <xdr:sp macro="" textlink="">
      <xdr:nvSpPr>
        <xdr:cNvPr id="297" name="フローチャート: 判断 296"/>
        <xdr:cNvSpPr/>
      </xdr:nvSpPr>
      <xdr:spPr>
        <a:xfrm>
          <a:off x="104267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76545</xdr:rowOff>
    </xdr:from>
    <xdr:to>
      <xdr:col>50</xdr:col>
      <xdr:colOff>114300</xdr:colOff>
      <xdr:row>34</xdr:row>
      <xdr:rowOff>132743</xdr:rowOff>
    </xdr:to>
    <xdr:cxnSp macro="">
      <xdr:nvCxnSpPr>
        <xdr:cNvPr id="298" name="直線コネクタ 297"/>
        <xdr:cNvCxnSpPr/>
      </xdr:nvCxnSpPr>
      <xdr:spPr>
        <a:xfrm>
          <a:off x="8750300" y="5220045"/>
          <a:ext cx="889000" cy="741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113391</xdr:rowOff>
    </xdr:from>
    <xdr:to>
      <xdr:col>50</xdr:col>
      <xdr:colOff>165100</xdr:colOff>
      <xdr:row>37</xdr:row>
      <xdr:rowOff>43541</xdr:rowOff>
    </xdr:to>
    <xdr:sp macro="" textlink="">
      <xdr:nvSpPr>
        <xdr:cNvPr id="299" name="フローチャート: 判断 298"/>
        <xdr:cNvSpPr/>
      </xdr:nvSpPr>
      <xdr:spPr>
        <a:xfrm>
          <a:off x="9588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34668</xdr:rowOff>
    </xdr:from>
    <xdr:ext cx="534377" cy="259045"/>
    <xdr:sp macro="" textlink="">
      <xdr:nvSpPr>
        <xdr:cNvPr id="300" name="テキスト ボックス 299"/>
        <xdr:cNvSpPr txBox="1"/>
      </xdr:nvSpPr>
      <xdr:spPr>
        <a:xfrm>
          <a:off x="9372111" y="63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76545</xdr:rowOff>
    </xdr:from>
    <xdr:to>
      <xdr:col>45</xdr:col>
      <xdr:colOff>177800</xdr:colOff>
      <xdr:row>36</xdr:row>
      <xdr:rowOff>60216</xdr:rowOff>
    </xdr:to>
    <xdr:cxnSp macro="">
      <xdr:nvCxnSpPr>
        <xdr:cNvPr id="301" name="直線コネクタ 300"/>
        <xdr:cNvCxnSpPr/>
      </xdr:nvCxnSpPr>
      <xdr:spPr>
        <a:xfrm flipV="1">
          <a:off x="7861300" y="5220045"/>
          <a:ext cx="889000" cy="101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16053</xdr:rowOff>
    </xdr:from>
    <xdr:to>
      <xdr:col>46</xdr:col>
      <xdr:colOff>38100</xdr:colOff>
      <xdr:row>32</xdr:row>
      <xdr:rowOff>117653</xdr:rowOff>
    </xdr:to>
    <xdr:sp macro="" textlink="">
      <xdr:nvSpPr>
        <xdr:cNvPr id="302" name="フローチャート: 判断 301"/>
        <xdr:cNvSpPr/>
      </xdr:nvSpPr>
      <xdr:spPr>
        <a:xfrm>
          <a:off x="8699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108780</xdr:rowOff>
    </xdr:from>
    <xdr:ext cx="599010" cy="259045"/>
    <xdr:sp macro="" textlink="">
      <xdr:nvSpPr>
        <xdr:cNvPr id="303" name="テキスト ボックス 302"/>
        <xdr:cNvSpPr txBox="1"/>
      </xdr:nvSpPr>
      <xdr:spPr>
        <a:xfrm>
          <a:off x="8450795" y="559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60216</xdr:rowOff>
    </xdr:from>
    <xdr:to>
      <xdr:col>41</xdr:col>
      <xdr:colOff>50800</xdr:colOff>
      <xdr:row>37</xdr:row>
      <xdr:rowOff>32045</xdr:rowOff>
    </xdr:to>
    <xdr:cxnSp macro="">
      <xdr:nvCxnSpPr>
        <xdr:cNvPr id="304" name="直線コネクタ 303"/>
        <xdr:cNvCxnSpPr/>
      </xdr:nvCxnSpPr>
      <xdr:spPr>
        <a:xfrm flipV="1">
          <a:off x="6972300" y="6232416"/>
          <a:ext cx="889000" cy="14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538</xdr:rowOff>
    </xdr:from>
    <xdr:to>
      <xdr:col>41</xdr:col>
      <xdr:colOff>101600</xdr:colOff>
      <xdr:row>37</xdr:row>
      <xdr:rowOff>102138</xdr:rowOff>
    </xdr:to>
    <xdr:sp macro="" textlink="">
      <xdr:nvSpPr>
        <xdr:cNvPr id="305" name="フローチャート: 判断 304"/>
        <xdr:cNvSpPr/>
      </xdr:nvSpPr>
      <xdr:spPr>
        <a:xfrm>
          <a:off x="7810500" y="63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93265</xdr:rowOff>
    </xdr:from>
    <xdr:ext cx="534377" cy="259045"/>
    <xdr:sp macro="" textlink="">
      <xdr:nvSpPr>
        <xdr:cNvPr id="306" name="テキスト ボックス 305"/>
        <xdr:cNvSpPr txBox="1"/>
      </xdr:nvSpPr>
      <xdr:spPr>
        <a:xfrm>
          <a:off x="7594111" y="643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31483</xdr:rowOff>
    </xdr:from>
    <xdr:to>
      <xdr:col>36</xdr:col>
      <xdr:colOff>165100</xdr:colOff>
      <xdr:row>37</xdr:row>
      <xdr:rowOff>133083</xdr:rowOff>
    </xdr:to>
    <xdr:sp macro="" textlink="">
      <xdr:nvSpPr>
        <xdr:cNvPr id="307" name="フローチャート: 判断 306"/>
        <xdr:cNvSpPr/>
      </xdr:nvSpPr>
      <xdr:spPr>
        <a:xfrm>
          <a:off x="6921500" y="6375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124210</xdr:rowOff>
    </xdr:from>
    <xdr:ext cx="534377" cy="259045"/>
    <xdr:sp macro="" textlink="">
      <xdr:nvSpPr>
        <xdr:cNvPr id="308" name="テキスト ボックス 307"/>
        <xdr:cNvSpPr txBox="1"/>
      </xdr:nvSpPr>
      <xdr:spPr>
        <a:xfrm>
          <a:off x="6705111" y="646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163926</xdr:rowOff>
    </xdr:from>
    <xdr:to>
      <xdr:col>55</xdr:col>
      <xdr:colOff>50800</xdr:colOff>
      <xdr:row>35</xdr:row>
      <xdr:rowOff>94076</xdr:rowOff>
    </xdr:to>
    <xdr:sp macro="" textlink="">
      <xdr:nvSpPr>
        <xdr:cNvPr id="314" name="楕円 313"/>
        <xdr:cNvSpPr/>
      </xdr:nvSpPr>
      <xdr:spPr>
        <a:xfrm>
          <a:off x="10426700" y="599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15353</xdr:rowOff>
    </xdr:from>
    <xdr:ext cx="534377" cy="259045"/>
    <xdr:sp macro="" textlink="">
      <xdr:nvSpPr>
        <xdr:cNvPr id="315" name="補助費等該当値テキスト"/>
        <xdr:cNvSpPr txBox="1"/>
      </xdr:nvSpPr>
      <xdr:spPr>
        <a:xfrm>
          <a:off x="10528300" y="584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81943</xdr:rowOff>
    </xdr:from>
    <xdr:to>
      <xdr:col>50</xdr:col>
      <xdr:colOff>165100</xdr:colOff>
      <xdr:row>35</xdr:row>
      <xdr:rowOff>12093</xdr:rowOff>
    </xdr:to>
    <xdr:sp macro="" textlink="">
      <xdr:nvSpPr>
        <xdr:cNvPr id="316" name="楕円 315"/>
        <xdr:cNvSpPr/>
      </xdr:nvSpPr>
      <xdr:spPr>
        <a:xfrm>
          <a:off x="9588500" y="591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28620</xdr:rowOff>
    </xdr:from>
    <xdr:ext cx="599010" cy="259045"/>
    <xdr:sp macro="" textlink="">
      <xdr:nvSpPr>
        <xdr:cNvPr id="317" name="テキスト ボックス 316"/>
        <xdr:cNvSpPr txBox="1"/>
      </xdr:nvSpPr>
      <xdr:spPr>
        <a:xfrm>
          <a:off x="9339795" y="5686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25745</xdr:rowOff>
    </xdr:from>
    <xdr:to>
      <xdr:col>46</xdr:col>
      <xdr:colOff>38100</xdr:colOff>
      <xdr:row>30</xdr:row>
      <xdr:rowOff>127345</xdr:rowOff>
    </xdr:to>
    <xdr:sp macro="" textlink="">
      <xdr:nvSpPr>
        <xdr:cNvPr id="318" name="楕円 317"/>
        <xdr:cNvSpPr/>
      </xdr:nvSpPr>
      <xdr:spPr>
        <a:xfrm>
          <a:off x="8699500" y="516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143872</xdr:rowOff>
    </xdr:from>
    <xdr:ext cx="599010" cy="259045"/>
    <xdr:sp macro="" textlink="">
      <xdr:nvSpPr>
        <xdr:cNvPr id="319" name="テキスト ボックス 318"/>
        <xdr:cNvSpPr txBox="1"/>
      </xdr:nvSpPr>
      <xdr:spPr>
        <a:xfrm>
          <a:off x="8450795" y="4944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9416</xdr:rowOff>
    </xdr:from>
    <xdr:to>
      <xdr:col>41</xdr:col>
      <xdr:colOff>101600</xdr:colOff>
      <xdr:row>36</xdr:row>
      <xdr:rowOff>111016</xdr:rowOff>
    </xdr:to>
    <xdr:sp macro="" textlink="">
      <xdr:nvSpPr>
        <xdr:cNvPr id="320" name="楕円 319"/>
        <xdr:cNvSpPr/>
      </xdr:nvSpPr>
      <xdr:spPr>
        <a:xfrm>
          <a:off x="7810500" y="618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127543</xdr:rowOff>
    </xdr:from>
    <xdr:ext cx="534377" cy="259045"/>
    <xdr:sp macro="" textlink="">
      <xdr:nvSpPr>
        <xdr:cNvPr id="321" name="テキスト ボックス 320"/>
        <xdr:cNvSpPr txBox="1"/>
      </xdr:nvSpPr>
      <xdr:spPr>
        <a:xfrm>
          <a:off x="7594111" y="595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152695</xdr:rowOff>
    </xdr:from>
    <xdr:to>
      <xdr:col>36</xdr:col>
      <xdr:colOff>165100</xdr:colOff>
      <xdr:row>37</xdr:row>
      <xdr:rowOff>82845</xdr:rowOff>
    </xdr:to>
    <xdr:sp macro="" textlink="">
      <xdr:nvSpPr>
        <xdr:cNvPr id="322" name="楕円 321"/>
        <xdr:cNvSpPr/>
      </xdr:nvSpPr>
      <xdr:spPr>
        <a:xfrm>
          <a:off x="6921500" y="632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99372</xdr:rowOff>
    </xdr:from>
    <xdr:ext cx="534377" cy="259045"/>
    <xdr:sp macro="" textlink="">
      <xdr:nvSpPr>
        <xdr:cNvPr id="323" name="テキスト ボックス 322"/>
        <xdr:cNvSpPr txBox="1"/>
      </xdr:nvSpPr>
      <xdr:spPr>
        <a:xfrm>
          <a:off x="6705111" y="610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137247</xdr:rowOff>
    </xdr:from>
    <xdr:to>
      <xdr:col>54</xdr:col>
      <xdr:colOff>189865</xdr:colOff>
      <xdr:row>59</xdr:row>
      <xdr:rowOff>14930</xdr:rowOff>
    </xdr:to>
    <xdr:cxnSp macro="">
      <xdr:nvCxnSpPr>
        <xdr:cNvPr id="347" name="直線コネクタ 346"/>
        <xdr:cNvCxnSpPr/>
      </xdr:nvCxnSpPr>
      <xdr:spPr>
        <a:xfrm flipV="1">
          <a:off x="10475595" y="8881197"/>
          <a:ext cx="1270" cy="1249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18757</xdr:rowOff>
    </xdr:from>
    <xdr:ext cx="469744" cy="259045"/>
    <xdr:sp macro="" textlink="">
      <xdr:nvSpPr>
        <xdr:cNvPr id="348" name="普通建設事業費最小値テキスト"/>
        <xdr:cNvSpPr txBox="1"/>
      </xdr:nvSpPr>
      <xdr:spPr>
        <a:xfrm>
          <a:off x="10528300" y="1013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14930</xdr:rowOff>
    </xdr:from>
    <xdr:to>
      <xdr:col>55</xdr:col>
      <xdr:colOff>88900</xdr:colOff>
      <xdr:row>59</xdr:row>
      <xdr:rowOff>14930</xdr:rowOff>
    </xdr:to>
    <xdr:cxnSp macro="">
      <xdr:nvCxnSpPr>
        <xdr:cNvPr id="349" name="直線コネクタ 348"/>
        <xdr:cNvCxnSpPr/>
      </xdr:nvCxnSpPr>
      <xdr:spPr>
        <a:xfrm>
          <a:off x="10388600" y="101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83924</xdr:rowOff>
    </xdr:from>
    <xdr:ext cx="599010" cy="259045"/>
    <xdr:sp macro="" textlink="">
      <xdr:nvSpPr>
        <xdr:cNvPr id="350" name="普通建設事業費最大値テキスト"/>
        <xdr:cNvSpPr txBox="1"/>
      </xdr:nvSpPr>
      <xdr:spPr>
        <a:xfrm>
          <a:off x="10528300" y="865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137247</xdr:rowOff>
    </xdr:from>
    <xdr:to>
      <xdr:col>55</xdr:col>
      <xdr:colOff>88900</xdr:colOff>
      <xdr:row>51</xdr:row>
      <xdr:rowOff>137247</xdr:rowOff>
    </xdr:to>
    <xdr:cxnSp macro="">
      <xdr:nvCxnSpPr>
        <xdr:cNvPr id="351" name="直線コネクタ 350"/>
        <xdr:cNvCxnSpPr/>
      </xdr:nvCxnSpPr>
      <xdr:spPr>
        <a:xfrm>
          <a:off x="10388600" y="8881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89401</xdr:rowOff>
    </xdr:from>
    <xdr:to>
      <xdr:col>55</xdr:col>
      <xdr:colOff>0</xdr:colOff>
      <xdr:row>57</xdr:row>
      <xdr:rowOff>47826</xdr:rowOff>
    </xdr:to>
    <xdr:cxnSp macro="">
      <xdr:nvCxnSpPr>
        <xdr:cNvPr id="352" name="直線コネクタ 351"/>
        <xdr:cNvCxnSpPr/>
      </xdr:nvCxnSpPr>
      <xdr:spPr>
        <a:xfrm>
          <a:off x="9639300" y="9519151"/>
          <a:ext cx="838200" cy="30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147528</xdr:rowOff>
    </xdr:from>
    <xdr:ext cx="534377" cy="259045"/>
    <xdr:sp macro="" textlink="">
      <xdr:nvSpPr>
        <xdr:cNvPr id="353" name="普通建設事業費平均値テキスト"/>
        <xdr:cNvSpPr txBox="1"/>
      </xdr:nvSpPr>
      <xdr:spPr>
        <a:xfrm>
          <a:off x="10528300" y="9748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169101</xdr:rowOff>
    </xdr:from>
    <xdr:to>
      <xdr:col>55</xdr:col>
      <xdr:colOff>50800</xdr:colOff>
      <xdr:row>57</xdr:row>
      <xdr:rowOff>99251</xdr:rowOff>
    </xdr:to>
    <xdr:sp macro="" textlink="">
      <xdr:nvSpPr>
        <xdr:cNvPr id="354" name="フローチャート: 判断 353"/>
        <xdr:cNvSpPr/>
      </xdr:nvSpPr>
      <xdr:spPr>
        <a:xfrm>
          <a:off x="10426700" y="977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89401</xdr:rowOff>
    </xdr:from>
    <xdr:to>
      <xdr:col>50</xdr:col>
      <xdr:colOff>114300</xdr:colOff>
      <xdr:row>56</xdr:row>
      <xdr:rowOff>169707</xdr:rowOff>
    </xdr:to>
    <xdr:cxnSp macro="">
      <xdr:nvCxnSpPr>
        <xdr:cNvPr id="355" name="直線コネクタ 354"/>
        <xdr:cNvCxnSpPr/>
      </xdr:nvCxnSpPr>
      <xdr:spPr>
        <a:xfrm flipV="1">
          <a:off x="8750300" y="9519151"/>
          <a:ext cx="889000" cy="25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157899</xdr:rowOff>
    </xdr:from>
    <xdr:to>
      <xdr:col>50</xdr:col>
      <xdr:colOff>165100</xdr:colOff>
      <xdr:row>57</xdr:row>
      <xdr:rowOff>88049</xdr:rowOff>
    </xdr:to>
    <xdr:sp macro="" textlink="">
      <xdr:nvSpPr>
        <xdr:cNvPr id="356" name="フローチャート: 判断 355"/>
        <xdr:cNvSpPr/>
      </xdr:nvSpPr>
      <xdr:spPr>
        <a:xfrm>
          <a:off x="9588500" y="975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79176</xdr:rowOff>
    </xdr:from>
    <xdr:ext cx="534377" cy="259045"/>
    <xdr:sp macro="" textlink="">
      <xdr:nvSpPr>
        <xdr:cNvPr id="357" name="テキスト ボックス 356"/>
        <xdr:cNvSpPr txBox="1"/>
      </xdr:nvSpPr>
      <xdr:spPr>
        <a:xfrm>
          <a:off x="9372111" y="985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169707</xdr:rowOff>
    </xdr:from>
    <xdr:to>
      <xdr:col>45</xdr:col>
      <xdr:colOff>177800</xdr:colOff>
      <xdr:row>57</xdr:row>
      <xdr:rowOff>24981</xdr:rowOff>
    </xdr:to>
    <xdr:cxnSp macro="">
      <xdr:nvCxnSpPr>
        <xdr:cNvPr id="358" name="直線コネクタ 357"/>
        <xdr:cNvCxnSpPr/>
      </xdr:nvCxnSpPr>
      <xdr:spPr>
        <a:xfrm flipV="1">
          <a:off x="7861300" y="9770907"/>
          <a:ext cx="889000" cy="2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161420</xdr:rowOff>
    </xdr:from>
    <xdr:to>
      <xdr:col>46</xdr:col>
      <xdr:colOff>38100</xdr:colOff>
      <xdr:row>57</xdr:row>
      <xdr:rowOff>91570</xdr:rowOff>
    </xdr:to>
    <xdr:sp macro="" textlink="">
      <xdr:nvSpPr>
        <xdr:cNvPr id="359" name="フローチャート: 判断 358"/>
        <xdr:cNvSpPr/>
      </xdr:nvSpPr>
      <xdr:spPr>
        <a:xfrm>
          <a:off x="8699500" y="976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82697</xdr:rowOff>
    </xdr:from>
    <xdr:ext cx="534377" cy="259045"/>
    <xdr:sp macro="" textlink="">
      <xdr:nvSpPr>
        <xdr:cNvPr id="360" name="テキスト ボックス 359"/>
        <xdr:cNvSpPr txBox="1"/>
      </xdr:nvSpPr>
      <xdr:spPr>
        <a:xfrm>
          <a:off x="8483111" y="985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128247</xdr:rowOff>
    </xdr:from>
    <xdr:to>
      <xdr:col>41</xdr:col>
      <xdr:colOff>50800</xdr:colOff>
      <xdr:row>57</xdr:row>
      <xdr:rowOff>24981</xdr:rowOff>
    </xdr:to>
    <xdr:cxnSp macro="">
      <xdr:nvCxnSpPr>
        <xdr:cNvPr id="361" name="直線コネクタ 360"/>
        <xdr:cNvCxnSpPr/>
      </xdr:nvCxnSpPr>
      <xdr:spPr>
        <a:xfrm>
          <a:off x="6972300" y="9729447"/>
          <a:ext cx="889000" cy="6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160620</xdr:rowOff>
    </xdr:from>
    <xdr:to>
      <xdr:col>41</xdr:col>
      <xdr:colOff>101600</xdr:colOff>
      <xdr:row>57</xdr:row>
      <xdr:rowOff>90770</xdr:rowOff>
    </xdr:to>
    <xdr:sp macro="" textlink="">
      <xdr:nvSpPr>
        <xdr:cNvPr id="362" name="フローチャート: 判断 361"/>
        <xdr:cNvSpPr/>
      </xdr:nvSpPr>
      <xdr:spPr>
        <a:xfrm>
          <a:off x="7810500" y="97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81897</xdr:rowOff>
    </xdr:from>
    <xdr:ext cx="534377" cy="259045"/>
    <xdr:sp macro="" textlink="">
      <xdr:nvSpPr>
        <xdr:cNvPr id="363" name="テキスト ボックス 362"/>
        <xdr:cNvSpPr txBox="1"/>
      </xdr:nvSpPr>
      <xdr:spPr>
        <a:xfrm>
          <a:off x="7594111" y="985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17013</xdr:rowOff>
    </xdr:from>
    <xdr:to>
      <xdr:col>36</xdr:col>
      <xdr:colOff>165100</xdr:colOff>
      <xdr:row>57</xdr:row>
      <xdr:rowOff>118613</xdr:rowOff>
    </xdr:to>
    <xdr:sp macro="" textlink="">
      <xdr:nvSpPr>
        <xdr:cNvPr id="364" name="フローチャート: 判断 363"/>
        <xdr:cNvSpPr/>
      </xdr:nvSpPr>
      <xdr:spPr>
        <a:xfrm>
          <a:off x="6921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109740</xdr:rowOff>
    </xdr:from>
    <xdr:ext cx="534377" cy="259045"/>
    <xdr:sp macro="" textlink="">
      <xdr:nvSpPr>
        <xdr:cNvPr id="365" name="テキスト ボックス 364"/>
        <xdr:cNvSpPr txBox="1"/>
      </xdr:nvSpPr>
      <xdr:spPr>
        <a:xfrm>
          <a:off x="6705111" y="988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168476</xdr:rowOff>
    </xdr:from>
    <xdr:to>
      <xdr:col>55</xdr:col>
      <xdr:colOff>50800</xdr:colOff>
      <xdr:row>57</xdr:row>
      <xdr:rowOff>98626</xdr:rowOff>
    </xdr:to>
    <xdr:sp macro="" textlink="">
      <xdr:nvSpPr>
        <xdr:cNvPr id="371" name="楕円 370"/>
        <xdr:cNvSpPr/>
      </xdr:nvSpPr>
      <xdr:spPr>
        <a:xfrm>
          <a:off x="10426700" y="97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19903</xdr:rowOff>
    </xdr:from>
    <xdr:ext cx="534377" cy="259045"/>
    <xdr:sp macro="" textlink="">
      <xdr:nvSpPr>
        <xdr:cNvPr id="372" name="普通建設事業費該当値テキスト"/>
        <xdr:cNvSpPr txBox="1"/>
      </xdr:nvSpPr>
      <xdr:spPr>
        <a:xfrm>
          <a:off x="10528300" y="962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38601</xdr:rowOff>
    </xdr:from>
    <xdr:to>
      <xdr:col>50</xdr:col>
      <xdr:colOff>165100</xdr:colOff>
      <xdr:row>55</xdr:row>
      <xdr:rowOff>140201</xdr:rowOff>
    </xdr:to>
    <xdr:sp macro="" textlink="">
      <xdr:nvSpPr>
        <xdr:cNvPr id="373" name="楕円 372"/>
        <xdr:cNvSpPr/>
      </xdr:nvSpPr>
      <xdr:spPr>
        <a:xfrm>
          <a:off x="9588500" y="946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156728</xdr:rowOff>
    </xdr:from>
    <xdr:ext cx="534377" cy="259045"/>
    <xdr:sp macro="" textlink="">
      <xdr:nvSpPr>
        <xdr:cNvPr id="374" name="テキスト ボックス 373"/>
        <xdr:cNvSpPr txBox="1"/>
      </xdr:nvSpPr>
      <xdr:spPr>
        <a:xfrm>
          <a:off x="9372111" y="924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118907</xdr:rowOff>
    </xdr:from>
    <xdr:to>
      <xdr:col>46</xdr:col>
      <xdr:colOff>38100</xdr:colOff>
      <xdr:row>57</xdr:row>
      <xdr:rowOff>49057</xdr:rowOff>
    </xdr:to>
    <xdr:sp macro="" textlink="">
      <xdr:nvSpPr>
        <xdr:cNvPr id="375" name="楕円 374"/>
        <xdr:cNvSpPr/>
      </xdr:nvSpPr>
      <xdr:spPr>
        <a:xfrm>
          <a:off x="8699500" y="972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65584</xdr:rowOff>
    </xdr:from>
    <xdr:ext cx="534377" cy="259045"/>
    <xdr:sp macro="" textlink="">
      <xdr:nvSpPr>
        <xdr:cNvPr id="376" name="テキスト ボックス 375"/>
        <xdr:cNvSpPr txBox="1"/>
      </xdr:nvSpPr>
      <xdr:spPr>
        <a:xfrm>
          <a:off x="8483111" y="949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145631</xdr:rowOff>
    </xdr:from>
    <xdr:to>
      <xdr:col>41</xdr:col>
      <xdr:colOff>101600</xdr:colOff>
      <xdr:row>57</xdr:row>
      <xdr:rowOff>75781</xdr:rowOff>
    </xdr:to>
    <xdr:sp macro="" textlink="">
      <xdr:nvSpPr>
        <xdr:cNvPr id="377" name="楕円 376"/>
        <xdr:cNvSpPr/>
      </xdr:nvSpPr>
      <xdr:spPr>
        <a:xfrm>
          <a:off x="7810500" y="974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92308</xdr:rowOff>
    </xdr:from>
    <xdr:ext cx="534377" cy="259045"/>
    <xdr:sp macro="" textlink="">
      <xdr:nvSpPr>
        <xdr:cNvPr id="378" name="テキスト ボックス 377"/>
        <xdr:cNvSpPr txBox="1"/>
      </xdr:nvSpPr>
      <xdr:spPr>
        <a:xfrm>
          <a:off x="7594111" y="952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77447</xdr:rowOff>
    </xdr:from>
    <xdr:to>
      <xdr:col>36</xdr:col>
      <xdr:colOff>165100</xdr:colOff>
      <xdr:row>57</xdr:row>
      <xdr:rowOff>7597</xdr:rowOff>
    </xdr:to>
    <xdr:sp macro="" textlink="">
      <xdr:nvSpPr>
        <xdr:cNvPr id="379" name="楕円 378"/>
        <xdr:cNvSpPr/>
      </xdr:nvSpPr>
      <xdr:spPr>
        <a:xfrm>
          <a:off x="6921500" y="967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24124</xdr:rowOff>
    </xdr:from>
    <xdr:ext cx="534377" cy="259045"/>
    <xdr:sp macro="" textlink="">
      <xdr:nvSpPr>
        <xdr:cNvPr id="380" name="テキスト ボックス 379"/>
        <xdr:cNvSpPr txBox="1"/>
      </xdr:nvSpPr>
      <xdr:spPr>
        <a:xfrm>
          <a:off x="6705111" y="945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29731</xdr:rowOff>
    </xdr:from>
    <xdr:to>
      <xdr:col>54</xdr:col>
      <xdr:colOff>189865</xdr:colOff>
      <xdr:row>79</xdr:row>
      <xdr:rowOff>44450</xdr:rowOff>
    </xdr:to>
    <xdr:cxnSp macro="">
      <xdr:nvCxnSpPr>
        <xdr:cNvPr id="404" name="直線コネクタ 403"/>
        <xdr:cNvCxnSpPr/>
      </xdr:nvCxnSpPr>
      <xdr:spPr>
        <a:xfrm flipV="1">
          <a:off x="10475595" y="12202681"/>
          <a:ext cx="1270" cy="1386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147858</xdr:rowOff>
    </xdr:from>
    <xdr:ext cx="599010" cy="259045"/>
    <xdr:sp macro="" textlink="">
      <xdr:nvSpPr>
        <xdr:cNvPr id="407" name="普通建設事業費 （ うち新規整備　）最大値テキスト"/>
        <xdr:cNvSpPr txBox="1"/>
      </xdr:nvSpPr>
      <xdr:spPr>
        <a:xfrm>
          <a:off x="10528300" y="11977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29731</xdr:rowOff>
    </xdr:from>
    <xdr:to>
      <xdr:col>55</xdr:col>
      <xdr:colOff>88900</xdr:colOff>
      <xdr:row>71</xdr:row>
      <xdr:rowOff>29731</xdr:rowOff>
    </xdr:to>
    <xdr:cxnSp macro="">
      <xdr:nvCxnSpPr>
        <xdr:cNvPr id="408" name="直線コネクタ 407"/>
        <xdr:cNvCxnSpPr/>
      </xdr:nvCxnSpPr>
      <xdr:spPr>
        <a:xfrm>
          <a:off x="10388600" y="1220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158711</xdr:rowOff>
    </xdr:from>
    <xdr:to>
      <xdr:col>55</xdr:col>
      <xdr:colOff>0</xdr:colOff>
      <xdr:row>78</xdr:row>
      <xdr:rowOff>131039</xdr:rowOff>
    </xdr:to>
    <xdr:cxnSp macro="">
      <xdr:nvCxnSpPr>
        <xdr:cNvPr id="409" name="直線コネクタ 408"/>
        <xdr:cNvCxnSpPr/>
      </xdr:nvCxnSpPr>
      <xdr:spPr>
        <a:xfrm>
          <a:off x="9639300" y="13017461"/>
          <a:ext cx="838200" cy="48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59301</xdr:rowOff>
    </xdr:from>
    <xdr:ext cx="534377" cy="259045"/>
    <xdr:sp macro="" textlink="">
      <xdr:nvSpPr>
        <xdr:cNvPr id="410" name="普通建設事業費 （ うち新規整備　）平均値テキスト"/>
        <xdr:cNvSpPr txBox="1"/>
      </xdr:nvSpPr>
      <xdr:spPr>
        <a:xfrm>
          <a:off x="10528300" y="13260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36424</xdr:rowOff>
    </xdr:from>
    <xdr:to>
      <xdr:col>55</xdr:col>
      <xdr:colOff>50800</xdr:colOff>
      <xdr:row>78</xdr:row>
      <xdr:rowOff>138024</xdr:rowOff>
    </xdr:to>
    <xdr:sp macro="" textlink="">
      <xdr:nvSpPr>
        <xdr:cNvPr id="411" name="フローチャート: 判断 410"/>
        <xdr:cNvSpPr/>
      </xdr:nvSpPr>
      <xdr:spPr>
        <a:xfrm>
          <a:off x="10426700" y="134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158711</xdr:rowOff>
    </xdr:from>
    <xdr:to>
      <xdr:col>50</xdr:col>
      <xdr:colOff>114300</xdr:colOff>
      <xdr:row>78</xdr:row>
      <xdr:rowOff>55207</xdr:rowOff>
    </xdr:to>
    <xdr:cxnSp macro="">
      <xdr:nvCxnSpPr>
        <xdr:cNvPr id="412" name="直線コネクタ 411"/>
        <xdr:cNvCxnSpPr/>
      </xdr:nvCxnSpPr>
      <xdr:spPr>
        <a:xfrm flipV="1">
          <a:off x="8750300" y="13017461"/>
          <a:ext cx="889000" cy="410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21692</xdr:rowOff>
    </xdr:from>
    <xdr:to>
      <xdr:col>50</xdr:col>
      <xdr:colOff>165100</xdr:colOff>
      <xdr:row>78</xdr:row>
      <xdr:rowOff>123292</xdr:rowOff>
    </xdr:to>
    <xdr:sp macro="" textlink="">
      <xdr:nvSpPr>
        <xdr:cNvPr id="413" name="フローチャート: 判断 412"/>
        <xdr:cNvSpPr/>
      </xdr:nvSpPr>
      <xdr:spPr>
        <a:xfrm>
          <a:off x="9588500" y="13394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114419</xdr:rowOff>
    </xdr:from>
    <xdr:ext cx="534377" cy="259045"/>
    <xdr:sp macro="" textlink="">
      <xdr:nvSpPr>
        <xdr:cNvPr id="414" name="テキスト ボックス 413"/>
        <xdr:cNvSpPr txBox="1"/>
      </xdr:nvSpPr>
      <xdr:spPr>
        <a:xfrm>
          <a:off x="9372111" y="1348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55207</xdr:rowOff>
    </xdr:from>
    <xdr:to>
      <xdr:col>45</xdr:col>
      <xdr:colOff>177800</xdr:colOff>
      <xdr:row>79</xdr:row>
      <xdr:rowOff>12967</xdr:rowOff>
    </xdr:to>
    <xdr:cxnSp macro="">
      <xdr:nvCxnSpPr>
        <xdr:cNvPr id="415" name="直線コネクタ 414"/>
        <xdr:cNvCxnSpPr/>
      </xdr:nvCxnSpPr>
      <xdr:spPr>
        <a:xfrm flipV="1">
          <a:off x="7861300" y="13428307"/>
          <a:ext cx="889000" cy="1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27381</xdr:rowOff>
    </xdr:from>
    <xdr:to>
      <xdr:col>46</xdr:col>
      <xdr:colOff>38100</xdr:colOff>
      <xdr:row>78</xdr:row>
      <xdr:rowOff>128981</xdr:rowOff>
    </xdr:to>
    <xdr:sp macro="" textlink="">
      <xdr:nvSpPr>
        <xdr:cNvPr id="416" name="フローチャート: 判断 415"/>
        <xdr:cNvSpPr/>
      </xdr:nvSpPr>
      <xdr:spPr>
        <a:xfrm>
          <a:off x="8699500" y="1340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120108</xdr:rowOff>
    </xdr:from>
    <xdr:ext cx="534377" cy="259045"/>
    <xdr:sp macro="" textlink="">
      <xdr:nvSpPr>
        <xdr:cNvPr id="417" name="テキスト ボックス 416"/>
        <xdr:cNvSpPr txBox="1"/>
      </xdr:nvSpPr>
      <xdr:spPr>
        <a:xfrm>
          <a:off x="8483111" y="1349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12967</xdr:rowOff>
    </xdr:from>
    <xdr:to>
      <xdr:col>41</xdr:col>
      <xdr:colOff>50800</xdr:colOff>
      <xdr:row>79</xdr:row>
      <xdr:rowOff>20701</xdr:rowOff>
    </xdr:to>
    <xdr:cxnSp macro="">
      <xdr:nvCxnSpPr>
        <xdr:cNvPr id="418" name="直線コネクタ 417"/>
        <xdr:cNvCxnSpPr/>
      </xdr:nvCxnSpPr>
      <xdr:spPr>
        <a:xfrm flipV="1">
          <a:off x="6972300" y="13557517"/>
          <a:ext cx="889000" cy="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163615</xdr:rowOff>
    </xdr:from>
    <xdr:to>
      <xdr:col>41</xdr:col>
      <xdr:colOff>101600</xdr:colOff>
      <xdr:row>78</xdr:row>
      <xdr:rowOff>93765</xdr:rowOff>
    </xdr:to>
    <xdr:sp macro="" textlink="">
      <xdr:nvSpPr>
        <xdr:cNvPr id="419" name="フローチャート: 判断 418"/>
        <xdr:cNvSpPr/>
      </xdr:nvSpPr>
      <xdr:spPr>
        <a:xfrm>
          <a:off x="7810500" y="133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110292</xdr:rowOff>
    </xdr:from>
    <xdr:ext cx="534377" cy="259045"/>
    <xdr:sp macro="" textlink="">
      <xdr:nvSpPr>
        <xdr:cNvPr id="420" name="テキスト ボックス 419"/>
        <xdr:cNvSpPr txBox="1"/>
      </xdr:nvSpPr>
      <xdr:spPr>
        <a:xfrm>
          <a:off x="7594111" y="131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10719</xdr:rowOff>
    </xdr:from>
    <xdr:to>
      <xdr:col>36</xdr:col>
      <xdr:colOff>165100</xdr:colOff>
      <xdr:row>78</xdr:row>
      <xdr:rowOff>112319</xdr:rowOff>
    </xdr:to>
    <xdr:sp macro="" textlink="">
      <xdr:nvSpPr>
        <xdr:cNvPr id="421" name="フローチャート: 判断 420"/>
        <xdr:cNvSpPr/>
      </xdr:nvSpPr>
      <xdr:spPr>
        <a:xfrm>
          <a:off x="6921500" y="133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128846</xdr:rowOff>
    </xdr:from>
    <xdr:ext cx="534377" cy="259045"/>
    <xdr:sp macro="" textlink="">
      <xdr:nvSpPr>
        <xdr:cNvPr id="422" name="テキスト ボックス 421"/>
        <xdr:cNvSpPr txBox="1"/>
      </xdr:nvSpPr>
      <xdr:spPr>
        <a:xfrm>
          <a:off x="6705111" y="1315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80239</xdr:rowOff>
    </xdr:from>
    <xdr:to>
      <xdr:col>55</xdr:col>
      <xdr:colOff>50800</xdr:colOff>
      <xdr:row>79</xdr:row>
      <xdr:rowOff>10389</xdr:rowOff>
    </xdr:to>
    <xdr:sp macro="" textlink="">
      <xdr:nvSpPr>
        <xdr:cNvPr id="428" name="楕円 427"/>
        <xdr:cNvSpPr/>
      </xdr:nvSpPr>
      <xdr:spPr>
        <a:xfrm>
          <a:off x="10426700" y="1345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14851</xdr:rowOff>
    </xdr:from>
    <xdr:ext cx="469744" cy="259045"/>
    <xdr:sp macro="" textlink="">
      <xdr:nvSpPr>
        <xdr:cNvPr id="429" name="普通建設事業費 （ うち新規整備　）該当値テキスト"/>
        <xdr:cNvSpPr txBox="1"/>
      </xdr:nvSpPr>
      <xdr:spPr>
        <a:xfrm>
          <a:off x="10528300" y="1338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107912</xdr:rowOff>
    </xdr:from>
    <xdr:to>
      <xdr:col>50</xdr:col>
      <xdr:colOff>165100</xdr:colOff>
      <xdr:row>76</xdr:row>
      <xdr:rowOff>38063</xdr:rowOff>
    </xdr:to>
    <xdr:sp macro="" textlink="">
      <xdr:nvSpPr>
        <xdr:cNvPr id="430" name="楕円 429"/>
        <xdr:cNvSpPr/>
      </xdr:nvSpPr>
      <xdr:spPr>
        <a:xfrm>
          <a:off x="9588500" y="129666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54589</xdr:rowOff>
    </xdr:from>
    <xdr:ext cx="534377" cy="259045"/>
    <xdr:sp macro="" textlink="">
      <xdr:nvSpPr>
        <xdr:cNvPr id="431" name="テキスト ボックス 430"/>
        <xdr:cNvSpPr txBox="1"/>
      </xdr:nvSpPr>
      <xdr:spPr>
        <a:xfrm>
          <a:off x="9372111" y="1274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4407</xdr:rowOff>
    </xdr:from>
    <xdr:to>
      <xdr:col>46</xdr:col>
      <xdr:colOff>38100</xdr:colOff>
      <xdr:row>78</xdr:row>
      <xdr:rowOff>106007</xdr:rowOff>
    </xdr:to>
    <xdr:sp macro="" textlink="">
      <xdr:nvSpPr>
        <xdr:cNvPr id="432" name="楕円 431"/>
        <xdr:cNvSpPr/>
      </xdr:nvSpPr>
      <xdr:spPr>
        <a:xfrm>
          <a:off x="8699500" y="1337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122534</xdr:rowOff>
    </xdr:from>
    <xdr:ext cx="534377" cy="259045"/>
    <xdr:sp macro="" textlink="">
      <xdr:nvSpPr>
        <xdr:cNvPr id="433" name="テキスト ボックス 432"/>
        <xdr:cNvSpPr txBox="1"/>
      </xdr:nvSpPr>
      <xdr:spPr>
        <a:xfrm>
          <a:off x="8483111" y="1315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133617</xdr:rowOff>
    </xdr:from>
    <xdr:to>
      <xdr:col>41</xdr:col>
      <xdr:colOff>101600</xdr:colOff>
      <xdr:row>79</xdr:row>
      <xdr:rowOff>63767</xdr:rowOff>
    </xdr:to>
    <xdr:sp macro="" textlink="">
      <xdr:nvSpPr>
        <xdr:cNvPr id="434" name="楕円 433"/>
        <xdr:cNvSpPr/>
      </xdr:nvSpPr>
      <xdr:spPr>
        <a:xfrm>
          <a:off x="7810500" y="1350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54894</xdr:rowOff>
    </xdr:from>
    <xdr:ext cx="469744" cy="259045"/>
    <xdr:sp macro="" textlink="">
      <xdr:nvSpPr>
        <xdr:cNvPr id="435" name="テキスト ボックス 434"/>
        <xdr:cNvSpPr txBox="1"/>
      </xdr:nvSpPr>
      <xdr:spPr>
        <a:xfrm>
          <a:off x="7626428" y="13599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141351</xdr:rowOff>
    </xdr:from>
    <xdr:to>
      <xdr:col>36</xdr:col>
      <xdr:colOff>165100</xdr:colOff>
      <xdr:row>79</xdr:row>
      <xdr:rowOff>71501</xdr:rowOff>
    </xdr:to>
    <xdr:sp macro="" textlink="">
      <xdr:nvSpPr>
        <xdr:cNvPr id="436" name="楕円 435"/>
        <xdr:cNvSpPr/>
      </xdr:nvSpPr>
      <xdr:spPr>
        <a:xfrm>
          <a:off x="6921500" y="1351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62628</xdr:rowOff>
    </xdr:from>
    <xdr:ext cx="469744" cy="259045"/>
    <xdr:sp macro="" textlink="">
      <xdr:nvSpPr>
        <xdr:cNvPr id="437" name="テキスト ボックス 436"/>
        <xdr:cNvSpPr txBox="1"/>
      </xdr:nvSpPr>
      <xdr:spPr>
        <a:xfrm>
          <a:off x="6737428" y="13607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45859</xdr:rowOff>
    </xdr:from>
    <xdr:to>
      <xdr:col>54</xdr:col>
      <xdr:colOff>189865</xdr:colOff>
      <xdr:row>99</xdr:row>
      <xdr:rowOff>13195</xdr:rowOff>
    </xdr:to>
    <xdr:cxnSp macro="">
      <xdr:nvCxnSpPr>
        <xdr:cNvPr id="461" name="直線コネクタ 460"/>
        <xdr:cNvCxnSpPr/>
      </xdr:nvCxnSpPr>
      <xdr:spPr>
        <a:xfrm flipV="1">
          <a:off x="10475595" y="15647809"/>
          <a:ext cx="1270" cy="1338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17022</xdr:rowOff>
    </xdr:from>
    <xdr:ext cx="469744" cy="259045"/>
    <xdr:sp macro="" textlink="">
      <xdr:nvSpPr>
        <xdr:cNvPr id="462" name="普通建設事業費 （ うち更新整備　）最小値テキスト"/>
        <xdr:cNvSpPr txBox="1"/>
      </xdr:nvSpPr>
      <xdr:spPr>
        <a:xfrm>
          <a:off x="10528300" y="1699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13195</xdr:rowOff>
    </xdr:from>
    <xdr:to>
      <xdr:col>55</xdr:col>
      <xdr:colOff>88900</xdr:colOff>
      <xdr:row>99</xdr:row>
      <xdr:rowOff>13195</xdr:rowOff>
    </xdr:to>
    <xdr:cxnSp macro="">
      <xdr:nvCxnSpPr>
        <xdr:cNvPr id="463" name="直線コネクタ 462"/>
        <xdr:cNvCxnSpPr/>
      </xdr:nvCxnSpPr>
      <xdr:spPr>
        <a:xfrm>
          <a:off x="10388600" y="1698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163986</xdr:rowOff>
    </xdr:from>
    <xdr:ext cx="599010" cy="259045"/>
    <xdr:sp macro="" textlink="">
      <xdr:nvSpPr>
        <xdr:cNvPr id="464" name="普通建設事業費 （ うち更新整備　）最大値テキスト"/>
        <xdr:cNvSpPr txBox="1"/>
      </xdr:nvSpPr>
      <xdr:spPr>
        <a:xfrm>
          <a:off x="10528300" y="15423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45859</xdr:rowOff>
    </xdr:from>
    <xdr:to>
      <xdr:col>55</xdr:col>
      <xdr:colOff>88900</xdr:colOff>
      <xdr:row>91</xdr:row>
      <xdr:rowOff>45859</xdr:rowOff>
    </xdr:to>
    <xdr:cxnSp macro="">
      <xdr:nvCxnSpPr>
        <xdr:cNvPr id="465" name="直線コネクタ 464"/>
        <xdr:cNvCxnSpPr/>
      </xdr:nvCxnSpPr>
      <xdr:spPr>
        <a:xfrm>
          <a:off x="10388600" y="15647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75946</xdr:rowOff>
    </xdr:from>
    <xdr:to>
      <xdr:col>55</xdr:col>
      <xdr:colOff>0</xdr:colOff>
      <xdr:row>96</xdr:row>
      <xdr:rowOff>88570</xdr:rowOff>
    </xdr:to>
    <xdr:cxnSp macro="">
      <xdr:nvCxnSpPr>
        <xdr:cNvPr id="466" name="直線コネクタ 465"/>
        <xdr:cNvCxnSpPr/>
      </xdr:nvCxnSpPr>
      <xdr:spPr>
        <a:xfrm>
          <a:off x="9639300" y="16535146"/>
          <a:ext cx="838200" cy="1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152633</xdr:rowOff>
    </xdr:from>
    <xdr:ext cx="534377" cy="259045"/>
    <xdr:sp macro="" textlink="">
      <xdr:nvSpPr>
        <xdr:cNvPr id="467" name="普通建設事業費 （ うち更新整備　）平均値テキスト"/>
        <xdr:cNvSpPr txBox="1"/>
      </xdr:nvSpPr>
      <xdr:spPr>
        <a:xfrm>
          <a:off x="10528300" y="16611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2756</xdr:rowOff>
    </xdr:from>
    <xdr:to>
      <xdr:col>55</xdr:col>
      <xdr:colOff>50800</xdr:colOff>
      <xdr:row>97</xdr:row>
      <xdr:rowOff>104356</xdr:rowOff>
    </xdr:to>
    <xdr:sp macro="" textlink="">
      <xdr:nvSpPr>
        <xdr:cNvPr id="468" name="フローチャート: 判断 467"/>
        <xdr:cNvSpPr/>
      </xdr:nvSpPr>
      <xdr:spPr>
        <a:xfrm>
          <a:off x="104267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75946</xdr:rowOff>
    </xdr:from>
    <xdr:to>
      <xdr:col>50</xdr:col>
      <xdr:colOff>114300</xdr:colOff>
      <xdr:row>96</xdr:row>
      <xdr:rowOff>81787</xdr:rowOff>
    </xdr:to>
    <xdr:cxnSp macro="">
      <xdr:nvCxnSpPr>
        <xdr:cNvPr id="469" name="直線コネクタ 468"/>
        <xdr:cNvCxnSpPr/>
      </xdr:nvCxnSpPr>
      <xdr:spPr>
        <a:xfrm flipV="1">
          <a:off x="8750300" y="16535146"/>
          <a:ext cx="889000" cy="5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5893</xdr:rowOff>
    </xdr:from>
    <xdr:to>
      <xdr:col>50</xdr:col>
      <xdr:colOff>165100</xdr:colOff>
      <xdr:row>97</xdr:row>
      <xdr:rowOff>107493</xdr:rowOff>
    </xdr:to>
    <xdr:sp macro="" textlink="">
      <xdr:nvSpPr>
        <xdr:cNvPr id="470" name="フローチャート: 判断 469"/>
        <xdr:cNvSpPr/>
      </xdr:nvSpPr>
      <xdr:spPr>
        <a:xfrm>
          <a:off x="9588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98620</xdr:rowOff>
    </xdr:from>
    <xdr:ext cx="534377" cy="259045"/>
    <xdr:sp macro="" textlink="">
      <xdr:nvSpPr>
        <xdr:cNvPr id="471" name="テキスト ボックス 470"/>
        <xdr:cNvSpPr txBox="1"/>
      </xdr:nvSpPr>
      <xdr:spPr>
        <a:xfrm>
          <a:off x="9372111" y="167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168580</xdr:rowOff>
    </xdr:from>
    <xdr:to>
      <xdr:col>45</xdr:col>
      <xdr:colOff>177800</xdr:colOff>
      <xdr:row>96</xdr:row>
      <xdr:rowOff>81787</xdr:rowOff>
    </xdr:to>
    <xdr:cxnSp macro="">
      <xdr:nvCxnSpPr>
        <xdr:cNvPr id="472" name="直線コネクタ 471"/>
        <xdr:cNvCxnSpPr/>
      </xdr:nvCxnSpPr>
      <xdr:spPr>
        <a:xfrm>
          <a:off x="7861300" y="16456330"/>
          <a:ext cx="889000" cy="84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433</xdr:rowOff>
    </xdr:from>
    <xdr:to>
      <xdr:col>46</xdr:col>
      <xdr:colOff>38100</xdr:colOff>
      <xdr:row>97</xdr:row>
      <xdr:rowOff>102033</xdr:rowOff>
    </xdr:to>
    <xdr:sp macro="" textlink="">
      <xdr:nvSpPr>
        <xdr:cNvPr id="473" name="フローチャート: 判断 472"/>
        <xdr:cNvSpPr/>
      </xdr:nvSpPr>
      <xdr:spPr>
        <a:xfrm>
          <a:off x="8699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93160</xdr:rowOff>
    </xdr:from>
    <xdr:ext cx="534377" cy="259045"/>
    <xdr:sp macro="" textlink="">
      <xdr:nvSpPr>
        <xdr:cNvPr id="474" name="テキスト ボックス 473"/>
        <xdr:cNvSpPr txBox="1"/>
      </xdr:nvSpPr>
      <xdr:spPr>
        <a:xfrm>
          <a:off x="8483111" y="1672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47244</xdr:rowOff>
    </xdr:from>
    <xdr:to>
      <xdr:col>41</xdr:col>
      <xdr:colOff>50800</xdr:colOff>
      <xdr:row>95</xdr:row>
      <xdr:rowOff>168580</xdr:rowOff>
    </xdr:to>
    <xdr:cxnSp macro="">
      <xdr:nvCxnSpPr>
        <xdr:cNvPr id="475" name="直線コネクタ 474"/>
        <xdr:cNvCxnSpPr/>
      </xdr:nvCxnSpPr>
      <xdr:spPr>
        <a:xfrm>
          <a:off x="6972300" y="16334994"/>
          <a:ext cx="889000" cy="1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35153</xdr:rowOff>
    </xdr:from>
    <xdr:to>
      <xdr:col>41</xdr:col>
      <xdr:colOff>101600</xdr:colOff>
      <xdr:row>97</xdr:row>
      <xdr:rowOff>136753</xdr:rowOff>
    </xdr:to>
    <xdr:sp macro="" textlink="">
      <xdr:nvSpPr>
        <xdr:cNvPr id="476" name="フローチャート: 判断 475"/>
        <xdr:cNvSpPr/>
      </xdr:nvSpPr>
      <xdr:spPr>
        <a:xfrm>
          <a:off x="7810500" y="1666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127880</xdr:rowOff>
    </xdr:from>
    <xdr:ext cx="534377" cy="259045"/>
    <xdr:sp macro="" textlink="">
      <xdr:nvSpPr>
        <xdr:cNvPr id="477" name="テキスト ボックス 476"/>
        <xdr:cNvSpPr txBox="1"/>
      </xdr:nvSpPr>
      <xdr:spPr>
        <a:xfrm>
          <a:off x="7594111" y="1675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60007</xdr:rowOff>
    </xdr:from>
    <xdr:to>
      <xdr:col>36</xdr:col>
      <xdr:colOff>165100</xdr:colOff>
      <xdr:row>97</xdr:row>
      <xdr:rowOff>161607</xdr:rowOff>
    </xdr:to>
    <xdr:sp macro="" textlink="">
      <xdr:nvSpPr>
        <xdr:cNvPr id="478" name="フローチャート: 判断 477"/>
        <xdr:cNvSpPr/>
      </xdr:nvSpPr>
      <xdr:spPr>
        <a:xfrm>
          <a:off x="6921500" y="1669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152734</xdr:rowOff>
    </xdr:from>
    <xdr:ext cx="534377" cy="259045"/>
    <xdr:sp macro="" textlink="">
      <xdr:nvSpPr>
        <xdr:cNvPr id="479" name="テキスト ボックス 478"/>
        <xdr:cNvSpPr txBox="1"/>
      </xdr:nvSpPr>
      <xdr:spPr>
        <a:xfrm>
          <a:off x="6705111" y="1678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37770</xdr:rowOff>
    </xdr:from>
    <xdr:to>
      <xdr:col>55</xdr:col>
      <xdr:colOff>50800</xdr:colOff>
      <xdr:row>96</xdr:row>
      <xdr:rowOff>139370</xdr:rowOff>
    </xdr:to>
    <xdr:sp macro="" textlink="">
      <xdr:nvSpPr>
        <xdr:cNvPr id="485" name="楕円 484"/>
        <xdr:cNvSpPr/>
      </xdr:nvSpPr>
      <xdr:spPr>
        <a:xfrm>
          <a:off x="10426700" y="1649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60647</xdr:rowOff>
    </xdr:from>
    <xdr:ext cx="534377" cy="259045"/>
    <xdr:sp macro="" textlink="">
      <xdr:nvSpPr>
        <xdr:cNvPr id="486" name="普通建設事業費 （ うち更新整備　）該当値テキスト"/>
        <xdr:cNvSpPr txBox="1"/>
      </xdr:nvSpPr>
      <xdr:spPr>
        <a:xfrm>
          <a:off x="10528300" y="1634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25146</xdr:rowOff>
    </xdr:from>
    <xdr:to>
      <xdr:col>50</xdr:col>
      <xdr:colOff>165100</xdr:colOff>
      <xdr:row>96</xdr:row>
      <xdr:rowOff>126746</xdr:rowOff>
    </xdr:to>
    <xdr:sp macro="" textlink="">
      <xdr:nvSpPr>
        <xdr:cNvPr id="487" name="楕円 486"/>
        <xdr:cNvSpPr/>
      </xdr:nvSpPr>
      <xdr:spPr>
        <a:xfrm>
          <a:off x="9588500" y="1648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143273</xdr:rowOff>
    </xdr:from>
    <xdr:ext cx="534377" cy="259045"/>
    <xdr:sp macro="" textlink="">
      <xdr:nvSpPr>
        <xdr:cNvPr id="488" name="テキスト ボックス 487"/>
        <xdr:cNvSpPr txBox="1"/>
      </xdr:nvSpPr>
      <xdr:spPr>
        <a:xfrm>
          <a:off x="9372111" y="1625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30987</xdr:rowOff>
    </xdr:from>
    <xdr:to>
      <xdr:col>46</xdr:col>
      <xdr:colOff>38100</xdr:colOff>
      <xdr:row>96</xdr:row>
      <xdr:rowOff>132587</xdr:rowOff>
    </xdr:to>
    <xdr:sp macro="" textlink="">
      <xdr:nvSpPr>
        <xdr:cNvPr id="489" name="楕円 488"/>
        <xdr:cNvSpPr/>
      </xdr:nvSpPr>
      <xdr:spPr>
        <a:xfrm>
          <a:off x="8699500" y="1649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149114</xdr:rowOff>
    </xdr:from>
    <xdr:ext cx="534377" cy="259045"/>
    <xdr:sp macro="" textlink="">
      <xdr:nvSpPr>
        <xdr:cNvPr id="490" name="テキスト ボックス 489"/>
        <xdr:cNvSpPr txBox="1"/>
      </xdr:nvSpPr>
      <xdr:spPr>
        <a:xfrm>
          <a:off x="8483111" y="16265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117780</xdr:rowOff>
    </xdr:from>
    <xdr:to>
      <xdr:col>41</xdr:col>
      <xdr:colOff>101600</xdr:colOff>
      <xdr:row>96</xdr:row>
      <xdr:rowOff>47930</xdr:rowOff>
    </xdr:to>
    <xdr:sp macro="" textlink="">
      <xdr:nvSpPr>
        <xdr:cNvPr id="491" name="楕円 490"/>
        <xdr:cNvSpPr/>
      </xdr:nvSpPr>
      <xdr:spPr>
        <a:xfrm>
          <a:off x="7810500" y="1640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64457</xdr:rowOff>
    </xdr:from>
    <xdr:ext cx="534377" cy="259045"/>
    <xdr:sp macro="" textlink="">
      <xdr:nvSpPr>
        <xdr:cNvPr id="492" name="テキスト ボックス 491"/>
        <xdr:cNvSpPr txBox="1"/>
      </xdr:nvSpPr>
      <xdr:spPr>
        <a:xfrm>
          <a:off x="7594111" y="1618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167894</xdr:rowOff>
    </xdr:from>
    <xdr:to>
      <xdr:col>36</xdr:col>
      <xdr:colOff>165100</xdr:colOff>
      <xdr:row>95</xdr:row>
      <xdr:rowOff>98044</xdr:rowOff>
    </xdr:to>
    <xdr:sp macro="" textlink="">
      <xdr:nvSpPr>
        <xdr:cNvPr id="493" name="楕円 492"/>
        <xdr:cNvSpPr/>
      </xdr:nvSpPr>
      <xdr:spPr>
        <a:xfrm>
          <a:off x="6921500" y="1628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114571</xdr:rowOff>
    </xdr:from>
    <xdr:ext cx="534377" cy="259045"/>
    <xdr:sp macro="" textlink="">
      <xdr:nvSpPr>
        <xdr:cNvPr id="494" name="テキスト ボックス 493"/>
        <xdr:cNvSpPr txBox="1"/>
      </xdr:nvSpPr>
      <xdr:spPr>
        <a:xfrm>
          <a:off x="6705111" y="1605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48214</xdr:rowOff>
    </xdr:from>
    <xdr:to>
      <xdr:col>85</xdr:col>
      <xdr:colOff>126364</xdr:colOff>
      <xdr:row>38</xdr:row>
      <xdr:rowOff>139700</xdr:rowOff>
    </xdr:to>
    <xdr:cxnSp macro="">
      <xdr:nvCxnSpPr>
        <xdr:cNvPr id="516" name="直線コネクタ 515"/>
        <xdr:cNvCxnSpPr/>
      </xdr:nvCxnSpPr>
      <xdr:spPr>
        <a:xfrm flipV="1">
          <a:off x="16317595" y="5534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147144</xdr:rowOff>
    </xdr:from>
    <xdr:ext cx="249299" cy="259045"/>
    <xdr:sp macro="" textlink="">
      <xdr:nvSpPr>
        <xdr:cNvPr id="517" name="災害復旧事業費最小値テキスト"/>
        <xdr:cNvSpPr txBox="1"/>
      </xdr:nvSpPr>
      <xdr:spPr>
        <a:xfrm>
          <a:off x="16370300" y="6662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166341</xdr:rowOff>
    </xdr:from>
    <xdr:ext cx="534377" cy="259045"/>
    <xdr:sp macro="" textlink="">
      <xdr:nvSpPr>
        <xdr:cNvPr id="519" name="災害復旧事業費最大値テキスト"/>
        <xdr:cNvSpPr txBox="1"/>
      </xdr:nvSpPr>
      <xdr:spPr>
        <a:xfrm>
          <a:off x="16370300" y="530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48214</xdr:rowOff>
    </xdr:from>
    <xdr:to>
      <xdr:col>86</xdr:col>
      <xdr:colOff>25400</xdr:colOff>
      <xdr:row>32</xdr:row>
      <xdr:rowOff>48214</xdr:rowOff>
    </xdr:to>
    <xdr:cxnSp macro="">
      <xdr:nvCxnSpPr>
        <xdr:cNvPr id="520" name="直線コネクタ 519"/>
        <xdr:cNvCxnSpPr/>
      </xdr:nvCxnSpPr>
      <xdr:spPr>
        <a:xfrm>
          <a:off x="16230600" y="553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90917</xdr:rowOff>
    </xdr:from>
    <xdr:to>
      <xdr:col>85</xdr:col>
      <xdr:colOff>127000</xdr:colOff>
      <xdr:row>38</xdr:row>
      <xdr:rowOff>139700</xdr:rowOff>
    </xdr:to>
    <xdr:cxnSp macro="">
      <xdr:nvCxnSpPr>
        <xdr:cNvPr id="521" name="直線コネクタ 520"/>
        <xdr:cNvCxnSpPr/>
      </xdr:nvCxnSpPr>
      <xdr:spPr>
        <a:xfrm flipV="1">
          <a:off x="15481300" y="6606017"/>
          <a:ext cx="838200" cy="4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20144</xdr:rowOff>
    </xdr:from>
    <xdr:ext cx="469744" cy="259045"/>
    <xdr:sp macro="" textlink="">
      <xdr:nvSpPr>
        <xdr:cNvPr id="522" name="災害復旧事業費平均値テキスト"/>
        <xdr:cNvSpPr txBox="1"/>
      </xdr:nvSpPr>
      <xdr:spPr>
        <a:xfrm>
          <a:off x="16370300" y="6535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41717</xdr:rowOff>
    </xdr:from>
    <xdr:to>
      <xdr:col>85</xdr:col>
      <xdr:colOff>177800</xdr:colOff>
      <xdr:row>38</xdr:row>
      <xdr:rowOff>143317</xdr:rowOff>
    </xdr:to>
    <xdr:sp macro="" textlink="">
      <xdr:nvSpPr>
        <xdr:cNvPr id="523" name="フローチャート: 判断 522"/>
        <xdr:cNvSpPr/>
      </xdr:nvSpPr>
      <xdr:spPr>
        <a:xfrm>
          <a:off x="162687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4" name="直線コネクタ 523"/>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39751</xdr:rowOff>
    </xdr:from>
    <xdr:to>
      <xdr:col>81</xdr:col>
      <xdr:colOff>101600</xdr:colOff>
      <xdr:row>38</xdr:row>
      <xdr:rowOff>141351</xdr:rowOff>
    </xdr:to>
    <xdr:sp macro="" textlink="">
      <xdr:nvSpPr>
        <xdr:cNvPr id="525" name="フローチャート: 判断 524"/>
        <xdr:cNvSpPr/>
      </xdr:nvSpPr>
      <xdr:spPr>
        <a:xfrm>
          <a:off x="15430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157878</xdr:rowOff>
    </xdr:from>
    <xdr:ext cx="469744" cy="259045"/>
    <xdr:sp macro="" textlink="">
      <xdr:nvSpPr>
        <xdr:cNvPr id="526" name="テキスト ボックス 525"/>
        <xdr:cNvSpPr txBox="1"/>
      </xdr:nvSpPr>
      <xdr:spPr>
        <a:xfrm>
          <a:off x="15246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114417</xdr:rowOff>
    </xdr:from>
    <xdr:to>
      <xdr:col>76</xdr:col>
      <xdr:colOff>114300</xdr:colOff>
      <xdr:row>38</xdr:row>
      <xdr:rowOff>139700</xdr:rowOff>
    </xdr:to>
    <xdr:cxnSp macro="">
      <xdr:nvCxnSpPr>
        <xdr:cNvPr id="527" name="直線コネクタ 526"/>
        <xdr:cNvCxnSpPr/>
      </xdr:nvCxnSpPr>
      <xdr:spPr>
        <a:xfrm>
          <a:off x="13703300" y="6629517"/>
          <a:ext cx="889000" cy="2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43454</xdr:rowOff>
    </xdr:from>
    <xdr:to>
      <xdr:col>76</xdr:col>
      <xdr:colOff>165100</xdr:colOff>
      <xdr:row>38</xdr:row>
      <xdr:rowOff>145054</xdr:rowOff>
    </xdr:to>
    <xdr:sp macro="" textlink="">
      <xdr:nvSpPr>
        <xdr:cNvPr id="528" name="フローチャート: 判断 527"/>
        <xdr:cNvSpPr/>
      </xdr:nvSpPr>
      <xdr:spPr>
        <a:xfrm>
          <a:off x="14541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161581</xdr:rowOff>
    </xdr:from>
    <xdr:ext cx="378565" cy="259045"/>
    <xdr:sp macro="" textlink="">
      <xdr:nvSpPr>
        <xdr:cNvPr id="529" name="テキスト ボックス 528"/>
        <xdr:cNvSpPr txBox="1"/>
      </xdr:nvSpPr>
      <xdr:spPr>
        <a:xfrm>
          <a:off x="14403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99969</xdr:rowOff>
    </xdr:from>
    <xdr:to>
      <xdr:col>71</xdr:col>
      <xdr:colOff>177800</xdr:colOff>
      <xdr:row>38</xdr:row>
      <xdr:rowOff>114417</xdr:rowOff>
    </xdr:to>
    <xdr:cxnSp macro="">
      <xdr:nvCxnSpPr>
        <xdr:cNvPr id="530" name="直線コネクタ 529"/>
        <xdr:cNvCxnSpPr/>
      </xdr:nvCxnSpPr>
      <xdr:spPr>
        <a:xfrm>
          <a:off x="12814300" y="6615069"/>
          <a:ext cx="889000" cy="14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29921</xdr:rowOff>
    </xdr:from>
    <xdr:to>
      <xdr:col>72</xdr:col>
      <xdr:colOff>38100</xdr:colOff>
      <xdr:row>38</xdr:row>
      <xdr:rowOff>131521</xdr:rowOff>
    </xdr:to>
    <xdr:sp macro="" textlink="">
      <xdr:nvSpPr>
        <xdr:cNvPr id="531" name="フローチャート: 判断 530"/>
        <xdr:cNvSpPr/>
      </xdr:nvSpPr>
      <xdr:spPr>
        <a:xfrm>
          <a:off x="13652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148048</xdr:rowOff>
    </xdr:from>
    <xdr:ext cx="469744" cy="259045"/>
    <xdr:sp macro="" textlink="">
      <xdr:nvSpPr>
        <xdr:cNvPr id="532" name="テキスト ボックス 531"/>
        <xdr:cNvSpPr txBox="1"/>
      </xdr:nvSpPr>
      <xdr:spPr>
        <a:xfrm>
          <a:off x="13468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13142</xdr:rowOff>
    </xdr:from>
    <xdr:to>
      <xdr:col>67</xdr:col>
      <xdr:colOff>101600</xdr:colOff>
      <xdr:row>38</xdr:row>
      <xdr:rowOff>114742</xdr:rowOff>
    </xdr:to>
    <xdr:sp macro="" textlink="">
      <xdr:nvSpPr>
        <xdr:cNvPr id="533" name="フローチャート: 判断 532"/>
        <xdr:cNvSpPr/>
      </xdr:nvSpPr>
      <xdr:spPr>
        <a:xfrm>
          <a:off x="12763500" y="652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131269</xdr:rowOff>
    </xdr:from>
    <xdr:ext cx="469744" cy="259045"/>
    <xdr:sp macro="" textlink="">
      <xdr:nvSpPr>
        <xdr:cNvPr id="534" name="テキスト ボックス 533"/>
        <xdr:cNvSpPr txBox="1"/>
      </xdr:nvSpPr>
      <xdr:spPr>
        <a:xfrm>
          <a:off x="12579428" y="630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40117</xdr:rowOff>
    </xdr:from>
    <xdr:to>
      <xdr:col>85</xdr:col>
      <xdr:colOff>177800</xdr:colOff>
      <xdr:row>38</xdr:row>
      <xdr:rowOff>141717</xdr:rowOff>
    </xdr:to>
    <xdr:sp macro="" textlink="">
      <xdr:nvSpPr>
        <xdr:cNvPr id="540" name="楕円 539"/>
        <xdr:cNvSpPr/>
      </xdr:nvSpPr>
      <xdr:spPr>
        <a:xfrm>
          <a:off x="16268700" y="655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170944</xdr:rowOff>
    </xdr:from>
    <xdr:ext cx="469744" cy="259045"/>
    <xdr:sp macro="" textlink="">
      <xdr:nvSpPr>
        <xdr:cNvPr id="541" name="災害復旧事業費該当値テキスト"/>
        <xdr:cNvSpPr txBox="1"/>
      </xdr:nvSpPr>
      <xdr:spPr>
        <a:xfrm>
          <a:off x="16370300" y="6343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2" name="楕円 541"/>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3" name="テキスト ボックス 542"/>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4" name="楕円 543"/>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5" name="テキスト ボックス 544"/>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63617</xdr:rowOff>
    </xdr:from>
    <xdr:to>
      <xdr:col>72</xdr:col>
      <xdr:colOff>38100</xdr:colOff>
      <xdr:row>38</xdr:row>
      <xdr:rowOff>165217</xdr:rowOff>
    </xdr:to>
    <xdr:sp macro="" textlink="">
      <xdr:nvSpPr>
        <xdr:cNvPr id="546" name="楕円 545"/>
        <xdr:cNvSpPr/>
      </xdr:nvSpPr>
      <xdr:spPr>
        <a:xfrm>
          <a:off x="13652500" y="657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156344</xdr:rowOff>
    </xdr:from>
    <xdr:ext cx="378565" cy="259045"/>
    <xdr:sp macro="" textlink="">
      <xdr:nvSpPr>
        <xdr:cNvPr id="547" name="テキスト ボックス 546"/>
        <xdr:cNvSpPr txBox="1"/>
      </xdr:nvSpPr>
      <xdr:spPr>
        <a:xfrm>
          <a:off x="13514017" y="6671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49169</xdr:rowOff>
    </xdr:from>
    <xdr:to>
      <xdr:col>67</xdr:col>
      <xdr:colOff>101600</xdr:colOff>
      <xdr:row>38</xdr:row>
      <xdr:rowOff>150769</xdr:rowOff>
    </xdr:to>
    <xdr:sp macro="" textlink="">
      <xdr:nvSpPr>
        <xdr:cNvPr id="548" name="楕円 547"/>
        <xdr:cNvSpPr/>
      </xdr:nvSpPr>
      <xdr:spPr>
        <a:xfrm>
          <a:off x="12763500" y="656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141896</xdr:rowOff>
    </xdr:from>
    <xdr:ext cx="378565" cy="259045"/>
    <xdr:sp macro="" textlink="">
      <xdr:nvSpPr>
        <xdr:cNvPr id="549" name="テキスト ボックス 548"/>
        <xdr:cNvSpPr txBox="1"/>
      </xdr:nvSpPr>
      <xdr:spPr>
        <a:xfrm>
          <a:off x="12625017" y="6656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25844</xdr:rowOff>
    </xdr:from>
    <xdr:to>
      <xdr:col>85</xdr:col>
      <xdr:colOff>126364</xdr:colOff>
      <xdr:row>78</xdr:row>
      <xdr:rowOff>78499</xdr:rowOff>
    </xdr:to>
    <xdr:cxnSp macro="">
      <xdr:nvCxnSpPr>
        <xdr:cNvPr id="622" name="直線コネクタ 621"/>
        <xdr:cNvCxnSpPr/>
      </xdr:nvCxnSpPr>
      <xdr:spPr>
        <a:xfrm flipV="1">
          <a:off x="16317595" y="12027344"/>
          <a:ext cx="1269" cy="1424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82326</xdr:rowOff>
    </xdr:from>
    <xdr:ext cx="534377" cy="259045"/>
    <xdr:sp macro="" textlink="">
      <xdr:nvSpPr>
        <xdr:cNvPr id="623" name="公債費最小値テキスト"/>
        <xdr:cNvSpPr txBox="1"/>
      </xdr:nvSpPr>
      <xdr:spPr>
        <a:xfrm>
          <a:off x="16370300" y="1345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78499</xdr:rowOff>
    </xdr:from>
    <xdr:to>
      <xdr:col>86</xdr:col>
      <xdr:colOff>25400</xdr:colOff>
      <xdr:row>78</xdr:row>
      <xdr:rowOff>78499</xdr:rowOff>
    </xdr:to>
    <xdr:cxnSp macro="">
      <xdr:nvCxnSpPr>
        <xdr:cNvPr id="624" name="直線コネクタ 623"/>
        <xdr:cNvCxnSpPr/>
      </xdr:nvCxnSpPr>
      <xdr:spPr>
        <a:xfrm>
          <a:off x="16230600" y="134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143971</xdr:rowOff>
    </xdr:from>
    <xdr:ext cx="599010" cy="259045"/>
    <xdr:sp macro="" textlink="">
      <xdr:nvSpPr>
        <xdr:cNvPr id="625" name="公債費最大値テキスト"/>
        <xdr:cNvSpPr txBox="1"/>
      </xdr:nvSpPr>
      <xdr:spPr>
        <a:xfrm>
          <a:off x="16370300" y="11802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25844</xdr:rowOff>
    </xdr:from>
    <xdr:to>
      <xdr:col>86</xdr:col>
      <xdr:colOff>25400</xdr:colOff>
      <xdr:row>70</xdr:row>
      <xdr:rowOff>25844</xdr:rowOff>
    </xdr:to>
    <xdr:cxnSp macro="">
      <xdr:nvCxnSpPr>
        <xdr:cNvPr id="626" name="直線コネクタ 625"/>
        <xdr:cNvCxnSpPr/>
      </xdr:nvCxnSpPr>
      <xdr:spPr>
        <a:xfrm>
          <a:off x="16230600" y="1202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133210</xdr:rowOff>
    </xdr:from>
    <xdr:to>
      <xdr:col>85</xdr:col>
      <xdr:colOff>127000</xdr:colOff>
      <xdr:row>76</xdr:row>
      <xdr:rowOff>102464</xdr:rowOff>
    </xdr:to>
    <xdr:cxnSp macro="">
      <xdr:nvCxnSpPr>
        <xdr:cNvPr id="627" name="直線コネクタ 626"/>
        <xdr:cNvCxnSpPr/>
      </xdr:nvCxnSpPr>
      <xdr:spPr>
        <a:xfrm>
          <a:off x="15481300" y="12991960"/>
          <a:ext cx="838200" cy="14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71531</xdr:rowOff>
    </xdr:from>
    <xdr:ext cx="534377" cy="259045"/>
    <xdr:sp macro="" textlink="">
      <xdr:nvSpPr>
        <xdr:cNvPr id="628" name="公債費平均値テキスト"/>
        <xdr:cNvSpPr txBox="1"/>
      </xdr:nvSpPr>
      <xdr:spPr>
        <a:xfrm>
          <a:off x="16370300" y="12930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48654</xdr:rowOff>
    </xdr:from>
    <xdr:to>
      <xdr:col>85</xdr:col>
      <xdr:colOff>177800</xdr:colOff>
      <xdr:row>76</xdr:row>
      <xdr:rowOff>150254</xdr:rowOff>
    </xdr:to>
    <xdr:sp macro="" textlink="">
      <xdr:nvSpPr>
        <xdr:cNvPr id="629" name="フローチャート: 判断 628"/>
        <xdr:cNvSpPr/>
      </xdr:nvSpPr>
      <xdr:spPr>
        <a:xfrm>
          <a:off x="162687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65545</xdr:rowOff>
    </xdr:from>
    <xdr:to>
      <xdr:col>81</xdr:col>
      <xdr:colOff>50800</xdr:colOff>
      <xdr:row>75</xdr:row>
      <xdr:rowOff>133210</xdr:rowOff>
    </xdr:to>
    <xdr:cxnSp macro="">
      <xdr:nvCxnSpPr>
        <xdr:cNvPr id="630" name="直線コネクタ 629"/>
        <xdr:cNvCxnSpPr/>
      </xdr:nvCxnSpPr>
      <xdr:spPr>
        <a:xfrm>
          <a:off x="14592300" y="12924295"/>
          <a:ext cx="889000" cy="6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53087</xdr:rowOff>
    </xdr:from>
    <xdr:to>
      <xdr:col>81</xdr:col>
      <xdr:colOff>101600</xdr:colOff>
      <xdr:row>76</xdr:row>
      <xdr:rowOff>154687</xdr:rowOff>
    </xdr:to>
    <xdr:sp macro="" textlink="">
      <xdr:nvSpPr>
        <xdr:cNvPr id="631" name="フローチャート: 判断 630"/>
        <xdr:cNvSpPr/>
      </xdr:nvSpPr>
      <xdr:spPr>
        <a:xfrm>
          <a:off x="15430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145814</xdr:rowOff>
    </xdr:from>
    <xdr:ext cx="534377" cy="259045"/>
    <xdr:sp macro="" textlink="">
      <xdr:nvSpPr>
        <xdr:cNvPr id="632" name="テキスト ボックス 631"/>
        <xdr:cNvSpPr txBox="1"/>
      </xdr:nvSpPr>
      <xdr:spPr>
        <a:xfrm>
          <a:off x="15214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65545</xdr:rowOff>
    </xdr:from>
    <xdr:to>
      <xdr:col>76</xdr:col>
      <xdr:colOff>114300</xdr:colOff>
      <xdr:row>76</xdr:row>
      <xdr:rowOff>109716</xdr:rowOff>
    </xdr:to>
    <xdr:cxnSp macro="">
      <xdr:nvCxnSpPr>
        <xdr:cNvPr id="633" name="直線コネクタ 632"/>
        <xdr:cNvCxnSpPr/>
      </xdr:nvCxnSpPr>
      <xdr:spPr>
        <a:xfrm flipV="1">
          <a:off x="13703300" y="12924295"/>
          <a:ext cx="889000" cy="2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49518</xdr:rowOff>
    </xdr:from>
    <xdr:to>
      <xdr:col>76</xdr:col>
      <xdr:colOff>165100</xdr:colOff>
      <xdr:row>76</xdr:row>
      <xdr:rowOff>151118</xdr:rowOff>
    </xdr:to>
    <xdr:sp macro="" textlink="">
      <xdr:nvSpPr>
        <xdr:cNvPr id="634" name="フローチャート: 判断 633"/>
        <xdr:cNvSpPr/>
      </xdr:nvSpPr>
      <xdr:spPr>
        <a:xfrm>
          <a:off x="14541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142245</xdr:rowOff>
    </xdr:from>
    <xdr:ext cx="534377" cy="259045"/>
    <xdr:sp macro="" textlink="">
      <xdr:nvSpPr>
        <xdr:cNvPr id="635" name="テキスト ボックス 634"/>
        <xdr:cNvSpPr txBox="1"/>
      </xdr:nvSpPr>
      <xdr:spPr>
        <a:xfrm>
          <a:off x="14325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103809</xdr:rowOff>
    </xdr:from>
    <xdr:to>
      <xdr:col>71</xdr:col>
      <xdr:colOff>177800</xdr:colOff>
      <xdr:row>76</xdr:row>
      <xdr:rowOff>109716</xdr:rowOff>
    </xdr:to>
    <xdr:cxnSp macro="">
      <xdr:nvCxnSpPr>
        <xdr:cNvPr id="636" name="直線コネクタ 635"/>
        <xdr:cNvCxnSpPr/>
      </xdr:nvCxnSpPr>
      <xdr:spPr>
        <a:xfrm>
          <a:off x="12814300" y="13134009"/>
          <a:ext cx="889000" cy="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58902</xdr:rowOff>
    </xdr:from>
    <xdr:to>
      <xdr:col>72</xdr:col>
      <xdr:colOff>38100</xdr:colOff>
      <xdr:row>76</xdr:row>
      <xdr:rowOff>160502</xdr:rowOff>
    </xdr:to>
    <xdr:sp macro="" textlink="">
      <xdr:nvSpPr>
        <xdr:cNvPr id="637" name="フローチャート: 判断 636"/>
        <xdr:cNvSpPr/>
      </xdr:nvSpPr>
      <xdr:spPr>
        <a:xfrm>
          <a:off x="13652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5580</xdr:rowOff>
    </xdr:from>
    <xdr:ext cx="534377" cy="259045"/>
    <xdr:sp macro="" textlink="">
      <xdr:nvSpPr>
        <xdr:cNvPr id="638" name="テキスト ボックス 637"/>
        <xdr:cNvSpPr txBox="1"/>
      </xdr:nvSpPr>
      <xdr:spPr>
        <a:xfrm>
          <a:off x="13436111"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64427</xdr:rowOff>
    </xdr:from>
    <xdr:to>
      <xdr:col>67</xdr:col>
      <xdr:colOff>101600</xdr:colOff>
      <xdr:row>76</xdr:row>
      <xdr:rowOff>166027</xdr:rowOff>
    </xdr:to>
    <xdr:sp macro="" textlink="">
      <xdr:nvSpPr>
        <xdr:cNvPr id="639" name="フローチャート: 判断 638"/>
        <xdr:cNvSpPr/>
      </xdr:nvSpPr>
      <xdr:spPr>
        <a:xfrm>
          <a:off x="12763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157154</xdr:rowOff>
    </xdr:from>
    <xdr:ext cx="534377" cy="259045"/>
    <xdr:sp macro="" textlink="">
      <xdr:nvSpPr>
        <xdr:cNvPr id="640" name="テキスト ボックス 639"/>
        <xdr:cNvSpPr txBox="1"/>
      </xdr:nvSpPr>
      <xdr:spPr>
        <a:xfrm>
          <a:off x="12547111" y="1318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51664</xdr:rowOff>
    </xdr:from>
    <xdr:to>
      <xdr:col>85</xdr:col>
      <xdr:colOff>177800</xdr:colOff>
      <xdr:row>76</xdr:row>
      <xdr:rowOff>153264</xdr:rowOff>
    </xdr:to>
    <xdr:sp macro="" textlink="">
      <xdr:nvSpPr>
        <xdr:cNvPr id="646" name="楕円 645"/>
        <xdr:cNvSpPr/>
      </xdr:nvSpPr>
      <xdr:spPr>
        <a:xfrm>
          <a:off x="16268700" y="1308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30091</xdr:rowOff>
    </xdr:from>
    <xdr:ext cx="534377" cy="259045"/>
    <xdr:sp macro="" textlink="">
      <xdr:nvSpPr>
        <xdr:cNvPr id="647" name="公債費該当値テキスト"/>
        <xdr:cNvSpPr txBox="1"/>
      </xdr:nvSpPr>
      <xdr:spPr>
        <a:xfrm>
          <a:off x="16370300" y="1306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82410</xdr:rowOff>
    </xdr:from>
    <xdr:to>
      <xdr:col>81</xdr:col>
      <xdr:colOff>101600</xdr:colOff>
      <xdr:row>76</xdr:row>
      <xdr:rowOff>12560</xdr:rowOff>
    </xdr:to>
    <xdr:sp macro="" textlink="">
      <xdr:nvSpPr>
        <xdr:cNvPr id="648" name="楕円 647"/>
        <xdr:cNvSpPr/>
      </xdr:nvSpPr>
      <xdr:spPr>
        <a:xfrm>
          <a:off x="15430500" y="129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29087</xdr:rowOff>
    </xdr:from>
    <xdr:ext cx="534377" cy="259045"/>
    <xdr:sp macro="" textlink="">
      <xdr:nvSpPr>
        <xdr:cNvPr id="649" name="テキスト ボックス 648"/>
        <xdr:cNvSpPr txBox="1"/>
      </xdr:nvSpPr>
      <xdr:spPr>
        <a:xfrm>
          <a:off x="15214111" y="12716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14745</xdr:rowOff>
    </xdr:from>
    <xdr:to>
      <xdr:col>76</xdr:col>
      <xdr:colOff>165100</xdr:colOff>
      <xdr:row>75</xdr:row>
      <xdr:rowOff>116345</xdr:rowOff>
    </xdr:to>
    <xdr:sp macro="" textlink="">
      <xdr:nvSpPr>
        <xdr:cNvPr id="650" name="楕円 649"/>
        <xdr:cNvSpPr/>
      </xdr:nvSpPr>
      <xdr:spPr>
        <a:xfrm>
          <a:off x="14541500" y="1287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132872</xdr:rowOff>
    </xdr:from>
    <xdr:ext cx="534377" cy="259045"/>
    <xdr:sp macro="" textlink="">
      <xdr:nvSpPr>
        <xdr:cNvPr id="651" name="テキスト ボックス 650"/>
        <xdr:cNvSpPr txBox="1"/>
      </xdr:nvSpPr>
      <xdr:spPr>
        <a:xfrm>
          <a:off x="14325111" y="1264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58916</xdr:rowOff>
    </xdr:from>
    <xdr:to>
      <xdr:col>72</xdr:col>
      <xdr:colOff>38100</xdr:colOff>
      <xdr:row>76</xdr:row>
      <xdr:rowOff>160516</xdr:rowOff>
    </xdr:to>
    <xdr:sp macro="" textlink="">
      <xdr:nvSpPr>
        <xdr:cNvPr id="652" name="楕円 651"/>
        <xdr:cNvSpPr/>
      </xdr:nvSpPr>
      <xdr:spPr>
        <a:xfrm>
          <a:off x="13652500" y="1308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151643</xdr:rowOff>
    </xdr:from>
    <xdr:ext cx="534377" cy="259045"/>
    <xdr:sp macro="" textlink="">
      <xdr:nvSpPr>
        <xdr:cNvPr id="653" name="テキスト ボックス 652"/>
        <xdr:cNvSpPr txBox="1"/>
      </xdr:nvSpPr>
      <xdr:spPr>
        <a:xfrm>
          <a:off x="13436111" y="1318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53009</xdr:rowOff>
    </xdr:from>
    <xdr:to>
      <xdr:col>67</xdr:col>
      <xdr:colOff>101600</xdr:colOff>
      <xdr:row>76</xdr:row>
      <xdr:rowOff>154609</xdr:rowOff>
    </xdr:to>
    <xdr:sp macro="" textlink="">
      <xdr:nvSpPr>
        <xdr:cNvPr id="654" name="楕円 653"/>
        <xdr:cNvSpPr/>
      </xdr:nvSpPr>
      <xdr:spPr>
        <a:xfrm>
          <a:off x="12763500" y="1308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171137</xdr:rowOff>
    </xdr:from>
    <xdr:ext cx="534377" cy="259045"/>
    <xdr:sp macro="" textlink="">
      <xdr:nvSpPr>
        <xdr:cNvPr id="655" name="テキスト ボックス 654"/>
        <xdr:cNvSpPr txBox="1"/>
      </xdr:nvSpPr>
      <xdr:spPr>
        <a:xfrm>
          <a:off x="12547111" y="1285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1" name="テキスト ボックス 67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3" name="テキスト ボックス 67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129350</xdr:rowOff>
    </xdr:from>
    <xdr:to>
      <xdr:col>85</xdr:col>
      <xdr:colOff>126364</xdr:colOff>
      <xdr:row>99</xdr:row>
      <xdr:rowOff>39967</xdr:rowOff>
    </xdr:to>
    <xdr:cxnSp macro="">
      <xdr:nvCxnSpPr>
        <xdr:cNvPr id="679" name="直線コネクタ 678"/>
        <xdr:cNvCxnSpPr/>
      </xdr:nvCxnSpPr>
      <xdr:spPr>
        <a:xfrm flipV="1">
          <a:off x="16317595" y="15388400"/>
          <a:ext cx="1269" cy="162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43794</xdr:rowOff>
    </xdr:from>
    <xdr:ext cx="378565" cy="259045"/>
    <xdr:sp macro="" textlink="">
      <xdr:nvSpPr>
        <xdr:cNvPr id="680" name="積立金最小値テキスト"/>
        <xdr:cNvSpPr txBox="1"/>
      </xdr:nvSpPr>
      <xdr:spPr>
        <a:xfrm>
          <a:off x="16370300" y="17017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39967</xdr:rowOff>
    </xdr:from>
    <xdr:to>
      <xdr:col>86</xdr:col>
      <xdr:colOff>25400</xdr:colOff>
      <xdr:row>99</xdr:row>
      <xdr:rowOff>39967</xdr:rowOff>
    </xdr:to>
    <xdr:cxnSp macro="">
      <xdr:nvCxnSpPr>
        <xdr:cNvPr id="681" name="直線コネクタ 680"/>
        <xdr:cNvCxnSpPr/>
      </xdr:nvCxnSpPr>
      <xdr:spPr>
        <a:xfrm>
          <a:off x="16230600" y="17013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76027</xdr:rowOff>
    </xdr:from>
    <xdr:ext cx="599010" cy="259045"/>
    <xdr:sp macro="" textlink="">
      <xdr:nvSpPr>
        <xdr:cNvPr id="682" name="積立金最大値テキスト"/>
        <xdr:cNvSpPr txBox="1"/>
      </xdr:nvSpPr>
      <xdr:spPr>
        <a:xfrm>
          <a:off x="16370300" y="1516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129350</xdr:rowOff>
    </xdr:from>
    <xdr:to>
      <xdr:col>86</xdr:col>
      <xdr:colOff>25400</xdr:colOff>
      <xdr:row>89</xdr:row>
      <xdr:rowOff>129350</xdr:rowOff>
    </xdr:to>
    <xdr:cxnSp macro="">
      <xdr:nvCxnSpPr>
        <xdr:cNvPr id="683" name="直線コネクタ 682"/>
        <xdr:cNvCxnSpPr/>
      </xdr:nvCxnSpPr>
      <xdr:spPr>
        <a:xfrm>
          <a:off x="16230600" y="153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118656</xdr:rowOff>
    </xdr:from>
    <xdr:to>
      <xdr:col>85</xdr:col>
      <xdr:colOff>127000</xdr:colOff>
      <xdr:row>97</xdr:row>
      <xdr:rowOff>3175</xdr:rowOff>
    </xdr:to>
    <xdr:cxnSp macro="">
      <xdr:nvCxnSpPr>
        <xdr:cNvPr id="684" name="直線コネクタ 683"/>
        <xdr:cNvCxnSpPr/>
      </xdr:nvCxnSpPr>
      <xdr:spPr>
        <a:xfrm>
          <a:off x="15481300" y="16577856"/>
          <a:ext cx="838200" cy="5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50537</xdr:rowOff>
    </xdr:from>
    <xdr:ext cx="534377" cy="259045"/>
    <xdr:sp macro="" textlink="">
      <xdr:nvSpPr>
        <xdr:cNvPr id="685" name="積立金平均値テキスト"/>
        <xdr:cNvSpPr txBox="1"/>
      </xdr:nvSpPr>
      <xdr:spPr>
        <a:xfrm>
          <a:off x="16370300" y="16681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72110</xdr:rowOff>
    </xdr:from>
    <xdr:to>
      <xdr:col>85</xdr:col>
      <xdr:colOff>177800</xdr:colOff>
      <xdr:row>98</xdr:row>
      <xdr:rowOff>2260</xdr:rowOff>
    </xdr:to>
    <xdr:sp macro="" textlink="">
      <xdr:nvSpPr>
        <xdr:cNvPr id="686" name="フローチャート: 判断 685"/>
        <xdr:cNvSpPr/>
      </xdr:nvSpPr>
      <xdr:spPr>
        <a:xfrm>
          <a:off x="16268700" y="1670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57302</xdr:rowOff>
    </xdr:from>
    <xdr:to>
      <xdr:col>81</xdr:col>
      <xdr:colOff>50800</xdr:colOff>
      <xdr:row>96</xdr:row>
      <xdr:rowOff>118656</xdr:rowOff>
    </xdr:to>
    <xdr:cxnSp macro="">
      <xdr:nvCxnSpPr>
        <xdr:cNvPr id="687" name="直線コネクタ 686"/>
        <xdr:cNvCxnSpPr/>
      </xdr:nvCxnSpPr>
      <xdr:spPr>
        <a:xfrm>
          <a:off x="14592300" y="16173602"/>
          <a:ext cx="889000" cy="40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47853</xdr:rowOff>
    </xdr:from>
    <xdr:to>
      <xdr:col>81</xdr:col>
      <xdr:colOff>101600</xdr:colOff>
      <xdr:row>97</xdr:row>
      <xdr:rowOff>149453</xdr:rowOff>
    </xdr:to>
    <xdr:sp macro="" textlink="">
      <xdr:nvSpPr>
        <xdr:cNvPr id="688" name="フローチャート: 判断 687"/>
        <xdr:cNvSpPr/>
      </xdr:nvSpPr>
      <xdr:spPr>
        <a:xfrm>
          <a:off x="15430500" y="166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140580</xdr:rowOff>
    </xdr:from>
    <xdr:ext cx="534377" cy="259045"/>
    <xdr:sp macro="" textlink="">
      <xdr:nvSpPr>
        <xdr:cNvPr id="689" name="テキスト ボックス 688"/>
        <xdr:cNvSpPr txBox="1"/>
      </xdr:nvSpPr>
      <xdr:spPr>
        <a:xfrm>
          <a:off x="15214111" y="1677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57302</xdr:rowOff>
    </xdr:from>
    <xdr:to>
      <xdr:col>76</xdr:col>
      <xdr:colOff>114300</xdr:colOff>
      <xdr:row>95</xdr:row>
      <xdr:rowOff>114897</xdr:rowOff>
    </xdr:to>
    <xdr:cxnSp macro="">
      <xdr:nvCxnSpPr>
        <xdr:cNvPr id="690" name="直線コネクタ 689"/>
        <xdr:cNvCxnSpPr/>
      </xdr:nvCxnSpPr>
      <xdr:spPr>
        <a:xfrm flipV="1">
          <a:off x="13703300" y="16173602"/>
          <a:ext cx="889000" cy="229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142494</xdr:rowOff>
    </xdr:from>
    <xdr:to>
      <xdr:col>76</xdr:col>
      <xdr:colOff>165100</xdr:colOff>
      <xdr:row>98</xdr:row>
      <xdr:rowOff>72644</xdr:rowOff>
    </xdr:to>
    <xdr:sp macro="" textlink="">
      <xdr:nvSpPr>
        <xdr:cNvPr id="691" name="フローチャート: 判断 690"/>
        <xdr:cNvSpPr/>
      </xdr:nvSpPr>
      <xdr:spPr>
        <a:xfrm>
          <a:off x="14541500" y="1677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63771</xdr:rowOff>
    </xdr:from>
    <xdr:ext cx="534377" cy="259045"/>
    <xdr:sp macro="" textlink="">
      <xdr:nvSpPr>
        <xdr:cNvPr id="692" name="テキスト ボックス 691"/>
        <xdr:cNvSpPr txBox="1"/>
      </xdr:nvSpPr>
      <xdr:spPr>
        <a:xfrm>
          <a:off x="14325111" y="1686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114897</xdr:rowOff>
    </xdr:from>
    <xdr:to>
      <xdr:col>71</xdr:col>
      <xdr:colOff>177800</xdr:colOff>
      <xdr:row>98</xdr:row>
      <xdr:rowOff>116484</xdr:rowOff>
    </xdr:to>
    <xdr:cxnSp macro="">
      <xdr:nvCxnSpPr>
        <xdr:cNvPr id="693" name="直線コネクタ 692"/>
        <xdr:cNvCxnSpPr/>
      </xdr:nvCxnSpPr>
      <xdr:spPr>
        <a:xfrm flipV="1">
          <a:off x="12814300" y="16402647"/>
          <a:ext cx="889000" cy="51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22047</xdr:rowOff>
    </xdr:from>
    <xdr:to>
      <xdr:col>72</xdr:col>
      <xdr:colOff>38100</xdr:colOff>
      <xdr:row>98</xdr:row>
      <xdr:rowOff>123647</xdr:rowOff>
    </xdr:to>
    <xdr:sp macro="" textlink="">
      <xdr:nvSpPr>
        <xdr:cNvPr id="694" name="フローチャート: 判断 693"/>
        <xdr:cNvSpPr/>
      </xdr:nvSpPr>
      <xdr:spPr>
        <a:xfrm>
          <a:off x="13652500" y="16824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114774</xdr:rowOff>
    </xdr:from>
    <xdr:ext cx="534377" cy="259045"/>
    <xdr:sp macro="" textlink="">
      <xdr:nvSpPr>
        <xdr:cNvPr id="695" name="テキスト ボックス 694"/>
        <xdr:cNvSpPr txBox="1"/>
      </xdr:nvSpPr>
      <xdr:spPr>
        <a:xfrm>
          <a:off x="13436111" y="16916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28284</xdr:rowOff>
    </xdr:from>
    <xdr:to>
      <xdr:col>67</xdr:col>
      <xdr:colOff>101600</xdr:colOff>
      <xdr:row>98</xdr:row>
      <xdr:rowOff>129884</xdr:rowOff>
    </xdr:to>
    <xdr:sp macro="" textlink="">
      <xdr:nvSpPr>
        <xdr:cNvPr id="696" name="フローチャート: 判断 695"/>
        <xdr:cNvSpPr/>
      </xdr:nvSpPr>
      <xdr:spPr>
        <a:xfrm>
          <a:off x="12763500" y="1683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146411</xdr:rowOff>
    </xdr:from>
    <xdr:ext cx="534377" cy="259045"/>
    <xdr:sp macro="" textlink="">
      <xdr:nvSpPr>
        <xdr:cNvPr id="697" name="テキスト ボックス 696"/>
        <xdr:cNvSpPr txBox="1"/>
      </xdr:nvSpPr>
      <xdr:spPr>
        <a:xfrm>
          <a:off x="12547111" y="1660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123825</xdr:rowOff>
    </xdr:from>
    <xdr:to>
      <xdr:col>85</xdr:col>
      <xdr:colOff>177800</xdr:colOff>
      <xdr:row>97</xdr:row>
      <xdr:rowOff>53975</xdr:rowOff>
    </xdr:to>
    <xdr:sp macro="" textlink="">
      <xdr:nvSpPr>
        <xdr:cNvPr id="703" name="楕円 702"/>
        <xdr:cNvSpPr/>
      </xdr:nvSpPr>
      <xdr:spPr>
        <a:xfrm>
          <a:off x="16268700" y="1658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146702</xdr:rowOff>
    </xdr:from>
    <xdr:ext cx="534377" cy="259045"/>
    <xdr:sp macro="" textlink="">
      <xdr:nvSpPr>
        <xdr:cNvPr id="704" name="積立金該当値テキスト"/>
        <xdr:cNvSpPr txBox="1"/>
      </xdr:nvSpPr>
      <xdr:spPr>
        <a:xfrm>
          <a:off x="16370300" y="1643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67856</xdr:rowOff>
    </xdr:from>
    <xdr:to>
      <xdr:col>81</xdr:col>
      <xdr:colOff>101600</xdr:colOff>
      <xdr:row>96</xdr:row>
      <xdr:rowOff>169456</xdr:rowOff>
    </xdr:to>
    <xdr:sp macro="" textlink="">
      <xdr:nvSpPr>
        <xdr:cNvPr id="705" name="楕円 704"/>
        <xdr:cNvSpPr/>
      </xdr:nvSpPr>
      <xdr:spPr>
        <a:xfrm>
          <a:off x="15430500" y="1652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14533</xdr:rowOff>
    </xdr:from>
    <xdr:ext cx="534377" cy="259045"/>
    <xdr:sp macro="" textlink="">
      <xdr:nvSpPr>
        <xdr:cNvPr id="706" name="テキスト ボックス 705"/>
        <xdr:cNvSpPr txBox="1"/>
      </xdr:nvSpPr>
      <xdr:spPr>
        <a:xfrm>
          <a:off x="15214111" y="1630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6502</xdr:rowOff>
    </xdr:from>
    <xdr:to>
      <xdr:col>76</xdr:col>
      <xdr:colOff>165100</xdr:colOff>
      <xdr:row>94</xdr:row>
      <xdr:rowOff>108102</xdr:rowOff>
    </xdr:to>
    <xdr:sp macro="" textlink="">
      <xdr:nvSpPr>
        <xdr:cNvPr id="707" name="楕円 706"/>
        <xdr:cNvSpPr/>
      </xdr:nvSpPr>
      <xdr:spPr>
        <a:xfrm>
          <a:off x="14541500" y="1612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124629</xdr:rowOff>
    </xdr:from>
    <xdr:ext cx="534377" cy="259045"/>
    <xdr:sp macro="" textlink="">
      <xdr:nvSpPr>
        <xdr:cNvPr id="708" name="テキスト ボックス 707"/>
        <xdr:cNvSpPr txBox="1"/>
      </xdr:nvSpPr>
      <xdr:spPr>
        <a:xfrm>
          <a:off x="14325111" y="1589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64097</xdr:rowOff>
    </xdr:from>
    <xdr:to>
      <xdr:col>72</xdr:col>
      <xdr:colOff>38100</xdr:colOff>
      <xdr:row>95</xdr:row>
      <xdr:rowOff>165697</xdr:rowOff>
    </xdr:to>
    <xdr:sp macro="" textlink="">
      <xdr:nvSpPr>
        <xdr:cNvPr id="709" name="楕円 708"/>
        <xdr:cNvSpPr/>
      </xdr:nvSpPr>
      <xdr:spPr>
        <a:xfrm>
          <a:off x="13652500" y="1635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10774</xdr:rowOff>
    </xdr:from>
    <xdr:ext cx="534377" cy="259045"/>
    <xdr:sp macro="" textlink="">
      <xdr:nvSpPr>
        <xdr:cNvPr id="710" name="テキスト ボックス 709"/>
        <xdr:cNvSpPr txBox="1"/>
      </xdr:nvSpPr>
      <xdr:spPr>
        <a:xfrm>
          <a:off x="13436111" y="1612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65684</xdr:rowOff>
    </xdr:from>
    <xdr:to>
      <xdr:col>67</xdr:col>
      <xdr:colOff>101600</xdr:colOff>
      <xdr:row>98</xdr:row>
      <xdr:rowOff>167284</xdr:rowOff>
    </xdr:to>
    <xdr:sp macro="" textlink="">
      <xdr:nvSpPr>
        <xdr:cNvPr id="711" name="楕円 710"/>
        <xdr:cNvSpPr/>
      </xdr:nvSpPr>
      <xdr:spPr>
        <a:xfrm>
          <a:off x="12763500" y="1686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158411</xdr:rowOff>
    </xdr:from>
    <xdr:ext cx="469744" cy="259045"/>
    <xdr:sp macro="" textlink="">
      <xdr:nvSpPr>
        <xdr:cNvPr id="712" name="テキスト ボックス 711"/>
        <xdr:cNvSpPr txBox="1"/>
      </xdr:nvSpPr>
      <xdr:spPr>
        <a:xfrm>
          <a:off x="12579428" y="16960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4" name="テキスト ボックス 73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120759</xdr:rowOff>
    </xdr:from>
    <xdr:to>
      <xdr:col>116</xdr:col>
      <xdr:colOff>62864</xdr:colOff>
      <xdr:row>39</xdr:row>
      <xdr:rowOff>98878</xdr:rowOff>
    </xdr:to>
    <xdr:cxnSp macro="">
      <xdr:nvCxnSpPr>
        <xdr:cNvPr id="738" name="直線コネクタ 737"/>
        <xdr:cNvCxnSpPr/>
      </xdr:nvCxnSpPr>
      <xdr:spPr>
        <a:xfrm flipV="1">
          <a:off x="22159595" y="5264259"/>
          <a:ext cx="1269" cy="1521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67436</xdr:rowOff>
    </xdr:from>
    <xdr:ext cx="469744" cy="259045"/>
    <xdr:sp macro="" textlink="">
      <xdr:nvSpPr>
        <xdr:cNvPr id="741" name="投資及び出資金最大値テキスト"/>
        <xdr:cNvSpPr txBox="1"/>
      </xdr:nvSpPr>
      <xdr:spPr>
        <a:xfrm>
          <a:off x="22212300" y="503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120759</xdr:rowOff>
    </xdr:from>
    <xdr:to>
      <xdr:col>116</xdr:col>
      <xdr:colOff>152400</xdr:colOff>
      <xdr:row>30</xdr:row>
      <xdr:rowOff>120759</xdr:rowOff>
    </xdr:to>
    <xdr:cxnSp macro="">
      <xdr:nvCxnSpPr>
        <xdr:cNvPr id="742" name="直線コネクタ 741"/>
        <xdr:cNvCxnSpPr/>
      </xdr:nvCxnSpPr>
      <xdr:spPr>
        <a:xfrm>
          <a:off x="22072600" y="526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31115</xdr:rowOff>
    </xdr:from>
    <xdr:to>
      <xdr:col>116</xdr:col>
      <xdr:colOff>63500</xdr:colOff>
      <xdr:row>39</xdr:row>
      <xdr:rowOff>59527</xdr:rowOff>
    </xdr:to>
    <xdr:cxnSp macro="">
      <xdr:nvCxnSpPr>
        <xdr:cNvPr id="743" name="直線コネクタ 742"/>
        <xdr:cNvCxnSpPr/>
      </xdr:nvCxnSpPr>
      <xdr:spPr>
        <a:xfrm>
          <a:off x="21323300" y="6717665"/>
          <a:ext cx="838200" cy="2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36176</xdr:rowOff>
    </xdr:from>
    <xdr:ext cx="469744" cy="259045"/>
    <xdr:sp macro="" textlink="">
      <xdr:nvSpPr>
        <xdr:cNvPr id="744" name="投資及び出資金平均値テキスト"/>
        <xdr:cNvSpPr txBox="1"/>
      </xdr:nvSpPr>
      <xdr:spPr>
        <a:xfrm>
          <a:off x="22212300" y="63798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13298</xdr:rowOff>
    </xdr:from>
    <xdr:to>
      <xdr:col>116</xdr:col>
      <xdr:colOff>114300</xdr:colOff>
      <xdr:row>38</xdr:row>
      <xdr:rowOff>114898</xdr:rowOff>
    </xdr:to>
    <xdr:sp macro="" textlink="">
      <xdr:nvSpPr>
        <xdr:cNvPr id="745" name="フローチャート: 判断 744"/>
        <xdr:cNvSpPr/>
      </xdr:nvSpPr>
      <xdr:spPr>
        <a:xfrm>
          <a:off x="22110700" y="652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31115</xdr:rowOff>
    </xdr:from>
    <xdr:to>
      <xdr:col>111</xdr:col>
      <xdr:colOff>177800</xdr:colOff>
      <xdr:row>39</xdr:row>
      <xdr:rowOff>41728</xdr:rowOff>
    </xdr:to>
    <xdr:cxnSp macro="">
      <xdr:nvCxnSpPr>
        <xdr:cNvPr id="746" name="直線コネクタ 745"/>
        <xdr:cNvCxnSpPr/>
      </xdr:nvCxnSpPr>
      <xdr:spPr>
        <a:xfrm flipV="1">
          <a:off x="20434300" y="6717665"/>
          <a:ext cx="889000" cy="1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167277</xdr:rowOff>
    </xdr:from>
    <xdr:to>
      <xdr:col>112</xdr:col>
      <xdr:colOff>38100</xdr:colOff>
      <xdr:row>38</xdr:row>
      <xdr:rowOff>97427</xdr:rowOff>
    </xdr:to>
    <xdr:sp macro="" textlink="">
      <xdr:nvSpPr>
        <xdr:cNvPr id="747" name="フローチャート: 判断 746"/>
        <xdr:cNvSpPr/>
      </xdr:nvSpPr>
      <xdr:spPr>
        <a:xfrm>
          <a:off x="212725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113954</xdr:rowOff>
    </xdr:from>
    <xdr:ext cx="469744" cy="259045"/>
    <xdr:sp macro="" textlink="">
      <xdr:nvSpPr>
        <xdr:cNvPr id="748" name="テキスト ボックス 747"/>
        <xdr:cNvSpPr txBox="1"/>
      </xdr:nvSpPr>
      <xdr:spPr>
        <a:xfrm>
          <a:off x="21088428" y="6286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38953</xdr:rowOff>
    </xdr:from>
    <xdr:to>
      <xdr:col>107</xdr:col>
      <xdr:colOff>50800</xdr:colOff>
      <xdr:row>39</xdr:row>
      <xdr:rowOff>41728</xdr:rowOff>
    </xdr:to>
    <xdr:cxnSp macro="">
      <xdr:nvCxnSpPr>
        <xdr:cNvPr id="749" name="直線コネクタ 748"/>
        <xdr:cNvCxnSpPr/>
      </xdr:nvCxnSpPr>
      <xdr:spPr>
        <a:xfrm>
          <a:off x="19545300" y="6725503"/>
          <a:ext cx="889000" cy="2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13952</xdr:rowOff>
    </xdr:from>
    <xdr:to>
      <xdr:col>107</xdr:col>
      <xdr:colOff>101600</xdr:colOff>
      <xdr:row>38</xdr:row>
      <xdr:rowOff>115552</xdr:rowOff>
    </xdr:to>
    <xdr:sp macro="" textlink="">
      <xdr:nvSpPr>
        <xdr:cNvPr id="750" name="フローチャート: 判断 749"/>
        <xdr:cNvSpPr/>
      </xdr:nvSpPr>
      <xdr:spPr>
        <a:xfrm>
          <a:off x="203835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132079</xdr:rowOff>
    </xdr:from>
    <xdr:ext cx="469744" cy="259045"/>
    <xdr:sp macro="" textlink="">
      <xdr:nvSpPr>
        <xdr:cNvPr id="751" name="テキスト ボックス 750"/>
        <xdr:cNvSpPr txBox="1"/>
      </xdr:nvSpPr>
      <xdr:spPr>
        <a:xfrm>
          <a:off x="20199428" y="6304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11684</xdr:rowOff>
    </xdr:from>
    <xdr:to>
      <xdr:col>102</xdr:col>
      <xdr:colOff>114300</xdr:colOff>
      <xdr:row>39</xdr:row>
      <xdr:rowOff>38953</xdr:rowOff>
    </xdr:to>
    <xdr:cxnSp macro="">
      <xdr:nvCxnSpPr>
        <xdr:cNvPr id="752" name="直線コネクタ 751"/>
        <xdr:cNvCxnSpPr/>
      </xdr:nvCxnSpPr>
      <xdr:spPr>
        <a:xfrm>
          <a:off x="18656300" y="6698234"/>
          <a:ext cx="889000" cy="2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65060</xdr:rowOff>
    </xdr:from>
    <xdr:to>
      <xdr:col>102</xdr:col>
      <xdr:colOff>165100</xdr:colOff>
      <xdr:row>38</xdr:row>
      <xdr:rowOff>166660</xdr:rowOff>
    </xdr:to>
    <xdr:sp macro="" textlink="">
      <xdr:nvSpPr>
        <xdr:cNvPr id="753" name="フローチャート: 判断 752"/>
        <xdr:cNvSpPr/>
      </xdr:nvSpPr>
      <xdr:spPr>
        <a:xfrm>
          <a:off x="19494500" y="658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11737</xdr:rowOff>
    </xdr:from>
    <xdr:ext cx="378565" cy="259045"/>
    <xdr:sp macro="" textlink="">
      <xdr:nvSpPr>
        <xdr:cNvPr id="754" name="テキスト ボックス 753"/>
        <xdr:cNvSpPr txBox="1"/>
      </xdr:nvSpPr>
      <xdr:spPr>
        <a:xfrm>
          <a:off x="19356017" y="6355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68326</xdr:rowOff>
    </xdr:from>
    <xdr:to>
      <xdr:col>98</xdr:col>
      <xdr:colOff>38100</xdr:colOff>
      <xdr:row>38</xdr:row>
      <xdr:rowOff>169926</xdr:rowOff>
    </xdr:to>
    <xdr:sp macro="" textlink="">
      <xdr:nvSpPr>
        <xdr:cNvPr id="755" name="フローチャート: 判断 754"/>
        <xdr:cNvSpPr/>
      </xdr:nvSpPr>
      <xdr:spPr>
        <a:xfrm>
          <a:off x="18605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15003</xdr:rowOff>
    </xdr:from>
    <xdr:ext cx="378565" cy="259045"/>
    <xdr:sp macro="" textlink="">
      <xdr:nvSpPr>
        <xdr:cNvPr id="756" name="テキスト ボックス 755"/>
        <xdr:cNvSpPr txBox="1"/>
      </xdr:nvSpPr>
      <xdr:spPr>
        <a:xfrm>
          <a:off x="18467017" y="6358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8727</xdr:rowOff>
    </xdr:from>
    <xdr:to>
      <xdr:col>116</xdr:col>
      <xdr:colOff>114300</xdr:colOff>
      <xdr:row>39</xdr:row>
      <xdr:rowOff>110327</xdr:rowOff>
    </xdr:to>
    <xdr:sp macro="" textlink="">
      <xdr:nvSpPr>
        <xdr:cNvPr id="762" name="楕円 761"/>
        <xdr:cNvSpPr/>
      </xdr:nvSpPr>
      <xdr:spPr>
        <a:xfrm>
          <a:off x="22110700" y="669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95104</xdr:rowOff>
    </xdr:from>
    <xdr:ext cx="378565" cy="259045"/>
    <xdr:sp macro="" textlink="">
      <xdr:nvSpPr>
        <xdr:cNvPr id="763" name="投資及び出資金該当値テキスト"/>
        <xdr:cNvSpPr txBox="1"/>
      </xdr:nvSpPr>
      <xdr:spPr>
        <a:xfrm>
          <a:off x="22212300" y="66102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151765</xdr:rowOff>
    </xdr:from>
    <xdr:to>
      <xdr:col>112</xdr:col>
      <xdr:colOff>38100</xdr:colOff>
      <xdr:row>39</xdr:row>
      <xdr:rowOff>81915</xdr:rowOff>
    </xdr:to>
    <xdr:sp macro="" textlink="">
      <xdr:nvSpPr>
        <xdr:cNvPr id="764" name="楕円 763"/>
        <xdr:cNvSpPr/>
      </xdr:nvSpPr>
      <xdr:spPr>
        <a:xfrm>
          <a:off x="21272500" y="666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73042</xdr:rowOff>
    </xdr:from>
    <xdr:ext cx="378565" cy="259045"/>
    <xdr:sp macro="" textlink="">
      <xdr:nvSpPr>
        <xdr:cNvPr id="765" name="テキスト ボックス 764"/>
        <xdr:cNvSpPr txBox="1"/>
      </xdr:nvSpPr>
      <xdr:spPr>
        <a:xfrm>
          <a:off x="21134017" y="6759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162378</xdr:rowOff>
    </xdr:from>
    <xdr:to>
      <xdr:col>107</xdr:col>
      <xdr:colOff>101600</xdr:colOff>
      <xdr:row>39</xdr:row>
      <xdr:rowOff>92528</xdr:rowOff>
    </xdr:to>
    <xdr:sp macro="" textlink="">
      <xdr:nvSpPr>
        <xdr:cNvPr id="766" name="楕円 765"/>
        <xdr:cNvSpPr/>
      </xdr:nvSpPr>
      <xdr:spPr>
        <a:xfrm>
          <a:off x="20383500" y="667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83655</xdr:rowOff>
    </xdr:from>
    <xdr:ext cx="378565" cy="259045"/>
    <xdr:sp macro="" textlink="">
      <xdr:nvSpPr>
        <xdr:cNvPr id="767" name="テキスト ボックス 766"/>
        <xdr:cNvSpPr txBox="1"/>
      </xdr:nvSpPr>
      <xdr:spPr>
        <a:xfrm>
          <a:off x="20245017" y="6770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159603</xdr:rowOff>
    </xdr:from>
    <xdr:to>
      <xdr:col>102</xdr:col>
      <xdr:colOff>165100</xdr:colOff>
      <xdr:row>39</xdr:row>
      <xdr:rowOff>89753</xdr:rowOff>
    </xdr:to>
    <xdr:sp macro="" textlink="">
      <xdr:nvSpPr>
        <xdr:cNvPr id="768" name="楕円 767"/>
        <xdr:cNvSpPr/>
      </xdr:nvSpPr>
      <xdr:spPr>
        <a:xfrm>
          <a:off x="19494500" y="667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80880</xdr:rowOff>
    </xdr:from>
    <xdr:ext cx="378565" cy="259045"/>
    <xdr:sp macro="" textlink="">
      <xdr:nvSpPr>
        <xdr:cNvPr id="769" name="テキスト ボックス 768"/>
        <xdr:cNvSpPr txBox="1"/>
      </xdr:nvSpPr>
      <xdr:spPr>
        <a:xfrm>
          <a:off x="19356017" y="6767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132334</xdr:rowOff>
    </xdr:from>
    <xdr:to>
      <xdr:col>98</xdr:col>
      <xdr:colOff>38100</xdr:colOff>
      <xdr:row>39</xdr:row>
      <xdr:rowOff>62484</xdr:rowOff>
    </xdr:to>
    <xdr:sp macro="" textlink="">
      <xdr:nvSpPr>
        <xdr:cNvPr id="770" name="楕円 769"/>
        <xdr:cNvSpPr/>
      </xdr:nvSpPr>
      <xdr:spPr>
        <a:xfrm>
          <a:off x="18605500" y="664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53611</xdr:rowOff>
    </xdr:from>
    <xdr:ext cx="378565" cy="259045"/>
    <xdr:sp macro="" textlink="">
      <xdr:nvSpPr>
        <xdr:cNvPr id="771" name="テキスト ボックス 770"/>
        <xdr:cNvSpPr txBox="1"/>
      </xdr:nvSpPr>
      <xdr:spPr>
        <a:xfrm>
          <a:off x="18467017" y="6740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163246</xdr:rowOff>
    </xdr:from>
    <xdr:to>
      <xdr:col>116</xdr:col>
      <xdr:colOff>62864</xdr:colOff>
      <xdr:row>59</xdr:row>
      <xdr:rowOff>44450</xdr:rowOff>
    </xdr:to>
    <xdr:cxnSp macro="">
      <xdr:nvCxnSpPr>
        <xdr:cNvPr id="795" name="直線コネクタ 794"/>
        <xdr:cNvCxnSpPr/>
      </xdr:nvCxnSpPr>
      <xdr:spPr>
        <a:xfrm flipV="1">
          <a:off x="22159595" y="8564296"/>
          <a:ext cx="1269" cy="1595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109923</xdr:rowOff>
    </xdr:from>
    <xdr:ext cx="534377" cy="259045"/>
    <xdr:sp macro="" textlink="">
      <xdr:nvSpPr>
        <xdr:cNvPr id="798" name="貸付金最大値テキスト"/>
        <xdr:cNvSpPr txBox="1"/>
      </xdr:nvSpPr>
      <xdr:spPr>
        <a:xfrm>
          <a:off x="22212300" y="833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163246</xdr:rowOff>
    </xdr:from>
    <xdr:to>
      <xdr:col>116</xdr:col>
      <xdr:colOff>152400</xdr:colOff>
      <xdr:row>49</xdr:row>
      <xdr:rowOff>163246</xdr:rowOff>
    </xdr:to>
    <xdr:cxnSp macro="">
      <xdr:nvCxnSpPr>
        <xdr:cNvPr id="799" name="直線コネクタ 798"/>
        <xdr:cNvCxnSpPr/>
      </xdr:nvCxnSpPr>
      <xdr:spPr>
        <a:xfrm>
          <a:off x="22072600" y="856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152082</xdr:rowOff>
    </xdr:from>
    <xdr:to>
      <xdr:col>116</xdr:col>
      <xdr:colOff>63500</xdr:colOff>
      <xdr:row>57</xdr:row>
      <xdr:rowOff>152311</xdr:rowOff>
    </xdr:to>
    <xdr:cxnSp macro="">
      <xdr:nvCxnSpPr>
        <xdr:cNvPr id="800" name="直線コネクタ 799"/>
        <xdr:cNvCxnSpPr/>
      </xdr:nvCxnSpPr>
      <xdr:spPr>
        <a:xfrm flipV="1">
          <a:off x="21323300" y="9924732"/>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64508</xdr:rowOff>
    </xdr:from>
    <xdr:ext cx="469744" cy="259045"/>
    <xdr:sp macro="" textlink="">
      <xdr:nvSpPr>
        <xdr:cNvPr id="801" name="貸付金平均値テキスト"/>
        <xdr:cNvSpPr txBox="1"/>
      </xdr:nvSpPr>
      <xdr:spPr>
        <a:xfrm>
          <a:off x="22212300" y="10008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86081</xdr:rowOff>
    </xdr:from>
    <xdr:to>
      <xdr:col>116</xdr:col>
      <xdr:colOff>114300</xdr:colOff>
      <xdr:row>59</xdr:row>
      <xdr:rowOff>16231</xdr:rowOff>
    </xdr:to>
    <xdr:sp macro="" textlink="">
      <xdr:nvSpPr>
        <xdr:cNvPr id="802" name="フローチャート: 判断 801"/>
        <xdr:cNvSpPr/>
      </xdr:nvSpPr>
      <xdr:spPr>
        <a:xfrm>
          <a:off x="221107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82131</xdr:rowOff>
    </xdr:from>
    <xdr:to>
      <xdr:col>111</xdr:col>
      <xdr:colOff>177800</xdr:colOff>
      <xdr:row>57</xdr:row>
      <xdr:rowOff>152311</xdr:rowOff>
    </xdr:to>
    <xdr:cxnSp macro="">
      <xdr:nvCxnSpPr>
        <xdr:cNvPr id="803" name="直線コネクタ 802"/>
        <xdr:cNvCxnSpPr/>
      </xdr:nvCxnSpPr>
      <xdr:spPr>
        <a:xfrm>
          <a:off x="20434300" y="9340431"/>
          <a:ext cx="889000" cy="584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78766</xdr:rowOff>
    </xdr:from>
    <xdr:to>
      <xdr:col>112</xdr:col>
      <xdr:colOff>38100</xdr:colOff>
      <xdr:row>59</xdr:row>
      <xdr:rowOff>8916</xdr:rowOff>
    </xdr:to>
    <xdr:sp macro="" textlink="">
      <xdr:nvSpPr>
        <xdr:cNvPr id="804" name="フローチャート: 判断 803"/>
        <xdr:cNvSpPr/>
      </xdr:nvSpPr>
      <xdr:spPr>
        <a:xfrm>
          <a:off x="21272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43</xdr:rowOff>
    </xdr:from>
    <xdr:ext cx="469744" cy="259045"/>
    <xdr:sp macro="" textlink="">
      <xdr:nvSpPr>
        <xdr:cNvPr id="805" name="テキスト ボックス 804"/>
        <xdr:cNvSpPr txBox="1"/>
      </xdr:nvSpPr>
      <xdr:spPr>
        <a:xfrm>
          <a:off x="21088428" y="1011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82131</xdr:rowOff>
    </xdr:from>
    <xdr:to>
      <xdr:col>107</xdr:col>
      <xdr:colOff>50800</xdr:colOff>
      <xdr:row>57</xdr:row>
      <xdr:rowOff>140881</xdr:rowOff>
    </xdr:to>
    <xdr:cxnSp macro="">
      <xdr:nvCxnSpPr>
        <xdr:cNvPr id="806" name="直線コネクタ 805"/>
        <xdr:cNvCxnSpPr/>
      </xdr:nvCxnSpPr>
      <xdr:spPr>
        <a:xfrm flipV="1">
          <a:off x="19545300" y="9340431"/>
          <a:ext cx="889000" cy="57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59449</xdr:rowOff>
    </xdr:from>
    <xdr:to>
      <xdr:col>107</xdr:col>
      <xdr:colOff>101600</xdr:colOff>
      <xdr:row>58</xdr:row>
      <xdr:rowOff>161049</xdr:rowOff>
    </xdr:to>
    <xdr:sp macro="" textlink="">
      <xdr:nvSpPr>
        <xdr:cNvPr id="807" name="フローチャート: 判断 806"/>
        <xdr:cNvSpPr/>
      </xdr:nvSpPr>
      <xdr:spPr>
        <a:xfrm>
          <a:off x="20383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152176</xdr:rowOff>
    </xdr:from>
    <xdr:ext cx="469744" cy="259045"/>
    <xdr:sp macro="" textlink="">
      <xdr:nvSpPr>
        <xdr:cNvPr id="808" name="テキスト ボックス 807"/>
        <xdr:cNvSpPr txBox="1"/>
      </xdr:nvSpPr>
      <xdr:spPr>
        <a:xfrm>
          <a:off x="20199428" y="10096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134138</xdr:rowOff>
    </xdr:from>
    <xdr:to>
      <xdr:col>102</xdr:col>
      <xdr:colOff>114300</xdr:colOff>
      <xdr:row>57</xdr:row>
      <xdr:rowOff>140881</xdr:rowOff>
    </xdr:to>
    <xdr:cxnSp macro="">
      <xdr:nvCxnSpPr>
        <xdr:cNvPr id="809" name="直線コネクタ 808"/>
        <xdr:cNvCxnSpPr/>
      </xdr:nvCxnSpPr>
      <xdr:spPr>
        <a:xfrm>
          <a:off x="18656300" y="9906788"/>
          <a:ext cx="889000" cy="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72441</xdr:rowOff>
    </xdr:from>
    <xdr:to>
      <xdr:col>102</xdr:col>
      <xdr:colOff>165100</xdr:colOff>
      <xdr:row>59</xdr:row>
      <xdr:rowOff>2591</xdr:rowOff>
    </xdr:to>
    <xdr:sp macro="" textlink="">
      <xdr:nvSpPr>
        <xdr:cNvPr id="810" name="フローチャート: 判断 809"/>
        <xdr:cNvSpPr/>
      </xdr:nvSpPr>
      <xdr:spPr>
        <a:xfrm>
          <a:off x="19494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165168</xdr:rowOff>
    </xdr:from>
    <xdr:ext cx="469744" cy="259045"/>
    <xdr:sp macro="" textlink="">
      <xdr:nvSpPr>
        <xdr:cNvPr id="811" name="テキスト ボックス 810"/>
        <xdr:cNvSpPr txBox="1"/>
      </xdr:nvSpPr>
      <xdr:spPr>
        <a:xfrm>
          <a:off x="19310428" y="1010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72251</xdr:rowOff>
    </xdr:from>
    <xdr:to>
      <xdr:col>98</xdr:col>
      <xdr:colOff>38100</xdr:colOff>
      <xdr:row>59</xdr:row>
      <xdr:rowOff>2401</xdr:rowOff>
    </xdr:to>
    <xdr:sp macro="" textlink="">
      <xdr:nvSpPr>
        <xdr:cNvPr id="812" name="フローチャート: 判断 811"/>
        <xdr:cNvSpPr/>
      </xdr:nvSpPr>
      <xdr:spPr>
        <a:xfrm>
          <a:off x="18605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164978</xdr:rowOff>
    </xdr:from>
    <xdr:ext cx="469744" cy="259045"/>
    <xdr:sp macro="" textlink="">
      <xdr:nvSpPr>
        <xdr:cNvPr id="813" name="テキスト ボックス 812"/>
        <xdr:cNvSpPr txBox="1"/>
      </xdr:nvSpPr>
      <xdr:spPr>
        <a:xfrm>
          <a:off x="18421428" y="10109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101282</xdr:rowOff>
    </xdr:from>
    <xdr:to>
      <xdr:col>116</xdr:col>
      <xdr:colOff>114300</xdr:colOff>
      <xdr:row>58</xdr:row>
      <xdr:rowOff>31432</xdr:rowOff>
    </xdr:to>
    <xdr:sp macro="" textlink="">
      <xdr:nvSpPr>
        <xdr:cNvPr id="819" name="楕円 818"/>
        <xdr:cNvSpPr/>
      </xdr:nvSpPr>
      <xdr:spPr>
        <a:xfrm>
          <a:off x="22110700" y="987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124159</xdr:rowOff>
    </xdr:from>
    <xdr:ext cx="469744" cy="259045"/>
    <xdr:sp macro="" textlink="">
      <xdr:nvSpPr>
        <xdr:cNvPr id="820" name="貸付金該当値テキスト"/>
        <xdr:cNvSpPr txBox="1"/>
      </xdr:nvSpPr>
      <xdr:spPr>
        <a:xfrm>
          <a:off x="22212300" y="9725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101511</xdr:rowOff>
    </xdr:from>
    <xdr:to>
      <xdr:col>112</xdr:col>
      <xdr:colOff>38100</xdr:colOff>
      <xdr:row>58</xdr:row>
      <xdr:rowOff>31661</xdr:rowOff>
    </xdr:to>
    <xdr:sp macro="" textlink="">
      <xdr:nvSpPr>
        <xdr:cNvPr id="821" name="楕円 820"/>
        <xdr:cNvSpPr/>
      </xdr:nvSpPr>
      <xdr:spPr>
        <a:xfrm>
          <a:off x="21272500" y="987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48188</xdr:rowOff>
    </xdr:from>
    <xdr:ext cx="469744" cy="259045"/>
    <xdr:sp macro="" textlink="">
      <xdr:nvSpPr>
        <xdr:cNvPr id="822" name="テキスト ボックス 821"/>
        <xdr:cNvSpPr txBox="1"/>
      </xdr:nvSpPr>
      <xdr:spPr>
        <a:xfrm>
          <a:off x="21088428" y="964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31331</xdr:rowOff>
    </xdr:from>
    <xdr:to>
      <xdr:col>107</xdr:col>
      <xdr:colOff>101600</xdr:colOff>
      <xdr:row>54</xdr:row>
      <xdr:rowOff>132931</xdr:rowOff>
    </xdr:to>
    <xdr:sp macro="" textlink="">
      <xdr:nvSpPr>
        <xdr:cNvPr id="823" name="楕円 822"/>
        <xdr:cNvSpPr/>
      </xdr:nvSpPr>
      <xdr:spPr>
        <a:xfrm>
          <a:off x="20383500" y="928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149458</xdr:rowOff>
    </xdr:from>
    <xdr:ext cx="534377" cy="259045"/>
    <xdr:sp macro="" textlink="">
      <xdr:nvSpPr>
        <xdr:cNvPr id="824" name="テキスト ボックス 823"/>
        <xdr:cNvSpPr txBox="1"/>
      </xdr:nvSpPr>
      <xdr:spPr>
        <a:xfrm>
          <a:off x="20167111" y="906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90081</xdr:rowOff>
    </xdr:from>
    <xdr:to>
      <xdr:col>102</xdr:col>
      <xdr:colOff>165100</xdr:colOff>
      <xdr:row>58</xdr:row>
      <xdr:rowOff>20231</xdr:rowOff>
    </xdr:to>
    <xdr:sp macro="" textlink="">
      <xdr:nvSpPr>
        <xdr:cNvPr id="825" name="楕円 824"/>
        <xdr:cNvSpPr/>
      </xdr:nvSpPr>
      <xdr:spPr>
        <a:xfrm>
          <a:off x="19494500" y="986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36758</xdr:rowOff>
    </xdr:from>
    <xdr:ext cx="469744" cy="259045"/>
    <xdr:sp macro="" textlink="">
      <xdr:nvSpPr>
        <xdr:cNvPr id="826" name="テキスト ボックス 825"/>
        <xdr:cNvSpPr txBox="1"/>
      </xdr:nvSpPr>
      <xdr:spPr>
        <a:xfrm>
          <a:off x="19310428" y="9637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83338</xdr:rowOff>
    </xdr:from>
    <xdr:to>
      <xdr:col>98</xdr:col>
      <xdr:colOff>38100</xdr:colOff>
      <xdr:row>58</xdr:row>
      <xdr:rowOff>13488</xdr:rowOff>
    </xdr:to>
    <xdr:sp macro="" textlink="">
      <xdr:nvSpPr>
        <xdr:cNvPr id="827" name="楕円 826"/>
        <xdr:cNvSpPr/>
      </xdr:nvSpPr>
      <xdr:spPr>
        <a:xfrm>
          <a:off x="18605500" y="985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30015</xdr:rowOff>
    </xdr:from>
    <xdr:ext cx="469744" cy="259045"/>
    <xdr:sp macro="" textlink="">
      <xdr:nvSpPr>
        <xdr:cNvPr id="828" name="テキスト ボックス 827"/>
        <xdr:cNvSpPr txBox="1"/>
      </xdr:nvSpPr>
      <xdr:spPr>
        <a:xfrm>
          <a:off x="18421428" y="9631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9" name="テキスト ボックス 83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0" name="直線コネクタ 83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1" name="テキスト ボックス 840"/>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2" name="直線コネクタ 84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3" name="テキスト ボックス 84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4" name="直線コネクタ 84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5" name="テキスト ボックス 84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6" name="直線コネクタ 84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7" name="テキスト ボックス 846"/>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8" name="直線コネクタ 84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9" name="テキスト ボックス 848"/>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0" name="直線コネクタ 84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1" name="テキスト ボックス 850"/>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169941</xdr:rowOff>
    </xdr:from>
    <xdr:to>
      <xdr:col>116</xdr:col>
      <xdr:colOff>62864</xdr:colOff>
      <xdr:row>79</xdr:row>
      <xdr:rowOff>116611</xdr:rowOff>
    </xdr:to>
    <xdr:cxnSp macro="">
      <xdr:nvCxnSpPr>
        <xdr:cNvPr id="855" name="直線コネクタ 854"/>
        <xdr:cNvCxnSpPr/>
      </xdr:nvCxnSpPr>
      <xdr:spPr>
        <a:xfrm flipV="1">
          <a:off x="22159595" y="12171441"/>
          <a:ext cx="1269" cy="148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120438</xdr:rowOff>
    </xdr:from>
    <xdr:ext cx="534377" cy="259045"/>
    <xdr:sp macro="" textlink="">
      <xdr:nvSpPr>
        <xdr:cNvPr id="856" name="繰出金最小値テキスト"/>
        <xdr:cNvSpPr txBox="1"/>
      </xdr:nvSpPr>
      <xdr:spPr>
        <a:xfrm>
          <a:off x="22212300" y="1366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116611</xdr:rowOff>
    </xdr:from>
    <xdr:to>
      <xdr:col>116</xdr:col>
      <xdr:colOff>152400</xdr:colOff>
      <xdr:row>79</xdr:row>
      <xdr:rowOff>116611</xdr:rowOff>
    </xdr:to>
    <xdr:cxnSp macro="">
      <xdr:nvCxnSpPr>
        <xdr:cNvPr id="857" name="直線コネクタ 856"/>
        <xdr:cNvCxnSpPr/>
      </xdr:nvCxnSpPr>
      <xdr:spPr>
        <a:xfrm>
          <a:off x="22072600" y="1366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116618</xdr:rowOff>
    </xdr:from>
    <xdr:ext cx="534377" cy="259045"/>
    <xdr:sp macro="" textlink="">
      <xdr:nvSpPr>
        <xdr:cNvPr id="858" name="繰出金最大値テキスト"/>
        <xdr:cNvSpPr txBox="1"/>
      </xdr:nvSpPr>
      <xdr:spPr>
        <a:xfrm>
          <a:off x="22212300" y="1194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169941</xdr:rowOff>
    </xdr:from>
    <xdr:to>
      <xdr:col>116</xdr:col>
      <xdr:colOff>152400</xdr:colOff>
      <xdr:row>70</xdr:row>
      <xdr:rowOff>169941</xdr:rowOff>
    </xdr:to>
    <xdr:cxnSp macro="">
      <xdr:nvCxnSpPr>
        <xdr:cNvPr id="859" name="直線コネクタ 858"/>
        <xdr:cNvCxnSpPr/>
      </xdr:nvCxnSpPr>
      <xdr:spPr>
        <a:xfrm>
          <a:off x="22072600" y="1217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125395</xdr:rowOff>
    </xdr:from>
    <xdr:to>
      <xdr:col>116</xdr:col>
      <xdr:colOff>63500</xdr:colOff>
      <xdr:row>77</xdr:row>
      <xdr:rowOff>156975</xdr:rowOff>
    </xdr:to>
    <xdr:cxnSp macro="">
      <xdr:nvCxnSpPr>
        <xdr:cNvPr id="860" name="直線コネクタ 859"/>
        <xdr:cNvCxnSpPr/>
      </xdr:nvCxnSpPr>
      <xdr:spPr>
        <a:xfrm flipV="1">
          <a:off x="21323300" y="13327045"/>
          <a:ext cx="838200" cy="3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42805</xdr:rowOff>
    </xdr:from>
    <xdr:ext cx="534377" cy="259045"/>
    <xdr:sp macro="" textlink="">
      <xdr:nvSpPr>
        <xdr:cNvPr id="861" name="繰出金平均値テキスト"/>
        <xdr:cNvSpPr txBox="1"/>
      </xdr:nvSpPr>
      <xdr:spPr>
        <a:xfrm>
          <a:off x="22212300" y="12901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19927</xdr:rowOff>
    </xdr:from>
    <xdr:to>
      <xdr:col>116</xdr:col>
      <xdr:colOff>114300</xdr:colOff>
      <xdr:row>76</xdr:row>
      <xdr:rowOff>121527</xdr:rowOff>
    </xdr:to>
    <xdr:sp macro="" textlink="">
      <xdr:nvSpPr>
        <xdr:cNvPr id="862" name="フローチャート: 判断 861"/>
        <xdr:cNvSpPr/>
      </xdr:nvSpPr>
      <xdr:spPr>
        <a:xfrm>
          <a:off x="221107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149268</xdr:rowOff>
    </xdr:from>
    <xdr:to>
      <xdr:col>111</xdr:col>
      <xdr:colOff>177800</xdr:colOff>
      <xdr:row>77</xdr:row>
      <xdr:rowOff>156975</xdr:rowOff>
    </xdr:to>
    <xdr:cxnSp macro="">
      <xdr:nvCxnSpPr>
        <xdr:cNvPr id="863" name="直線コネクタ 862"/>
        <xdr:cNvCxnSpPr/>
      </xdr:nvCxnSpPr>
      <xdr:spPr>
        <a:xfrm>
          <a:off x="20434300" y="13350918"/>
          <a:ext cx="889000" cy="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48699</xdr:rowOff>
    </xdr:from>
    <xdr:to>
      <xdr:col>112</xdr:col>
      <xdr:colOff>38100</xdr:colOff>
      <xdr:row>76</xdr:row>
      <xdr:rowOff>150299</xdr:rowOff>
    </xdr:to>
    <xdr:sp macro="" textlink="">
      <xdr:nvSpPr>
        <xdr:cNvPr id="864" name="フローチャート: 判断 863"/>
        <xdr:cNvSpPr/>
      </xdr:nvSpPr>
      <xdr:spPr>
        <a:xfrm>
          <a:off x="21272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166826</xdr:rowOff>
    </xdr:from>
    <xdr:ext cx="534377" cy="259045"/>
    <xdr:sp macro="" textlink="">
      <xdr:nvSpPr>
        <xdr:cNvPr id="865" name="テキスト ボックス 864"/>
        <xdr:cNvSpPr txBox="1"/>
      </xdr:nvSpPr>
      <xdr:spPr>
        <a:xfrm>
          <a:off x="21056111" y="128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149268</xdr:rowOff>
    </xdr:from>
    <xdr:to>
      <xdr:col>107</xdr:col>
      <xdr:colOff>50800</xdr:colOff>
      <xdr:row>78</xdr:row>
      <xdr:rowOff>4369</xdr:rowOff>
    </xdr:to>
    <xdr:cxnSp macro="">
      <xdr:nvCxnSpPr>
        <xdr:cNvPr id="866" name="直線コネクタ 865"/>
        <xdr:cNvCxnSpPr/>
      </xdr:nvCxnSpPr>
      <xdr:spPr>
        <a:xfrm flipV="1">
          <a:off x="19545300" y="13350918"/>
          <a:ext cx="889000" cy="2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78319</xdr:rowOff>
    </xdr:from>
    <xdr:to>
      <xdr:col>107</xdr:col>
      <xdr:colOff>101600</xdr:colOff>
      <xdr:row>77</xdr:row>
      <xdr:rowOff>8469</xdr:rowOff>
    </xdr:to>
    <xdr:sp macro="" textlink="">
      <xdr:nvSpPr>
        <xdr:cNvPr id="867" name="フローチャート: 判断 866"/>
        <xdr:cNvSpPr/>
      </xdr:nvSpPr>
      <xdr:spPr>
        <a:xfrm>
          <a:off x="20383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24996</xdr:rowOff>
    </xdr:from>
    <xdr:ext cx="534377" cy="259045"/>
    <xdr:sp macro="" textlink="">
      <xdr:nvSpPr>
        <xdr:cNvPr id="868" name="テキスト ボックス 867"/>
        <xdr:cNvSpPr txBox="1"/>
      </xdr:nvSpPr>
      <xdr:spPr>
        <a:xfrm>
          <a:off x="20167111" y="1288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4369</xdr:rowOff>
    </xdr:from>
    <xdr:to>
      <xdr:col>102</xdr:col>
      <xdr:colOff>114300</xdr:colOff>
      <xdr:row>78</xdr:row>
      <xdr:rowOff>33629</xdr:rowOff>
    </xdr:to>
    <xdr:cxnSp macro="">
      <xdr:nvCxnSpPr>
        <xdr:cNvPr id="869" name="直線コネクタ 868"/>
        <xdr:cNvCxnSpPr/>
      </xdr:nvCxnSpPr>
      <xdr:spPr>
        <a:xfrm flipV="1">
          <a:off x="18656300" y="13377469"/>
          <a:ext cx="889000" cy="2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9544</xdr:rowOff>
    </xdr:from>
    <xdr:to>
      <xdr:col>102</xdr:col>
      <xdr:colOff>165100</xdr:colOff>
      <xdr:row>76</xdr:row>
      <xdr:rowOff>111144</xdr:rowOff>
    </xdr:to>
    <xdr:sp macro="" textlink="">
      <xdr:nvSpPr>
        <xdr:cNvPr id="870" name="フローチャート: 判断 869"/>
        <xdr:cNvSpPr/>
      </xdr:nvSpPr>
      <xdr:spPr>
        <a:xfrm>
          <a:off x="19494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127670</xdr:rowOff>
    </xdr:from>
    <xdr:ext cx="534377" cy="259045"/>
    <xdr:sp macro="" textlink="">
      <xdr:nvSpPr>
        <xdr:cNvPr id="871" name="テキスト ボックス 870"/>
        <xdr:cNvSpPr txBox="1"/>
      </xdr:nvSpPr>
      <xdr:spPr>
        <a:xfrm>
          <a:off x="19278111" y="1281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148042</xdr:rowOff>
    </xdr:from>
    <xdr:to>
      <xdr:col>98</xdr:col>
      <xdr:colOff>38100</xdr:colOff>
      <xdr:row>76</xdr:row>
      <xdr:rowOff>78192</xdr:rowOff>
    </xdr:to>
    <xdr:sp macro="" textlink="">
      <xdr:nvSpPr>
        <xdr:cNvPr id="872" name="フローチャート: 判断 871"/>
        <xdr:cNvSpPr/>
      </xdr:nvSpPr>
      <xdr:spPr>
        <a:xfrm>
          <a:off x="18605500" y="1300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94719</xdr:rowOff>
    </xdr:from>
    <xdr:ext cx="534377" cy="259045"/>
    <xdr:sp macro="" textlink="">
      <xdr:nvSpPr>
        <xdr:cNvPr id="873" name="テキスト ボックス 872"/>
        <xdr:cNvSpPr txBox="1"/>
      </xdr:nvSpPr>
      <xdr:spPr>
        <a:xfrm>
          <a:off x="18389111" y="1278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74595</xdr:rowOff>
    </xdr:from>
    <xdr:to>
      <xdr:col>116</xdr:col>
      <xdr:colOff>114300</xdr:colOff>
      <xdr:row>78</xdr:row>
      <xdr:rowOff>4745</xdr:rowOff>
    </xdr:to>
    <xdr:sp macro="" textlink="">
      <xdr:nvSpPr>
        <xdr:cNvPr id="879" name="楕円 878"/>
        <xdr:cNvSpPr/>
      </xdr:nvSpPr>
      <xdr:spPr>
        <a:xfrm>
          <a:off x="22110700" y="1327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53022</xdr:rowOff>
    </xdr:from>
    <xdr:ext cx="534377" cy="259045"/>
    <xdr:sp macro="" textlink="">
      <xdr:nvSpPr>
        <xdr:cNvPr id="880" name="繰出金該当値テキスト"/>
        <xdr:cNvSpPr txBox="1"/>
      </xdr:nvSpPr>
      <xdr:spPr>
        <a:xfrm>
          <a:off x="22212300" y="13254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106175</xdr:rowOff>
    </xdr:from>
    <xdr:to>
      <xdr:col>112</xdr:col>
      <xdr:colOff>38100</xdr:colOff>
      <xdr:row>78</xdr:row>
      <xdr:rowOff>36325</xdr:rowOff>
    </xdr:to>
    <xdr:sp macro="" textlink="">
      <xdr:nvSpPr>
        <xdr:cNvPr id="881" name="楕円 880"/>
        <xdr:cNvSpPr/>
      </xdr:nvSpPr>
      <xdr:spPr>
        <a:xfrm>
          <a:off x="21272500" y="1330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27452</xdr:rowOff>
    </xdr:from>
    <xdr:ext cx="534377" cy="259045"/>
    <xdr:sp macro="" textlink="">
      <xdr:nvSpPr>
        <xdr:cNvPr id="882" name="テキスト ボックス 881"/>
        <xdr:cNvSpPr txBox="1"/>
      </xdr:nvSpPr>
      <xdr:spPr>
        <a:xfrm>
          <a:off x="21056111" y="1340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98468</xdr:rowOff>
    </xdr:from>
    <xdr:to>
      <xdr:col>107</xdr:col>
      <xdr:colOff>101600</xdr:colOff>
      <xdr:row>78</xdr:row>
      <xdr:rowOff>28618</xdr:rowOff>
    </xdr:to>
    <xdr:sp macro="" textlink="">
      <xdr:nvSpPr>
        <xdr:cNvPr id="883" name="楕円 882"/>
        <xdr:cNvSpPr/>
      </xdr:nvSpPr>
      <xdr:spPr>
        <a:xfrm>
          <a:off x="20383500" y="1330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19745</xdr:rowOff>
    </xdr:from>
    <xdr:ext cx="534377" cy="259045"/>
    <xdr:sp macro="" textlink="">
      <xdr:nvSpPr>
        <xdr:cNvPr id="884" name="テキスト ボックス 883"/>
        <xdr:cNvSpPr txBox="1"/>
      </xdr:nvSpPr>
      <xdr:spPr>
        <a:xfrm>
          <a:off x="20167111" y="1339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125019</xdr:rowOff>
    </xdr:from>
    <xdr:to>
      <xdr:col>102</xdr:col>
      <xdr:colOff>165100</xdr:colOff>
      <xdr:row>78</xdr:row>
      <xdr:rowOff>55169</xdr:rowOff>
    </xdr:to>
    <xdr:sp macro="" textlink="">
      <xdr:nvSpPr>
        <xdr:cNvPr id="885" name="楕円 884"/>
        <xdr:cNvSpPr/>
      </xdr:nvSpPr>
      <xdr:spPr>
        <a:xfrm>
          <a:off x="19494500" y="1332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46296</xdr:rowOff>
    </xdr:from>
    <xdr:ext cx="534377" cy="259045"/>
    <xdr:sp macro="" textlink="">
      <xdr:nvSpPr>
        <xdr:cNvPr id="886" name="テキスト ボックス 885"/>
        <xdr:cNvSpPr txBox="1"/>
      </xdr:nvSpPr>
      <xdr:spPr>
        <a:xfrm>
          <a:off x="19278111" y="1341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154279</xdr:rowOff>
    </xdr:from>
    <xdr:to>
      <xdr:col>98</xdr:col>
      <xdr:colOff>38100</xdr:colOff>
      <xdr:row>78</xdr:row>
      <xdr:rowOff>84429</xdr:rowOff>
    </xdr:to>
    <xdr:sp macro="" textlink="">
      <xdr:nvSpPr>
        <xdr:cNvPr id="887" name="楕円 886"/>
        <xdr:cNvSpPr/>
      </xdr:nvSpPr>
      <xdr:spPr>
        <a:xfrm>
          <a:off x="18605500" y="1335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75556</xdr:rowOff>
    </xdr:from>
    <xdr:ext cx="534377" cy="259045"/>
    <xdr:sp macro="" textlink="">
      <xdr:nvSpPr>
        <xdr:cNvPr id="888" name="テキスト ボックス 887"/>
        <xdr:cNvSpPr txBox="1"/>
      </xdr:nvSpPr>
      <xdr:spPr>
        <a:xfrm>
          <a:off x="18389111" y="1344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歳出決算額は、住民一人当たり</a:t>
          </a:r>
          <a:r>
            <a:rPr kumimoji="1" lang="en-US" altLang="ja-JP" sz="1300">
              <a:latin typeface="ＭＳ Ｐゴシック" panose="020B0600070205080204" pitchFamily="50" charset="-128"/>
              <a:ea typeface="ＭＳ Ｐゴシック" panose="020B0600070205080204" pitchFamily="50" charset="-128"/>
            </a:rPr>
            <a:t>545,046</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円となっている。主な構成項目である物件費においては、ふるさと納税寄附件数の増加に伴う返礼に係る事務経費の増等により、類似団体と比較し</a:t>
          </a:r>
          <a:r>
            <a:rPr kumimoji="1" lang="en-US" altLang="ja-JP" sz="1300">
              <a:latin typeface="ＭＳ Ｐゴシック" panose="020B0600070205080204" pitchFamily="50" charset="-128"/>
              <a:ea typeface="ＭＳ Ｐゴシック" panose="020B0600070205080204" pitchFamily="50" charset="-128"/>
            </a:rPr>
            <a:t>35,183</a:t>
          </a:r>
          <a:r>
            <a:rPr kumimoji="1" lang="ja-JP" altLang="en-US" sz="1300">
              <a:latin typeface="ＭＳ Ｐゴシック" panose="020B0600070205080204" pitchFamily="50" charset="-128"/>
              <a:ea typeface="ＭＳ Ｐゴシック" panose="020B0600070205080204" pitchFamily="50" charset="-128"/>
            </a:rPr>
            <a:t>円高くなっている。人件費については、住民一人当たり</a:t>
          </a:r>
          <a:r>
            <a:rPr kumimoji="1" lang="en-US" altLang="ja-JP" sz="1300">
              <a:latin typeface="ＭＳ Ｐゴシック" panose="020B0600070205080204" pitchFamily="50" charset="-128"/>
              <a:ea typeface="ＭＳ Ｐゴシック" panose="020B0600070205080204" pitchFamily="50" charset="-128"/>
            </a:rPr>
            <a:t>67,831</a:t>
          </a:r>
          <a:r>
            <a:rPr kumimoji="1" lang="ja-JP" altLang="en-US" sz="1300">
              <a:latin typeface="ＭＳ Ｐゴシック" panose="020B0600070205080204" pitchFamily="50" charset="-128"/>
              <a:ea typeface="ＭＳ Ｐゴシック" panose="020B0600070205080204" pitchFamily="50" charset="-128"/>
            </a:rPr>
            <a:t>円となっており、消防業務を直営で行っていること等が影響し、類似団体と比較して一人当たりのコストが高い状況となっている。扶助費については、住民一人当たり</a:t>
          </a:r>
          <a:r>
            <a:rPr kumimoji="1" lang="en-US" altLang="ja-JP" sz="1300">
              <a:latin typeface="ＭＳ Ｐゴシック" panose="020B0600070205080204" pitchFamily="50" charset="-128"/>
              <a:ea typeface="ＭＳ Ｐゴシック" panose="020B0600070205080204" pitchFamily="50" charset="-128"/>
            </a:rPr>
            <a:t>119,021</a:t>
          </a:r>
          <a:r>
            <a:rPr kumimoji="1" lang="ja-JP" altLang="en-US" sz="1300">
              <a:latin typeface="ＭＳ Ｐゴシック" panose="020B0600070205080204" pitchFamily="50" charset="-128"/>
              <a:ea typeface="ＭＳ Ｐゴシック" panose="020B0600070205080204" pitchFamily="50" charset="-128"/>
            </a:rPr>
            <a:t>円と類似団体と比較して</a:t>
          </a:r>
          <a:r>
            <a:rPr kumimoji="1" lang="en-US" altLang="ja-JP" sz="1300">
              <a:latin typeface="ＭＳ Ｐゴシック" panose="020B0600070205080204" pitchFamily="50" charset="-128"/>
              <a:ea typeface="ＭＳ Ｐゴシック" panose="020B0600070205080204" pitchFamily="50" charset="-128"/>
            </a:rPr>
            <a:t>5,115</a:t>
          </a:r>
          <a:r>
            <a:rPr kumimoji="1" lang="ja-JP" altLang="en-US" sz="1300">
              <a:latin typeface="ＭＳ Ｐゴシック" panose="020B0600070205080204" pitchFamily="50" charset="-128"/>
              <a:ea typeface="ＭＳ Ｐゴシック" panose="020B0600070205080204" pitchFamily="50" charset="-128"/>
            </a:rPr>
            <a:t>円高くなっているが、これは高齢化の進展等による社会保障費の増加が主な要因となっている。補助費等については、新型コロナウイルス感染症等の影響により落ち込んだ市内経済の活性化を図る取組の実施等により、類似団体と比較し</a:t>
          </a:r>
          <a:r>
            <a:rPr kumimoji="1" lang="en-US" altLang="ja-JP" sz="1300">
              <a:latin typeface="ＭＳ Ｐゴシック" panose="020B0600070205080204" pitchFamily="50" charset="-128"/>
              <a:ea typeface="ＭＳ Ｐゴシック" panose="020B0600070205080204" pitchFamily="50" charset="-128"/>
            </a:rPr>
            <a:t>33,150</a:t>
          </a:r>
          <a:r>
            <a:rPr kumimoji="1" lang="ja-JP" altLang="en-US" sz="1300">
              <a:latin typeface="ＭＳ Ｐゴシック" panose="020B0600070205080204" pitchFamily="50" charset="-128"/>
              <a:ea typeface="ＭＳ Ｐゴシック" panose="020B0600070205080204" pitchFamily="50" charset="-128"/>
            </a:rPr>
            <a:t>円高くなっている。また、維持補修費においては、住民一人当たり</a:t>
          </a:r>
          <a:r>
            <a:rPr kumimoji="1" lang="en-US" altLang="ja-JP" sz="1300">
              <a:latin typeface="ＭＳ Ｐゴシック" panose="020B0600070205080204" pitchFamily="50" charset="-128"/>
              <a:ea typeface="ＭＳ Ｐゴシック" panose="020B0600070205080204" pitchFamily="50" charset="-128"/>
            </a:rPr>
            <a:t>15,356</a:t>
          </a:r>
          <a:r>
            <a:rPr kumimoji="1" lang="ja-JP" altLang="en-US" sz="1300">
              <a:latin typeface="ＭＳ Ｐゴシック" panose="020B0600070205080204" pitchFamily="50" charset="-128"/>
              <a:ea typeface="ＭＳ Ｐゴシック" panose="020B0600070205080204" pitchFamily="50" charset="-128"/>
            </a:rPr>
            <a:t>円と、類似団体と比較して</a:t>
          </a:r>
          <a:r>
            <a:rPr kumimoji="1" lang="en-US" altLang="ja-JP" sz="1300">
              <a:latin typeface="ＭＳ Ｐゴシック" panose="020B0600070205080204" pitchFamily="50" charset="-128"/>
              <a:ea typeface="ＭＳ Ｐゴシック" panose="020B0600070205080204" pitchFamily="50" charset="-128"/>
            </a:rPr>
            <a:t>11,034</a:t>
          </a:r>
          <a:r>
            <a:rPr kumimoji="1" lang="ja-JP" altLang="en-US" sz="1300">
              <a:latin typeface="ＭＳ Ｐゴシック" panose="020B0600070205080204" pitchFamily="50" charset="-128"/>
              <a:ea typeface="ＭＳ Ｐゴシック" panose="020B0600070205080204" pitchFamily="50" charset="-128"/>
            </a:rPr>
            <a:t>円高くなっているが、これは、積雪地域であるため除雪等の道路維持管理費用が多くかかることが主な要因となっている。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北海道千歳市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97,664
96,850
594.50
54,887,118
53,231,337
742,573
25,385,616
30,154,430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142901</xdr:rowOff>
    </xdr:from>
    <xdr:to>
      <xdr:col>24</xdr:col>
      <xdr:colOff>62865</xdr:colOff>
      <xdr:row>37</xdr:row>
      <xdr:rowOff>145186</xdr:rowOff>
    </xdr:to>
    <xdr:cxnSp macro="">
      <xdr:nvCxnSpPr>
        <xdr:cNvPr id="54" name="直線コネクタ 53"/>
        <xdr:cNvCxnSpPr/>
      </xdr:nvCxnSpPr>
      <xdr:spPr>
        <a:xfrm flipV="1">
          <a:off x="4633595" y="5457851"/>
          <a:ext cx="1270" cy="1030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149013</xdr:rowOff>
    </xdr:from>
    <xdr:ext cx="469744" cy="259045"/>
    <xdr:sp macro="" textlink="">
      <xdr:nvSpPr>
        <xdr:cNvPr id="55" name="議会費最小値テキスト"/>
        <xdr:cNvSpPr txBox="1"/>
      </xdr:nvSpPr>
      <xdr:spPr>
        <a:xfrm>
          <a:off x="4686300" y="64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145186</xdr:rowOff>
    </xdr:from>
    <xdr:to>
      <xdr:col>24</xdr:col>
      <xdr:colOff>152400</xdr:colOff>
      <xdr:row>37</xdr:row>
      <xdr:rowOff>145186</xdr:rowOff>
    </xdr:to>
    <xdr:cxnSp macro="">
      <xdr:nvCxnSpPr>
        <xdr:cNvPr id="56" name="直線コネクタ 55"/>
        <xdr:cNvCxnSpPr/>
      </xdr:nvCxnSpPr>
      <xdr:spPr>
        <a:xfrm>
          <a:off x="4546600" y="6488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89578</xdr:rowOff>
    </xdr:from>
    <xdr:ext cx="469744" cy="259045"/>
    <xdr:sp macro="" textlink="">
      <xdr:nvSpPr>
        <xdr:cNvPr id="57" name="議会費最大値テキスト"/>
        <xdr:cNvSpPr txBox="1"/>
      </xdr:nvSpPr>
      <xdr:spPr>
        <a:xfrm>
          <a:off x="4686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142901</xdr:rowOff>
    </xdr:from>
    <xdr:to>
      <xdr:col>24</xdr:col>
      <xdr:colOff>152400</xdr:colOff>
      <xdr:row>31</xdr:row>
      <xdr:rowOff>142901</xdr:rowOff>
    </xdr:to>
    <xdr:cxnSp macro="">
      <xdr:nvCxnSpPr>
        <xdr:cNvPr id="58" name="直線コネクタ 57"/>
        <xdr:cNvCxnSpPr/>
      </xdr:nvCxnSpPr>
      <xdr:spPr>
        <a:xfrm>
          <a:off x="4546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130556</xdr:rowOff>
    </xdr:from>
    <xdr:to>
      <xdr:col>24</xdr:col>
      <xdr:colOff>63500</xdr:colOff>
      <xdr:row>36</xdr:row>
      <xdr:rowOff>62890</xdr:rowOff>
    </xdr:to>
    <xdr:cxnSp macro="">
      <xdr:nvCxnSpPr>
        <xdr:cNvPr id="59" name="直線コネクタ 58"/>
        <xdr:cNvCxnSpPr/>
      </xdr:nvCxnSpPr>
      <xdr:spPr>
        <a:xfrm>
          <a:off x="3797300" y="6131306"/>
          <a:ext cx="838200" cy="103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51884</xdr:rowOff>
    </xdr:from>
    <xdr:ext cx="469744" cy="259045"/>
    <xdr:sp macro="" textlink="">
      <xdr:nvSpPr>
        <xdr:cNvPr id="60" name="議会費平均値テキスト"/>
        <xdr:cNvSpPr txBox="1"/>
      </xdr:nvSpPr>
      <xdr:spPr>
        <a:xfrm>
          <a:off x="4686300" y="5881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29007</xdr:rowOff>
    </xdr:from>
    <xdr:to>
      <xdr:col>24</xdr:col>
      <xdr:colOff>114300</xdr:colOff>
      <xdr:row>35</xdr:row>
      <xdr:rowOff>130607</xdr:rowOff>
    </xdr:to>
    <xdr:sp macro="" textlink="">
      <xdr:nvSpPr>
        <xdr:cNvPr id="61" name="フローチャート: 判断 60"/>
        <xdr:cNvSpPr/>
      </xdr:nvSpPr>
      <xdr:spPr>
        <a:xfrm>
          <a:off x="45847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130556</xdr:rowOff>
    </xdr:from>
    <xdr:to>
      <xdr:col>19</xdr:col>
      <xdr:colOff>177800</xdr:colOff>
      <xdr:row>36</xdr:row>
      <xdr:rowOff>40031</xdr:rowOff>
    </xdr:to>
    <xdr:cxnSp macro="">
      <xdr:nvCxnSpPr>
        <xdr:cNvPr id="62" name="直線コネクタ 61"/>
        <xdr:cNvCxnSpPr/>
      </xdr:nvCxnSpPr>
      <xdr:spPr>
        <a:xfrm flipV="1">
          <a:off x="2908300" y="6131306"/>
          <a:ext cx="889000" cy="80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16205</xdr:rowOff>
    </xdr:from>
    <xdr:to>
      <xdr:col>20</xdr:col>
      <xdr:colOff>38100</xdr:colOff>
      <xdr:row>35</xdr:row>
      <xdr:rowOff>117805</xdr:rowOff>
    </xdr:to>
    <xdr:sp macro="" textlink="">
      <xdr:nvSpPr>
        <xdr:cNvPr id="63" name="フローチャート: 判断 62"/>
        <xdr:cNvSpPr/>
      </xdr:nvSpPr>
      <xdr:spPr>
        <a:xfrm>
          <a:off x="3746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134332</xdr:rowOff>
    </xdr:from>
    <xdr:ext cx="469744" cy="259045"/>
    <xdr:sp macro="" textlink="">
      <xdr:nvSpPr>
        <xdr:cNvPr id="64" name="テキスト ボックス 63"/>
        <xdr:cNvSpPr txBox="1"/>
      </xdr:nvSpPr>
      <xdr:spPr>
        <a:xfrm>
          <a:off x="3562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20371</xdr:rowOff>
    </xdr:from>
    <xdr:to>
      <xdr:col>15</xdr:col>
      <xdr:colOff>50800</xdr:colOff>
      <xdr:row>36</xdr:row>
      <xdr:rowOff>40031</xdr:rowOff>
    </xdr:to>
    <xdr:cxnSp macro="">
      <xdr:nvCxnSpPr>
        <xdr:cNvPr id="65" name="直線コネクタ 64"/>
        <xdr:cNvCxnSpPr/>
      </xdr:nvCxnSpPr>
      <xdr:spPr>
        <a:xfrm>
          <a:off x="2019300" y="6192571"/>
          <a:ext cx="889000" cy="1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36779</xdr:rowOff>
    </xdr:from>
    <xdr:to>
      <xdr:col>15</xdr:col>
      <xdr:colOff>101600</xdr:colOff>
      <xdr:row>35</xdr:row>
      <xdr:rowOff>138379</xdr:rowOff>
    </xdr:to>
    <xdr:sp macro="" textlink="">
      <xdr:nvSpPr>
        <xdr:cNvPr id="66" name="フローチャート: 判断 65"/>
        <xdr:cNvSpPr/>
      </xdr:nvSpPr>
      <xdr:spPr>
        <a:xfrm>
          <a:off x="2857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154906</xdr:rowOff>
    </xdr:from>
    <xdr:ext cx="469744" cy="259045"/>
    <xdr:sp macro="" textlink="">
      <xdr:nvSpPr>
        <xdr:cNvPr id="67" name="テキスト ボックス 66"/>
        <xdr:cNvSpPr txBox="1"/>
      </xdr:nvSpPr>
      <xdr:spPr>
        <a:xfrm>
          <a:off x="2673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87579</xdr:rowOff>
    </xdr:from>
    <xdr:to>
      <xdr:col>10</xdr:col>
      <xdr:colOff>114300</xdr:colOff>
      <xdr:row>36</xdr:row>
      <xdr:rowOff>20371</xdr:rowOff>
    </xdr:to>
    <xdr:cxnSp macro="">
      <xdr:nvCxnSpPr>
        <xdr:cNvPr id="68" name="直線コネクタ 67"/>
        <xdr:cNvCxnSpPr/>
      </xdr:nvCxnSpPr>
      <xdr:spPr>
        <a:xfrm>
          <a:off x="1130300" y="6088329"/>
          <a:ext cx="889000" cy="10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27635</xdr:rowOff>
    </xdr:from>
    <xdr:to>
      <xdr:col>10</xdr:col>
      <xdr:colOff>165100</xdr:colOff>
      <xdr:row>35</xdr:row>
      <xdr:rowOff>129235</xdr:rowOff>
    </xdr:to>
    <xdr:sp macro="" textlink="">
      <xdr:nvSpPr>
        <xdr:cNvPr id="69" name="フローチャート: 判断 68"/>
        <xdr:cNvSpPr/>
      </xdr:nvSpPr>
      <xdr:spPr>
        <a:xfrm>
          <a:off x="1968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145762</xdr:rowOff>
    </xdr:from>
    <xdr:ext cx="469744" cy="259045"/>
    <xdr:sp macro="" textlink="">
      <xdr:nvSpPr>
        <xdr:cNvPr id="70" name="テキスト ボックス 69"/>
        <xdr:cNvSpPr txBox="1"/>
      </xdr:nvSpPr>
      <xdr:spPr>
        <a:xfrm>
          <a:off x="1784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1118</xdr:rowOff>
    </xdr:from>
    <xdr:to>
      <xdr:col>6</xdr:col>
      <xdr:colOff>38100</xdr:colOff>
      <xdr:row>35</xdr:row>
      <xdr:rowOff>102718</xdr:rowOff>
    </xdr:to>
    <xdr:sp macro="" textlink="">
      <xdr:nvSpPr>
        <xdr:cNvPr id="71" name="フローチャート: 判断 70"/>
        <xdr:cNvSpPr/>
      </xdr:nvSpPr>
      <xdr:spPr>
        <a:xfrm>
          <a:off x="1079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119245</xdr:rowOff>
    </xdr:from>
    <xdr:ext cx="469744" cy="259045"/>
    <xdr:sp macro="" textlink="">
      <xdr:nvSpPr>
        <xdr:cNvPr id="72" name="テキスト ボックス 71"/>
        <xdr:cNvSpPr txBox="1"/>
      </xdr:nvSpPr>
      <xdr:spPr>
        <a:xfrm>
          <a:off x="895428" y="577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12090</xdr:rowOff>
    </xdr:from>
    <xdr:to>
      <xdr:col>24</xdr:col>
      <xdr:colOff>114300</xdr:colOff>
      <xdr:row>36</xdr:row>
      <xdr:rowOff>113690</xdr:rowOff>
    </xdr:to>
    <xdr:sp macro="" textlink="">
      <xdr:nvSpPr>
        <xdr:cNvPr id="78" name="楕円 77"/>
        <xdr:cNvSpPr/>
      </xdr:nvSpPr>
      <xdr:spPr>
        <a:xfrm>
          <a:off x="4584700" y="61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161967</xdr:rowOff>
    </xdr:from>
    <xdr:ext cx="469744" cy="259045"/>
    <xdr:sp macro="" textlink="">
      <xdr:nvSpPr>
        <xdr:cNvPr id="79" name="議会費該当値テキスト"/>
        <xdr:cNvSpPr txBox="1"/>
      </xdr:nvSpPr>
      <xdr:spPr>
        <a:xfrm>
          <a:off x="4686300" y="616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79756</xdr:rowOff>
    </xdr:from>
    <xdr:to>
      <xdr:col>20</xdr:col>
      <xdr:colOff>38100</xdr:colOff>
      <xdr:row>36</xdr:row>
      <xdr:rowOff>9906</xdr:rowOff>
    </xdr:to>
    <xdr:sp macro="" textlink="">
      <xdr:nvSpPr>
        <xdr:cNvPr id="80" name="楕円 79"/>
        <xdr:cNvSpPr/>
      </xdr:nvSpPr>
      <xdr:spPr>
        <a:xfrm>
          <a:off x="3746500" y="608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1033</xdr:rowOff>
    </xdr:from>
    <xdr:ext cx="469744" cy="259045"/>
    <xdr:sp macro="" textlink="">
      <xdr:nvSpPr>
        <xdr:cNvPr id="81" name="テキスト ボックス 80"/>
        <xdr:cNvSpPr txBox="1"/>
      </xdr:nvSpPr>
      <xdr:spPr>
        <a:xfrm>
          <a:off x="3562428" y="617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160681</xdr:rowOff>
    </xdr:from>
    <xdr:to>
      <xdr:col>15</xdr:col>
      <xdr:colOff>101600</xdr:colOff>
      <xdr:row>36</xdr:row>
      <xdr:rowOff>90831</xdr:rowOff>
    </xdr:to>
    <xdr:sp macro="" textlink="">
      <xdr:nvSpPr>
        <xdr:cNvPr id="82" name="楕円 81"/>
        <xdr:cNvSpPr/>
      </xdr:nvSpPr>
      <xdr:spPr>
        <a:xfrm>
          <a:off x="2857500" y="616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81958</xdr:rowOff>
    </xdr:from>
    <xdr:ext cx="469744" cy="259045"/>
    <xdr:sp macro="" textlink="">
      <xdr:nvSpPr>
        <xdr:cNvPr id="83" name="テキスト ボックス 82"/>
        <xdr:cNvSpPr txBox="1"/>
      </xdr:nvSpPr>
      <xdr:spPr>
        <a:xfrm>
          <a:off x="2673428" y="625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141021</xdr:rowOff>
    </xdr:from>
    <xdr:to>
      <xdr:col>10</xdr:col>
      <xdr:colOff>165100</xdr:colOff>
      <xdr:row>36</xdr:row>
      <xdr:rowOff>71171</xdr:rowOff>
    </xdr:to>
    <xdr:sp macro="" textlink="">
      <xdr:nvSpPr>
        <xdr:cNvPr id="84" name="楕円 83"/>
        <xdr:cNvSpPr/>
      </xdr:nvSpPr>
      <xdr:spPr>
        <a:xfrm>
          <a:off x="1968500" y="614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62298</xdr:rowOff>
    </xdr:from>
    <xdr:ext cx="469744" cy="259045"/>
    <xdr:sp macro="" textlink="">
      <xdr:nvSpPr>
        <xdr:cNvPr id="85" name="テキスト ボックス 84"/>
        <xdr:cNvSpPr txBox="1"/>
      </xdr:nvSpPr>
      <xdr:spPr>
        <a:xfrm>
          <a:off x="1784428" y="6234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86" name="楕円 85"/>
        <xdr:cNvSpPr/>
      </xdr:nvSpPr>
      <xdr:spPr>
        <a:xfrm>
          <a:off x="1079500" y="603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129506</xdr:rowOff>
    </xdr:from>
    <xdr:ext cx="469744" cy="259045"/>
    <xdr:sp macro="" textlink="">
      <xdr:nvSpPr>
        <xdr:cNvPr id="87" name="テキスト ボックス 86"/>
        <xdr:cNvSpPr txBox="1"/>
      </xdr:nvSpPr>
      <xdr:spPr>
        <a:xfrm>
          <a:off x="895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104215</xdr:rowOff>
    </xdr:from>
    <xdr:to>
      <xdr:col>24</xdr:col>
      <xdr:colOff>62865</xdr:colOff>
      <xdr:row>58</xdr:row>
      <xdr:rowOff>57417</xdr:rowOff>
    </xdr:to>
    <xdr:cxnSp macro="">
      <xdr:nvCxnSpPr>
        <xdr:cNvPr id="113" name="直線コネクタ 112"/>
        <xdr:cNvCxnSpPr/>
      </xdr:nvCxnSpPr>
      <xdr:spPr>
        <a:xfrm flipV="1">
          <a:off x="4633595" y="8848165"/>
          <a:ext cx="1270" cy="1153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61244</xdr:rowOff>
    </xdr:from>
    <xdr:ext cx="534377" cy="259045"/>
    <xdr:sp macro="" textlink="">
      <xdr:nvSpPr>
        <xdr:cNvPr id="114" name="総務費最小値テキスト"/>
        <xdr:cNvSpPr txBox="1"/>
      </xdr:nvSpPr>
      <xdr:spPr>
        <a:xfrm>
          <a:off x="4686300" y="1000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57417</xdr:rowOff>
    </xdr:from>
    <xdr:to>
      <xdr:col>24</xdr:col>
      <xdr:colOff>152400</xdr:colOff>
      <xdr:row>58</xdr:row>
      <xdr:rowOff>57417</xdr:rowOff>
    </xdr:to>
    <xdr:cxnSp macro="">
      <xdr:nvCxnSpPr>
        <xdr:cNvPr id="115" name="直線コネクタ 114"/>
        <xdr:cNvCxnSpPr/>
      </xdr:nvCxnSpPr>
      <xdr:spPr>
        <a:xfrm>
          <a:off x="4546600" y="10001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50892</xdr:rowOff>
    </xdr:from>
    <xdr:ext cx="599010" cy="259045"/>
    <xdr:sp macro="" textlink="">
      <xdr:nvSpPr>
        <xdr:cNvPr id="116" name="総務費最大値テキスト"/>
        <xdr:cNvSpPr txBox="1"/>
      </xdr:nvSpPr>
      <xdr:spPr>
        <a:xfrm>
          <a:off x="4686300" y="8623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104215</xdr:rowOff>
    </xdr:from>
    <xdr:to>
      <xdr:col>24</xdr:col>
      <xdr:colOff>152400</xdr:colOff>
      <xdr:row>51</xdr:row>
      <xdr:rowOff>104215</xdr:rowOff>
    </xdr:to>
    <xdr:cxnSp macro="">
      <xdr:nvCxnSpPr>
        <xdr:cNvPr id="117" name="直線コネクタ 116"/>
        <xdr:cNvCxnSpPr/>
      </xdr:nvCxnSpPr>
      <xdr:spPr>
        <a:xfrm>
          <a:off x="4546600" y="8848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134442</xdr:rowOff>
    </xdr:from>
    <xdr:to>
      <xdr:col>24</xdr:col>
      <xdr:colOff>63500</xdr:colOff>
      <xdr:row>56</xdr:row>
      <xdr:rowOff>60729</xdr:rowOff>
    </xdr:to>
    <xdr:cxnSp macro="">
      <xdr:nvCxnSpPr>
        <xdr:cNvPr id="118" name="直線コネクタ 117"/>
        <xdr:cNvCxnSpPr/>
      </xdr:nvCxnSpPr>
      <xdr:spPr>
        <a:xfrm flipV="1">
          <a:off x="3797300" y="9564192"/>
          <a:ext cx="838200" cy="9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104732</xdr:rowOff>
    </xdr:from>
    <xdr:ext cx="534377" cy="259045"/>
    <xdr:sp macro="" textlink="">
      <xdr:nvSpPr>
        <xdr:cNvPr id="119" name="総務費平均値テキスト"/>
        <xdr:cNvSpPr txBox="1"/>
      </xdr:nvSpPr>
      <xdr:spPr>
        <a:xfrm>
          <a:off x="4686300" y="9705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126305</xdr:rowOff>
    </xdr:from>
    <xdr:to>
      <xdr:col>24</xdr:col>
      <xdr:colOff>114300</xdr:colOff>
      <xdr:row>57</xdr:row>
      <xdr:rowOff>56455</xdr:rowOff>
    </xdr:to>
    <xdr:sp macro="" textlink="">
      <xdr:nvSpPr>
        <xdr:cNvPr id="120" name="フローチャート: 判断 119"/>
        <xdr:cNvSpPr/>
      </xdr:nvSpPr>
      <xdr:spPr>
        <a:xfrm>
          <a:off x="45847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24904</xdr:rowOff>
    </xdr:from>
    <xdr:to>
      <xdr:col>19</xdr:col>
      <xdr:colOff>177800</xdr:colOff>
      <xdr:row>56</xdr:row>
      <xdr:rowOff>60729</xdr:rowOff>
    </xdr:to>
    <xdr:cxnSp macro="">
      <xdr:nvCxnSpPr>
        <xdr:cNvPr id="121" name="直線コネクタ 120"/>
        <xdr:cNvCxnSpPr/>
      </xdr:nvCxnSpPr>
      <xdr:spPr>
        <a:xfrm>
          <a:off x="2908300" y="8768854"/>
          <a:ext cx="889000" cy="893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121942</xdr:rowOff>
    </xdr:from>
    <xdr:to>
      <xdr:col>20</xdr:col>
      <xdr:colOff>38100</xdr:colOff>
      <xdr:row>57</xdr:row>
      <xdr:rowOff>52092</xdr:rowOff>
    </xdr:to>
    <xdr:sp macro="" textlink="">
      <xdr:nvSpPr>
        <xdr:cNvPr id="122" name="フローチャート: 判断 121"/>
        <xdr:cNvSpPr/>
      </xdr:nvSpPr>
      <xdr:spPr>
        <a:xfrm>
          <a:off x="3746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43219</xdr:rowOff>
    </xdr:from>
    <xdr:ext cx="534377" cy="259045"/>
    <xdr:sp macro="" textlink="">
      <xdr:nvSpPr>
        <xdr:cNvPr id="123" name="テキスト ボックス 122"/>
        <xdr:cNvSpPr txBox="1"/>
      </xdr:nvSpPr>
      <xdr:spPr>
        <a:xfrm>
          <a:off x="3530111" y="981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24904</xdr:rowOff>
    </xdr:from>
    <xdr:to>
      <xdr:col>15</xdr:col>
      <xdr:colOff>50800</xdr:colOff>
      <xdr:row>55</xdr:row>
      <xdr:rowOff>97155</xdr:rowOff>
    </xdr:to>
    <xdr:cxnSp macro="">
      <xdr:nvCxnSpPr>
        <xdr:cNvPr id="124" name="直線コネクタ 123"/>
        <xdr:cNvCxnSpPr/>
      </xdr:nvCxnSpPr>
      <xdr:spPr>
        <a:xfrm flipV="1">
          <a:off x="2019300" y="8768854"/>
          <a:ext cx="889000" cy="75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53134</xdr:rowOff>
    </xdr:from>
    <xdr:to>
      <xdr:col>15</xdr:col>
      <xdr:colOff>101600</xdr:colOff>
      <xdr:row>53</xdr:row>
      <xdr:rowOff>154734</xdr:rowOff>
    </xdr:to>
    <xdr:sp macro="" textlink="">
      <xdr:nvSpPr>
        <xdr:cNvPr id="125" name="フローチャート: 判断 124"/>
        <xdr:cNvSpPr/>
      </xdr:nvSpPr>
      <xdr:spPr>
        <a:xfrm>
          <a:off x="2857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145861</xdr:rowOff>
    </xdr:from>
    <xdr:ext cx="599010" cy="259045"/>
    <xdr:sp macro="" textlink="">
      <xdr:nvSpPr>
        <xdr:cNvPr id="126" name="テキスト ボックス 125"/>
        <xdr:cNvSpPr txBox="1"/>
      </xdr:nvSpPr>
      <xdr:spPr>
        <a:xfrm>
          <a:off x="2608795" y="9232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97155</xdr:rowOff>
    </xdr:from>
    <xdr:to>
      <xdr:col>10</xdr:col>
      <xdr:colOff>114300</xdr:colOff>
      <xdr:row>57</xdr:row>
      <xdr:rowOff>50409</xdr:rowOff>
    </xdr:to>
    <xdr:cxnSp macro="">
      <xdr:nvCxnSpPr>
        <xdr:cNvPr id="127" name="直線コネクタ 126"/>
        <xdr:cNvCxnSpPr/>
      </xdr:nvCxnSpPr>
      <xdr:spPr>
        <a:xfrm flipV="1">
          <a:off x="1130300" y="9526905"/>
          <a:ext cx="889000" cy="29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58993</xdr:rowOff>
    </xdr:from>
    <xdr:to>
      <xdr:col>10</xdr:col>
      <xdr:colOff>165100</xdr:colOff>
      <xdr:row>57</xdr:row>
      <xdr:rowOff>160593</xdr:rowOff>
    </xdr:to>
    <xdr:sp macro="" textlink="">
      <xdr:nvSpPr>
        <xdr:cNvPr id="128" name="フローチャート: 判断 127"/>
        <xdr:cNvSpPr/>
      </xdr:nvSpPr>
      <xdr:spPr>
        <a:xfrm>
          <a:off x="1968500" y="983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151720</xdr:rowOff>
    </xdr:from>
    <xdr:ext cx="534377" cy="259045"/>
    <xdr:sp macro="" textlink="">
      <xdr:nvSpPr>
        <xdr:cNvPr id="129" name="テキスト ボックス 128"/>
        <xdr:cNvSpPr txBox="1"/>
      </xdr:nvSpPr>
      <xdr:spPr>
        <a:xfrm>
          <a:off x="1752111" y="992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85739</xdr:rowOff>
    </xdr:from>
    <xdr:to>
      <xdr:col>6</xdr:col>
      <xdr:colOff>38100</xdr:colOff>
      <xdr:row>58</xdr:row>
      <xdr:rowOff>15889</xdr:rowOff>
    </xdr:to>
    <xdr:sp macro="" textlink="">
      <xdr:nvSpPr>
        <xdr:cNvPr id="130" name="フローチャート: 判断 129"/>
        <xdr:cNvSpPr/>
      </xdr:nvSpPr>
      <xdr:spPr>
        <a:xfrm>
          <a:off x="1079500" y="985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7016</xdr:rowOff>
    </xdr:from>
    <xdr:ext cx="534377" cy="259045"/>
    <xdr:sp macro="" textlink="">
      <xdr:nvSpPr>
        <xdr:cNvPr id="131" name="テキスト ボックス 130"/>
        <xdr:cNvSpPr txBox="1"/>
      </xdr:nvSpPr>
      <xdr:spPr>
        <a:xfrm>
          <a:off x="863111" y="995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83642</xdr:rowOff>
    </xdr:from>
    <xdr:to>
      <xdr:col>24</xdr:col>
      <xdr:colOff>114300</xdr:colOff>
      <xdr:row>56</xdr:row>
      <xdr:rowOff>13792</xdr:rowOff>
    </xdr:to>
    <xdr:sp macro="" textlink="">
      <xdr:nvSpPr>
        <xdr:cNvPr id="137" name="楕円 136"/>
        <xdr:cNvSpPr/>
      </xdr:nvSpPr>
      <xdr:spPr>
        <a:xfrm>
          <a:off x="4584700" y="951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106519</xdr:rowOff>
    </xdr:from>
    <xdr:ext cx="534377" cy="259045"/>
    <xdr:sp macro="" textlink="">
      <xdr:nvSpPr>
        <xdr:cNvPr id="138" name="総務費該当値テキスト"/>
        <xdr:cNvSpPr txBox="1"/>
      </xdr:nvSpPr>
      <xdr:spPr>
        <a:xfrm>
          <a:off x="4686300" y="936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9929</xdr:rowOff>
    </xdr:from>
    <xdr:to>
      <xdr:col>20</xdr:col>
      <xdr:colOff>38100</xdr:colOff>
      <xdr:row>56</xdr:row>
      <xdr:rowOff>111529</xdr:rowOff>
    </xdr:to>
    <xdr:sp macro="" textlink="">
      <xdr:nvSpPr>
        <xdr:cNvPr id="139" name="楕円 138"/>
        <xdr:cNvSpPr/>
      </xdr:nvSpPr>
      <xdr:spPr>
        <a:xfrm>
          <a:off x="3746500" y="961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128056</xdr:rowOff>
    </xdr:from>
    <xdr:ext cx="534377" cy="259045"/>
    <xdr:sp macro="" textlink="">
      <xdr:nvSpPr>
        <xdr:cNvPr id="140" name="テキスト ボックス 139"/>
        <xdr:cNvSpPr txBox="1"/>
      </xdr:nvSpPr>
      <xdr:spPr>
        <a:xfrm>
          <a:off x="3530111" y="938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145554</xdr:rowOff>
    </xdr:from>
    <xdr:to>
      <xdr:col>15</xdr:col>
      <xdr:colOff>101600</xdr:colOff>
      <xdr:row>51</xdr:row>
      <xdr:rowOff>75704</xdr:rowOff>
    </xdr:to>
    <xdr:sp macro="" textlink="">
      <xdr:nvSpPr>
        <xdr:cNvPr id="141" name="楕円 140"/>
        <xdr:cNvSpPr/>
      </xdr:nvSpPr>
      <xdr:spPr>
        <a:xfrm>
          <a:off x="2857500" y="871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92231</xdr:rowOff>
    </xdr:from>
    <xdr:ext cx="599010" cy="259045"/>
    <xdr:sp macro="" textlink="">
      <xdr:nvSpPr>
        <xdr:cNvPr id="142" name="テキスト ボックス 141"/>
        <xdr:cNvSpPr txBox="1"/>
      </xdr:nvSpPr>
      <xdr:spPr>
        <a:xfrm>
          <a:off x="2608795" y="849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46355</xdr:rowOff>
    </xdr:from>
    <xdr:to>
      <xdr:col>10</xdr:col>
      <xdr:colOff>165100</xdr:colOff>
      <xdr:row>55</xdr:row>
      <xdr:rowOff>147955</xdr:rowOff>
    </xdr:to>
    <xdr:sp macro="" textlink="">
      <xdr:nvSpPr>
        <xdr:cNvPr id="143" name="楕円 142"/>
        <xdr:cNvSpPr/>
      </xdr:nvSpPr>
      <xdr:spPr>
        <a:xfrm>
          <a:off x="1968500" y="947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164482</xdr:rowOff>
    </xdr:from>
    <xdr:ext cx="599010" cy="259045"/>
    <xdr:sp macro="" textlink="">
      <xdr:nvSpPr>
        <xdr:cNvPr id="144" name="テキスト ボックス 143"/>
        <xdr:cNvSpPr txBox="1"/>
      </xdr:nvSpPr>
      <xdr:spPr>
        <a:xfrm>
          <a:off x="1719795" y="9251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171059</xdr:rowOff>
    </xdr:from>
    <xdr:to>
      <xdr:col>6</xdr:col>
      <xdr:colOff>38100</xdr:colOff>
      <xdr:row>57</xdr:row>
      <xdr:rowOff>101209</xdr:rowOff>
    </xdr:to>
    <xdr:sp macro="" textlink="">
      <xdr:nvSpPr>
        <xdr:cNvPr id="145" name="楕円 144"/>
        <xdr:cNvSpPr/>
      </xdr:nvSpPr>
      <xdr:spPr>
        <a:xfrm>
          <a:off x="1079500" y="977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117736</xdr:rowOff>
    </xdr:from>
    <xdr:ext cx="534377" cy="259045"/>
    <xdr:sp macro="" textlink="">
      <xdr:nvSpPr>
        <xdr:cNvPr id="146" name="テキスト ボックス 145"/>
        <xdr:cNvSpPr txBox="1"/>
      </xdr:nvSpPr>
      <xdr:spPr>
        <a:xfrm>
          <a:off x="863111" y="9547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43215</xdr:rowOff>
    </xdr:from>
    <xdr:to>
      <xdr:col>24</xdr:col>
      <xdr:colOff>62865</xdr:colOff>
      <xdr:row>78</xdr:row>
      <xdr:rowOff>10252</xdr:rowOff>
    </xdr:to>
    <xdr:cxnSp macro="">
      <xdr:nvCxnSpPr>
        <xdr:cNvPr id="171" name="直線コネクタ 170"/>
        <xdr:cNvCxnSpPr/>
      </xdr:nvCxnSpPr>
      <xdr:spPr>
        <a:xfrm flipV="1">
          <a:off x="4633595" y="12216165"/>
          <a:ext cx="1270" cy="1167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14079</xdr:rowOff>
    </xdr:from>
    <xdr:ext cx="599010" cy="259045"/>
    <xdr:sp macro="" textlink="">
      <xdr:nvSpPr>
        <xdr:cNvPr id="172" name="民生費最小値テキスト"/>
        <xdr:cNvSpPr txBox="1"/>
      </xdr:nvSpPr>
      <xdr:spPr>
        <a:xfrm>
          <a:off x="4686300" y="1338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10252</xdr:rowOff>
    </xdr:from>
    <xdr:to>
      <xdr:col>24</xdr:col>
      <xdr:colOff>152400</xdr:colOff>
      <xdr:row>78</xdr:row>
      <xdr:rowOff>10252</xdr:rowOff>
    </xdr:to>
    <xdr:cxnSp macro="">
      <xdr:nvCxnSpPr>
        <xdr:cNvPr id="173" name="直線コネクタ 172"/>
        <xdr:cNvCxnSpPr/>
      </xdr:nvCxnSpPr>
      <xdr:spPr>
        <a:xfrm>
          <a:off x="4546600" y="1338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161342</xdr:rowOff>
    </xdr:from>
    <xdr:ext cx="599010" cy="259045"/>
    <xdr:sp macro="" textlink="">
      <xdr:nvSpPr>
        <xdr:cNvPr id="174" name="民生費最大値テキスト"/>
        <xdr:cNvSpPr txBox="1"/>
      </xdr:nvSpPr>
      <xdr:spPr>
        <a:xfrm>
          <a:off x="4686300" y="11991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280,162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43215</xdr:rowOff>
    </xdr:from>
    <xdr:to>
      <xdr:col>24</xdr:col>
      <xdr:colOff>152400</xdr:colOff>
      <xdr:row>71</xdr:row>
      <xdr:rowOff>43215</xdr:rowOff>
    </xdr:to>
    <xdr:cxnSp macro="">
      <xdr:nvCxnSpPr>
        <xdr:cNvPr id="175" name="直線コネクタ 174"/>
        <xdr:cNvCxnSpPr/>
      </xdr:nvCxnSpPr>
      <xdr:spPr>
        <a:xfrm>
          <a:off x="4546600" y="1221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106949</xdr:rowOff>
    </xdr:from>
    <xdr:to>
      <xdr:col>24</xdr:col>
      <xdr:colOff>63500</xdr:colOff>
      <xdr:row>76</xdr:row>
      <xdr:rowOff>14678</xdr:rowOff>
    </xdr:to>
    <xdr:cxnSp macro="">
      <xdr:nvCxnSpPr>
        <xdr:cNvPr id="176" name="直線コネクタ 175"/>
        <xdr:cNvCxnSpPr/>
      </xdr:nvCxnSpPr>
      <xdr:spPr>
        <a:xfrm>
          <a:off x="3797300" y="12965699"/>
          <a:ext cx="838200" cy="79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97436</xdr:rowOff>
    </xdr:from>
    <xdr:ext cx="599010" cy="259045"/>
    <xdr:sp macro="" textlink="">
      <xdr:nvSpPr>
        <xdr:cNvPr id="177" name="民生費平均値テキスト"/>
        <xdr:cNvSpPr txBox="1"/>
      </xdr:nvSpPr>
      <xdr:spPr>
        <a:xfrm>
          <a:off x="4686300" y="12784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74559</xdr:rowOff>
    </xdr:from>
    <xdr:to>
      <xdr:col>24</xdr:col>
      <xdr:colOff>114300</xdr:colOff>
      <xdr:row>76</xdr:row>
      <xdr:rowOff>4710</xdr:rowOff>
    </xdr:to>
    <xdr:sp macro="" textlink="">
      <xdr:nvSpPr>
        <xdr:cNvPr id="178" name="フローチャート: 判断 177"/>
        <xdr:cNvSpPr/>
      </xdr:nvSpPr>
      <xdr:spPr>
        <a:xfrm>
          <a:off x="45847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106949</xdr:rowOff>
    </xdr:from>
    <xdr:to>
      <xdr:col>19</xdr:col>
      <xdr:colOff>177800</xdr:colOff>
      <xdr:row>76</xdr:row>
      <xdr:rowOff>165112</xdr:rowOff>
    </xdr:to>
    <xdr:cxnSp macro="">
      <xdr:nvCxnSpPr>
        <xdr:cNvPr id="179" name="直線コネクタ 178"/>
        <xdr:cNvCxnSpPr/>
      </xdr:nvCxnSpPr>
      <xdr:spPr>
        <a:xfrm flipV="1">
          <a:off x="2908300" y="12965699"/>
          <a:ext cx="889000" cy="22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10292</xdr:rowOff>
    </xdr:from>
    <xdr:to>
      <xdr:col>20</xdr:col>
      <xdr:colOff>38100</xdr:colOff>
      <xdr:row>75</xdr:row>
      <xdr:rowOff>111892</xdr:rowOff>
    </xdr:to>
    <xdr:sp macro="" textlink="">
      <xdr:nvSpPr>
        <xdr:cNvPr id="180" name="フローチャート: 判断 179"/>
        <xdr:cNvSpPr/>
      </xdr:nvSpPr>
      <xdr:spPr>
        <a:xfrm>
          <a:off x="3746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128419</xdr:rowOff>
    </xdr:from>
    <xdr:ext cx="599010" cy="259045"/>
    <xdr:sp macro="" textlink="">
      <xdr:nvSpPr>
        <xdr:cNvPr id="181" name="テキスト ボックス 180"/>
        <xdr:cNvSpPr txBox="1"/>
      </xdr:nvSpPr>
      <xdr:spPr>
        <a:xfrm>
          <a:off x="3497795" y="1264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165112</xdr:rowOff>
    </xdr:from>
    <xdr:to>
      <xdr:col>15</xdr:col>
      <xdr:colOff>50800</xdr:colOff>
      <xdr:row>77</xdr:row>
      <xdr:rowOff>63233</xdr:rowOff>
    </xdr:to>
    <xdr:cxnSp macro="">
      <xdr:nvCxnSpPr>
        <xdr:cNvPr id="182" name="直線コネクタ 181"/>
        <xdr:cNvCxnSpPr/>
      </xdr:nvCxnSpPr>
      <xdr:spPr>
        <a:xfrm flipV="1">
          <a:off x="2019300" y="13195312"/>
          <a:ext cx="889000" cy="69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46921</xdr:rowOff>
    </xdr:from>
    <xdr:to>
      <xdr:col>15</xdr:col>
      <xdr:colOff>101600</xdr:colOff>
      <xdr:row>76</xdr:row>
      <xdr:rowOff>148521</xdr:rowOff>
    </xdr:to>
    <xdr:sp macro="" textlink="">
      <xdr:nvSpPr>
        <xdr:cNvPr id="183" name="フローチャート: 判断 182"/>
        <xdr:cNvSpPr/>
      </xdr:nvSpPr>
      <xdr:spPr>
        <a:xfrm>
          <a:off x="2857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165048</xdr:rowOff>
    </xdr:from>
    <xdr:ext cx="599010" cy="259045"/>
    <xdr:sp macro="" textlink="">
      <xdr:nvSpPr>
        <xdr:cNvPr id="184" name="テキスト ボックス 183"/>
        <xdr:cNvSpPr txBox="1"/>
      </xdr:nvSpPr>
      <xdr:spPr>
        <a:xfrm>
          <a:off x="2608795" y="1285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63233</xdr:rowOff>
    </xdr:from>
    <xdr:to>
      <xdr:col>10</xdr:col>
      <xdr:colOff>114300</xdr:colOff>
      <xdr:row>77</xdr:row>
      <xdr:rowOff>110652</xdr:rowOff>
    </xdr:to>
    <xdr:cxnSp macro="">
      <xdr:nvCxnSpPr>
        <xdr:cNvPr id="185" name="直線コネクタ 184"/>
        <xdr:cNvCxnSpPr/>
      </xdr:nvCxnSpPr>
      <xdr:spPr>
        <a:xfrm flipV="1">
          <a:off x="1130300" y="13264883"/>
          <a:ext cx="889000" cy="4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104026</xdr:rowOff>
    </xdr:from>
    <xdr:to>
      <xdr:col>10</xdr:col>
      <xdr:colOff>165100</xdr:colOff>
      <xdr:row>77</xdr:row>
      <xdr:rowOff>34176</xdr:rowOff>
    </xdr:to>
    <xdr:sp macro="" textlink="">
      <xdr:nvSpPr>
        <xdr:cNvPr id="186" name="フローチャート: 判断 185"/>
        <xdr:cNvSpPr/>
      </xdr:nvSpPr>
      <xdr:spPr>
        <a:xfrm>
          <a:off x="1968500" y="131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50702</xdr:rowOff>
    </xdr:from>
    <xdr:ext cx="599010" cy="259045"/>
    <xdr:sp macro="" textlink="">
      <xdr:nvSpPr>
        <xdr:cNvPr id="187" name="テキスト ボックス 186"/>
        <xdr:cNvSpPr txBox="1"/>
      </xdr:nvSpPr>
      <xdr:spPr>
        <a:xfrm>
          <a:off x="1719795" y="12909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147665</xdr:rowOff>
    </xdr:from>
    <xdr:to>
      <xdr:col>6</xdr:col>
      <xdr:colOff>38100</xdr:colOff>
      <xdr:row>77</xdr:row>
      <xdr:rowOff>77815</xdr:rowOff>
    </xdr:to>
    <xdr:sp macro="" textlink="">
      <xdr:nvSpPr>
        <xdr:cNvPr id="188" name="フローチャート: 判断 187"/>
        <xdr:cNvSpPr/>
      </xdr:nvSpPr>
      <xdr:spPr>
        <a:xfrm>
          <a:off x="1079500" y="131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94342</xdr:rowOff>
    </xdr:from>
    <xdr:ext cx="599010" cy="259045"/>
    <xdr:sp macro="" textlink="">
      <xdr:nvSpPr>
        <xdr:cNvPr id="189" name="テキスト ボックス 188"/>
        <xdr:cNvSpPr txBox="1"/>
      </xdr:nvSpPr>
      <xdr:spPr>
        <a:xfrm>
          <a:off x="830795" y="12953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135329</xdr:rowOff>
    </xdr:from>
    <xdr:to>
      <xdr:col>24</xdr:col>
      <xdr:colOff>114300</xdr:colOff>
      <xdr:row>76</xdr:row>
      <xdr:rowOff>65478</xdr:rowOff>
    </xdr:to>
    <xdr:sp macro="" textlink="">
      <xdr:nvSpPr>
        <xdr:cNvPr id="195" name="楕円 194"/>
        <xdr:cNvSpPr/>
      </xdr:nvSpPr>
      <xdr:spPr>
        <a:xfrm>
          <a:off x="4584700" y="1299407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113755</xdr:rowOff>
    </xdr:from>
    <xdr:ext cx="599010" cy="259045"/>
    <xdr:sp macro="" textlink="">
      <xdr:nvSpPr>
        <xdr:cNvPr id="196" name="民生費該当値テキスト"/>
        <xdr:cNvSpPr txBox="1"/>
      </xdr:nvSpPr>
      <xdr:spPr>
        <a:xfrm>
          <a:off x="4686300" y="12972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56149</xdr:rowOff>
    </xdr:from>
    <xdr:to>
      <xdr:col>20</xdr:col>
      <xdr:colOff>38100</xdr:colOff>
      <xdr:row>75</xdr:row>
      <xdr:rowOff>157749</xdr:rowOff>
    </xdr:to>
    <xdr:sp macro="" textlink="">
      <xdr:nvSpPr>
        <xdr:cNvPr id="197" name="楕円 196"/>
        <xdr:cNvSpPr/>
      </xdr:nvSpPr>
      <xdr:spPr>
        <a:xfrm>
          <a:off x="3746500" y="1291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148876</xdr:rowOff>
    </xdr:from>
    <xdr:ext cx="599010" cy="259045"/>
    <xdr:sp macro="" textlink="">
      <xdr:nvSpPr>
        <xdr:cNvPr id="198" name="テキスト ボックス 197"/>
        <xdr:cNvSpPr txBox="1"/>
      </xdr:nvSpPr>
      <xdr:spPr>
        <a:xfrm>
          <a:off x="3497795" y="13007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114312</xdr:rowOff>
    </xdr:from>
    <xdr:to>
      <xdr:col>15</xdr:col>
      <xdr:colOff>101600</xdr:colOff>
      <xdr:row>77</xdr:row>
      <xdr:rowOff>44462</xdr:rowOff>
    </xdr:to>
    <xdr:sp macro="" textlink="">
      <xdr:nvSpPr>
        <xdr:cNvPr id="199" name="楕円 198"/>
        <xdr:cNvSpPr/>
      </xdr:nvSpPr>
      <xdr:spPr>
        <a:xfrm>
          <a:off x="2857500" y="1314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35589</xdr:rowOff>
    </xdr:from>
    <xdr:ext cx="599010" cy="259045"/>
    <xdr:sp macro="" textlink="">
      <xdr:nvSpPr>
        <xdr:cNvPr id="200" name="テキスト ボックス 199"/>
        <xdr:cNvSpPr txBox="1"/>
      </xdr:nvSpPr>
      <xdr:spPr>
        <a:xfrm>
          <a:off x="2608795" y="13237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12433</xdr:rowOff>
    </xdr:from>
    <xdr:to>
      <xdr:col>10</xdr:col>
      <xdr:colOff>165100</xdr:colOff>
      <xdr:row>77</xdr:row>
      <xdr:rowOff>114033</xdr:rowOff>
    </xdr:to>
    <xdr:sp macro="" textlink="">
      <xdr:nvSpPr>
        <xdr:cNvPr id="201" name="楕円 200"/>
        <xdr:cNvSpPr/>
      </xdr:nvSpPr>
      <xdr:spPr>
        <a:xfrm>
          <a:off x="1968500" y="1321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105160</xdr:rowOff>
    </xdr:from>
    <xdr:ext cx="599010" cy="259045"/>
    <xdr:sp macro="" textlink="">
      <xdr:nvSpPr>
        <xdr:cNvPr id="202" name="テキスト ボックス 201"/>
        <xdr:cNvSpPr txBox="1"/>
      </xdr:nvSpPr>
      <xdr:spPr>
        <a:xfrm>
          <a:off x="1719795" y="1330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59852</xdr:rowOff>
    </xdr:from>
    <xdr:to>
      <xdr:col>6</xdr:col>
      <xdr:colOff>38100</xdr:colOff>
      <xdr:row>77</xdr:row>
      <xdr:rowOff>161452</xdr:rowOff>
    </xdr:to>
    <xdr:sp macro="" textlink="">
      <xdr:nvSpPr>
        <xdr:cNvPr id="203" name="楕円 202"/>
        <xdr:cNvSpPr/>
      </xdr:nvSpPr>
      <xdr:spPr>
        <a:xfrm>
          <a:off x="1079500" y="1326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152579</xdr:rowOff>
    </xdr:from>
    <xdr:ext cx="599010" cy="259045"/>
    <xdr:sp macro="" textlink="">
      <xdr:nvSpPr>
        <xdr:cNvPr id="204" name="テキスト ボックス 203"/>
        <xdr:cNvSpPr txBox="1"/>
      </xdr:nvSpPr>
      <xdr:spPr>
        <a:xfrm>
          <a:off x="830795" y="13354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107490</xdr:rowOff>
    </xdr:from>
    <xdr:to>
      <xdr:col>24</xdr:col>
      <xdr:colOff>62865</xdr:colOff>
      <xdr:row>99</xdr:row>
      <xdr:rowOff>163040</xdr:rowOff>
    </xdr:to>
    <xdr:cxnSp macro="">
      <xdr:nvCxnSpPr>
        <xdr:cNvPr id="231" name="直線コネクタ 230"/>
        <xdr:cNvCxnSpPr/>
      </xdr:nvCxnSpPr>
      <xdr:spPr>
        <a:xfrm flipV="1">
          <a:off x="4633595" y="15537990"/>
          <a:ext cx="1270" cy="15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166867</xdr:rowOff>
    </xdr:from>
    <xdr:ext cx="534377" cy="259045"/>
    <xdr:sp macro="" textlink="">
      <xdr:nvSpPr>
        <xdr:cNvPr id="232" name="衛生費最小値テキスト"/>
        <xdr:cNvSpPr txBox="1"/>
      </xdr:nvSpPr>
      <xdr:spPr>
        <a:xfrm>
          <a:off x="4686300" y="1714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163040</xdr:rowOff>
    </xdr:from>
    <xdr:to>
      <xdr:col>24</xdr:col>
      <xdr:colOff>152400</xdr:colOff>
      <xdr:row>99</xdr:row>
      <xdr:rowOff>163040</xdr:rowOff>
    </xdr:to>
    <xdr:cxnSp macro="">
      <xdr:nvCxnSpPr>
        <xdr:cNvPr id="233" name="直線コネクタ 232"/>
        <xdr:cNvCxnSpPr/>
      </xdr:nvCxnSpPr>
      <xdr:spPr>
        <a:xfrm>
          <a:off x="4546600" y="1713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54167</xdr:rowOff>
    </xdr:from>
    <xdr:ext cx="599010" cy="259045"/>
    <xdr:sp macro="" textlink="">
      <xdr:nvSpPr>
        <xdr:cNvPr id="234" name="衛生費最大値テキスト"/>
        <xdr:cNvSpPr txBox="1"/>
      </xdr:nvSpPr>
      <xdr:spPr>
        <a:xfrm>
          <a:off x="4686300" y="15313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107490</xdr:rowOff>
    </xdr:from>
    <xdr:to>
      <xdr:col>24</xdr:col>
      <xdr:colOff>152400</xdr:colOff>
      <xdr:row>90</xdr:row>
      <xdr:rowOff>107490</xdr:rowOff>
    </xdr:to>
    <xdr:cxnSp macro="">
      <xdr:nvCxnSpPr>
        <xdr:cNvPr id="235" name="直線コネクタ 234"/>
        <xdr:cNvCxnSpPr/>
      </xdr:nvCxnSpPr>
      <xdr:spPr>
        <a:xfrm>
          <a:off x="4546600" y="15537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22036</xdr:rowOff>
    </xdr:from>
    <xdr:to>
      <xdr:col>24</xdr:col>
      <xdr:colOff>63500</xdr:colOff>
      <xdr:row>98</xdr:row>
      <xdr:rowOff>41239</xdr:rowOff>
    </xdr:to>
    <xdr:cxnSp macro="">
      <xdr:nvCxnSpPr>
        <xdr:cNvPr id="236" name="直線コネクタ 235"/>
        <xdr:cNvCxnSpPr/>
      </xdr:nvCxnSpPr>
      <xdr:spPr>
        <a:xfrm flipV="1">
          <a:off x="3797300" y="16824136"/>
          <a:ext cx="8382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36129</xdr:rowOff>
    </xdr:from>
    <xdr:ext cx="534377" cy="259045"/>
    <xdr:sp macro="" textlink="">
      <xdr:nvSpPr>
        <xdr:cNvPr id="237" name="衛生費平均値テキスト"/>
        <xdr:cNvSpPr txBox="1"/>
      </xdr:nvSpPr>
      <xdr:spPr>
        <a:xfrm>
          <a:off x="4686300" y="16838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57702</xdr:rowOff>
    </xdr:from>
    <xdr:to>
      <xdr:col>24</xdr:col>
      <xdr:colOff>114300</xdr:colOff>
      <xdr:row>98</xdr:row>
      <xdr:rowOff>159302</xdr:rowOff>
    </xdr:to>
    <xdr:sp macro="" textlink="">
      <xdr:nvSpPr>
        <xdr:cNvPr id="238" name="フローチャート: 判断 237"/>
        <xdr:cNvSpPr/>
      </xdr:nvSpPr>
      <xdr:spPr>
        <a:xfrm>
          <a:off x="45847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41239</xdr:rowOff>
    </xdr:from>
    <xdr:to>
      <xdr:col>19</xdr:col>
      <xdr:colOff>177800</xdr:colOff>
      <xdr:row>98</xdr:row>
      <xdr:rowOff>127834</xdr:rowOff>
    </xdr:to>
    <xdr:cxnSp macro="">
      <xdr:nvCxnSpPr>
        <xdr:cNvPr id="239" name="直線コネクタ 238"/>
        <xdr:cNvCxnSpPr/>
      </xdr:nvCxnSpPr>
      <xdr:spPr>
        <a:xfrm flipV="1">
          <a:off x="2908300" y="16843339"/>
          <a:ext cx="889000" cy="8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72844</xdr:rowOff>
    </xdr:from>
    <xdr:to>
      <xdr:col>20</xdr:col>
      <xdr:colOff>38100</xdr:colOff>
      <xdr:row>99</xdr:row>
      <xdr:rowOff>2994</xdr:rowOff>
    </xdr:to>
    <xdr:sp macro="" textlink="">
      <xdr:nvSpPr>
        <xdr:cNvPr id="240" name="フローチャート: 判断 239"/>
        <xdr:cNvSpPr/>
      </xdr:nvSpPr>
      <xdr:spPr>
        <a:xfrm>
          <a:off x="3746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165571</xdr:rowOff>
    </xdr:from>
    <xdr:ext cx="534377" cy="259045"/>
    <xdr:sp macro="" textlink="">
      <xdr:nvSpPr>
        <xdr:cNvPr id="241" name="テキスト ボックス 240"/>
        <xdr:cNvSpPr txBox="1"/>
      </xdr:nvSpPr>
      <xdr:spPr>
        <a:xfrm>
          <a:off x="3530111" y="1696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127834</xdr:rowOff>
    </xdr:from>
    <xdr:to>
      <xdr:col>15</xdr:col>
      <xdr:colOff>50800</xdr:colOff>
      <xdr:row>98</xdr:row>
      <xdr:rowOff>155680</xdr:rowOff>
    </xdr:to>
    <xdr:cxnSp macro="">
      <xdr:nvCxnSpPr>
        <xdr:cNvPr id="242" name="直線コネクタ 241"/>
        <xdr:cNvCxnSpPr/>
      </xdr:nvCxnSpPr>
      <xdr:spPr>
        <a:xfrm flipV="1">
          <a:off x="2019300" y="16929934"/>
          <a:ext cx="889000" cy="27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158166</xdr:rowOff>
    </xdr:from>
    <xdr:to>
      <xdr:col>15</xdr:col>
      <xdr:colOff>101600</xdr:colOff>
      <xdr:row>99</xdr:row>
      <xdr:rowOff>88316</xdr:rowOff>
    </xdr:to>
    <xdr:sp macro="" textlink="">
      <xdr:nvSpPr>
        <xdr:cNvPr id="243" name="フローチャート: 判断 242"/>
        <xdr:cNvSpPr/>
      </xdr:nvSpPr>
      <xdr:spPr>
        <a:xfrm>
          <a:off x="2857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79443</xdr:rowOff>
    </xdr:from>
    <xdr:ext cx="534377" cy="259045"/>
    <xdr:sp macro="" textlink="">
      <xdr:nvSpPr>
        <xdr:cNvPr id="244" name="テキスト ボックス 243"/>
        <xdr:cNvSpPr txBox="1"/>
      </xdr:nvSpPr>
      <xdr:spPr>
        <a:xfrm>
          <a:off x="2641111" y="1705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155680</xdr:rowOff>
    </xdr:from>
    <xdr:to>
      <xdr:col>10</xdr:col>
      <xdr:colOff>114300</xdr:colOff>
      <xdr:row>98</xdr:row>
      <xdr:rowOff>157009</xdr:rowOff>
    </xdr:to>
    <xdr:cxnSp macro="">
      <xdr:nvCxnSpPr>
        <xdr:cNvPr id="245" name="直線コネクタ 244"/>
        <xdr:cNvCxnSpPr/>
      </xdr:nvCxnSpPr>
      <xdr:spPr>
        <a:xfrm flipV="1">
          <a:off x="1130300" y="16957780"/>
          <a:ext cx="889000" cy="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21627</xdr:rowOff>
    </xdr:from>
    <xdr:to>
      <xdr:col>10</xdr:col>
      <xdr:colOff>165100</xdr:colOff>
      <xdr:row>99</xdr:row>
      <xdr:rowOff>123227</xdr:rowOff>
    </xdr:to>
    <xdr:sp macro="" textlink="">
      <xdr:nvSpPr>
        <xdr:cNvPr id="246" name="フローチャート: 判断 245"/>
        <xdr:cNvSpPr/>
      </xdr:nvSpPr>
      <xdr:spPr>
        <a:xfrm>
          <a:off x="1968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114354</xdr:rowOff>
    </xdr:from>
    <xdr:ext cx="534377" cy="259045"/>
    <xdr:sp macro="" textlink="">
      <xdr:nvSpPr>
        <xdr:cNvPr id="247" name="テキスト ボックス 246"/>
        <xdr:cNvSpPr txBox="1"/>
      </xdr:nvSpPr>
      <xdr:spPr>
        <a:xfrm>
          <a:off x="1752111" y="1708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33644</xdr:rowOff>
    </xdr:from>
    <xdr:to>
      <xdr:col>6</xdr:col>
      <xdr:colOff>38100</xdr:colOff>
      <xdr:row>99</xdr:row>
      <xdr:rowOff>135244</xdr:rowOff>
    </xdr:to>
    <xdr:sp macro="" textlink="">
      <xdr:nvSpPr>
        <xdr:cNvPr id="248" name="フローチャート: 判断 247"/>
        <xdr:cNvSpPr/>
      </xdr:nvSpPr>
      <xdr:spPr>
        <a:xfrm>
          <a:off x="1079500" y="1700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126371</xdr:rowOff>
    </xdr:from>
    <xdr:ext cx="534377" cy="259045"/>
    <xdr:sp macro="" textlink="">
      <xdr:nvSpPr>
        <xdr:cNvPr id="249" name="テキスト ボックス 248"/>
        <xdr:cNvSpPr txBox="1"/>
      </xdr:nvSpPr>
      <xdr:spPr>
        <a:xfrm>
          <a:off x="863111" y="1709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142686</xdr:rowOff>
    </xdr:from>
    <xdr:to>
      <xdr:col>24</xdr:col>
      <xdr:colOff>114300</xdr:colOff>
      <xdr:row>98</xdr:row>
      <xdr:rowOff>72836</xdr:rowOff>
    </xdr:to>
    <xdr:sp macro="" textlink="">
      <xdr:nvSpPr>
        <xdr:cNvPr id="255" name="楕円 254"/>
        <xdr:cNvSpPr/>
      </xdr:nvSpPr>
      <xdr:spPr>
        <a:xfrm>
          <a:off x="4584700" y="1677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165563</xdr:rowOff>
    </xdr:from>
    <xdr:ext cx="534377" cy="259045"/>
    <xdr:sp macro="" textlink="">
      <xdr:nvSpPr>
        <xdr:cNvPr id="256" name="衛生費該当値テキスト"/>
        <xdr:cNvSpPr txBox="1"/>
      </xdr:nvSpPr>
      <xdr:spPr>
        <a:xfrm>
          <a:off x="4686300" y="1662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161889</xdr:rowOff>
    </xdr:from>
    <xdr:to>
      <xdr:col>20</xdr:col>
      <xdr:colOff>38100</xdr:colOff>
      <xdr:row>98</xdr:row>
      <xdr:rowOff>92039</xdr:rowOff>
    </xdr:to>
    <xdr:sp macro="" textlink="">
      <xdr:nvSpPr>
        <xdr:cNvPr id="257" name="楕円 256"/>
        <xdr:cNvSpPr/>
      </xdr:nvSpPr>
      <xdr:spPr>
        <a:xfrm>
          <a:off x="3746500" y="1679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108566</xdr:rowOff>
    </xdr:from>
    <xdr:ext cx="534377" cy="259045"/>
    <xdr:sp macro="" textlink="">
      <xdr:nvSpPr>
        <xdr:cNvPr id="258" name="テキスト ボックス 257"/>
        <xdr:cNvSpPr txBox="1"/>
      </xdr:nvSpPr>
      <xdr:spPr>
        <a:xfrm>
          <a:off x="3530111" y="1656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77034</xdr:rowOff>
    </xdr:from>
    <xdr:to>
      <xdr:col>15</xdr:col>
      <xdr:colOff>101600</xdr:colOff>
      <xdr:row>99</xdr:row>
      <xdr:rowOff>7184</xdr:rowOff>
    </xdr:to>
    <xdr:sp macro="" textlink="">
      <xdr:nvSpPr>
        <xdr:cNvPr id="259" name="楕円 258"/>
        <xdr:cNvSpPr/>
      </xdr:nvSpPr>
      <xdr:spPr>
        <a:xfrm>
          <a:off x="2857500" y="1687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23711</xdr:rowOff>
    </xdr:from>
    <xdr:ext cx="534377" cy="259045"/>
    <xdr:sp macro="" textlink="">
      <xdr:nvSpPr>
        <xdr:cNvPr id="260" name="テキスト ボックス 259"/>
        <xdr:cNvSpPr txBox="1"/>
      </xdr:nvSpPr>
      <xdr:spPr>
        <a:xfrm>
          <a:off x="2641111" y="1665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104880</xdr:rowOff>
    </xdr:from>
    <xdr:to>
      <xdr:col>10</xdr:col>
      <xdr:colOff>165100</xdr:colOff>
      <xdr:row>99</xdr:row>
      <xdr:rowOff>35030</xdr:rowOff>
    </xdr:to>
    <xdr:sp macro="" textlink="">
      <xdr:nvSpPr>
        <xdr:cNvPr id="261" name="楕円 260"/>
        <xdr:cNvSpPr/>
      </xdr:nvSpPr>
      <xdr:spPr>
        <a:xfrm>
          <a:off x="1968500" y="169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51557</xdr:rowOff>
    </xdr:from>
    <xdr:ext cx="534377" cy="259045"/>
    <xdr:sp macro="" textlink="">
      <xdr:nvSpPr>
        <xdr:cNvPr id="262" name="テキスト ボックス 261"/>
        <xdr:cNvSpPr txBox="1"/>
      </xdr:nvSpPr>
      <xdr:spPr>
        <a:xfrm>
          <a:off x="1752111" y="1668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106209</xdr:rowOff>
    </xdr:from>
    <xdr:to>
      <xdr:col>6</xdr:col>
      <xdr:colOff>38100</xdr:colOff>
      <xdr:row>99</xdr:row>
      <xdr:rowOff>36359</xdr:rowOff>
    </xdr:to>
    <xdr:sp macro="" textlink="">
      <xdr:nvSpPr>
        <xdr:cNvPr id="263" name="楕円 262"/>
        <xdr:cNvSpPr/>
      </xdr:nvSpPr>
      <xdr:spPr>
        <a:xfrm>
          <a:off x="1079500" y="1690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52886</xdr:rowOff>
    </xdr:from>
    <xdr:ext cx="534377" cy="259045"/>
    <xdr:sp macro="" textlink="">
      <xdr:nvSpPr>
        <xdr:cNvPr id="264" name="テキスト ボックス 263"/>
        <xdr:cNvSpPr txBox="1"/>
      </xdr:nvSpPr>
      <xdr:spPr>
        <a:xfrm>
          <a:off x="863111" y="16683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50165</xdr:rowOff>
    </xdr:from>
    <xdr:to>
      <xdr:col>54</xdr:col>
      <xdr:colOff>189865</xdr:colOff>
      <xdr:row>39</xdr:row>
      <xdr:rowOff>44450</xdr:rowOff>
    </xdr:to>
    <xdr:cxnSp macro="">
      <xdr:nvCxnSpPr>
        <xdr:cNvPr id="288" name="直線コネクタ 287"/>
        <xdr:cNvCxnSpPr/>
      </xdr:nvCxnSpPr>
      <xdr:spPr>
        <a:xfrm flipV="1">
          <a:off x="10475595" y="5365115"/>
          <a:ext cx="127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168292</xdr:rowOff>
    </xdr:from>
    <xdr:ext cx="469744" cy="259045"/>
    <xdr:sp macro="" textlink="">
      <xdr:nvSpPr>
        <xdr:cNvPr id="291" name="労働費最大値テキスト"/>
        <xdr:cNvSpPr txBox="1"/>
      </xdr:nvSpPr>
      <xdr:spPr>
        <a:xfrm>
          <a:off x="10528300" y="514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50165</xdr:rowOff>
    </xdr:from>
    <xdr:to>
      <xdr:col>55</xdr:col>
      <xdr:colOff>88900</xdr:colOff>
      <xdr:row>31</xdr:row>
      <xdr:rowOff>50165</xdr:rowOff>
    </xdr:to>
    <xdr:cxnSp macro="">
      <xdr:nvCxnSpPr>
        <xdr:cNvPr id="292" name="直線コネクタ 291"/>
        <xdr:cNvCxnSpPr/>
      </xdr:nvCxnSpPr>
      <xdr:spPr>
        <a:xfrm>
          <a:off x="10388600" y="536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58166</xdr:rowOff>
    </xdr:from>
    <xdr:to>
      <xdr:col>55</xdr:col>
      <xdr:colOff>0</xdr:colOff>
      <xdr:row>38</xdr:row>
      <xdr:rowOff>64262</xdr:rowOff>
    </xdr:to>
    <xdr:cxnSp macro="">
      <xdr:nvCxnSpPr>
        <xdr:cNvPr id="293" name="直線コネクタ 292"/>
        <xdr:cNvCxnSpPr/>
      </xdr:nvCxnSpPr>
      <xdr:spPr>
        <a:xfrm flipV="1">
          <a:off x="9639300" y="6573266"/>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141495</xdr:rowOff>
    </xdr:from>
    <xdr:ext cx="378565" cy="259045"/>
    <xdr:sp macro="" textlink="">
      <xdr:nvSpPr>
        <xdr:cNvPr id="294" name="労働費平均値テキスト"/>
        <xdr:cNvSpPr txBox="1"/>
      </xdr:nvSpPr>
      <xdr:spPr>
        <a:xfrm>
          <a:off x="10528300" y="63136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118618</xdr:rowOff>
    </xdr:from>
    <xdr:to>
      <xdr:col>55</xdr:col>
      <xdr:colOff>50800</xdr:colOff>
      <xdr:row>38</xdr:row>
      <xdr:rowOff>48768</xdr:rowOff>
    </xdr:to>
    <xdr:sp macro="" textlink="">
      <xdr:nvSpPr>
        <xdr:cNvPr id="295" name="フローチャート: 判断 294"/>
        <xdr:cNvSpPr/>
      </xdr:nvSpPr>
      <xdr:spPr>
        <a:xfrm>
          <a:off x="104267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14351</xdr:rowOff>
    </xdr:from>
    <xdr:to>
      <xdr:col>50</xdr:col>
      <xdr:colOff>114300</xdr:colOff>
      <xdr:row>38</xdr:row>
      <xdr:rowOff>64262</xdr:rowOff>
    </xdr:to>
    <xdr:cxnSp macro="">
      <xdr:nvCxnSpPr>
        <xdr:cNvPr id="296" name="直線コネクタ 295"/>
        <xdr:cNvCxnSpPr/>
      </xdr:nvCxnSpPr>
      <xdr:spPr>
        <a:xfrm>
          <a:off x="8750300" y="6529451"/>
          <a:ext cx="889000" cy="4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111760</xdr:rowOff>
    </xdr:from>
    <xdr:to>
      <xdr:col>50</xdr:col>
      <xdr:colOff>165100</xdr:colOff>
      <xdr:row>38</xdr:row>
      <xdr:rowOff>41910</xdr:rowOff>
    </xdr:to>
    <xdr:sp macro="" textlink="">
      <xdr:nvSpPr>
        <xdr:cNvPr id="297" name="フローチャート: 判断 296"/>
        <xdr:cNvSpPr/>
      </xdr:nvSpPr>
      <xdr:spPr>
        <a:xfrm>
          <a:off x="9588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58437</xdr:rowOff>
    </xdr:from>
    <xdr:ext cx="378565" cy="259045"/>
    <xdr:sp macro="" textlink="">
      <xdr:nvSpPr>
        <xdr:cNvPr id="298" name="テキスト ボックス 297"/>
        <xdr:cNvSpPr txBox="1"/>
      </xdr:nvSpPr>
      <xdr:spPr>
        <a:xfrm>
          <a:off x="9450017" y="6230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14351</xdr:rowOff>
    </xdr:from>
    <xdr:to>
      <xdr:col>45</xdr:col>
      <xdr:colOff>177800</xdr:colOff>
      <xdr:row>38</xdr:row>
      <xdr:rowOff>55499</xdr:rowOff>
    </xdr:to>
    <xdr:cxnSp macro="">
      <xdr:nvCxnSpPr>
        <xdr:cNvPr id="299" name="直線コネクタ 298"/>
        <xdr:cNvCxnSpPr/>
      </xdr:nvCxnSpPr>
      <xdr:spPr>
        <a:xfrm flipV="1">
          <a:off x="7861300" y="6529451"/>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99568</xdr:rowOff>
    </xdr:from>
    <xdr:to>
      <xdr:col>46</xdr:col>
      <xdr:colOff>38100</xdr:colOff>
      <xdr:row>38</xdr:row>
      <xdr:rowOff>29718</xdr:rowOff>
    </xdr:to>
    <xdr:sp macro="" textlink="">
      <xdr:nvSpPr>
        <xdr:cNvPr id="300" name="フローチャート: 判断 299"/>
        <xdr:cNvSpPr/>
      </xdr:nvSpPr>
      <xdr:spPr>
        <a:xfrm>
          <a:off x="8699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46245</xdr:rowOff>
    </xdr:from>
    <xdr:ext cx="378565" cy="259045"/>
    <xdr:sp macro="" textlink="">
      <xdr:nvSpPr>
        <xdr:cNvPr id="301" name="テキスト ボックス 300"/>
        <xdr:cNvSpPr txBox="1"/>
      </xdr:nvSpPr>
      <xdr:spPr>
        <a:xfrm>
          <a:off x="8561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24257</xdr:rowOff>
    </xdr:from>
    <xdr:to>
      <xdr:col>41</xdr:col>
      <xdr:colOff>50800</xdr:colOff>
      <xdr:row>38</xdr:row>
      <xdr:rowOff>55499</xdr:rowOff>
    </xdr:to>
    <xdr:cxnSp macro="">
      <xdr:nvCxnSpPr>
        <xdr:cNvPr id="302" name="直線コネクタ 301"/>
        <xdr:cNvCxnSpPr/>
      </xdr:nvCxnSpPr>
      <xdr:spPr>
        <a:xfrm>
          <a:off x="6972300" y="6539357"/>
          <a:ext cx="8890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99568</xdr:rowOff>
    </xdr:from>
    <xdr:to>
      <xdr:col>41</xdr:col>
      <xdr:colOff>101600</xdr:colOff>
      <xdr:row>38</xdr:row>
      <xdr:rowOff>29718</xdr:rowOff>
    </xdr:to>
    <xdr:sp macro="" textlink="">
      <xdr:nvSpPr>
        <xdr:cNvPr id="303" name="フローチャート: 判断 302"/>
        <xdr:cNvSpPr/>
      </xdr:nvSpPr>
      <xdr:spPr>
        <a:xfrm>
          <a:off x="7810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46245</xdr:rowOff>
    </xdr:from>
    <xdr:ext cx="378565" cy="259045"/>
    <xdr:sp macro="" textlink="">
      <xdr:nvSpPr>
        <xdr:cNvPr id="304" name="テキスト ボックス 303"/>
        <xdr:cNvSpPr txBox="1"/>
      </xdr:nvSpPr>
      <xdr:spPr>
        <a:xfrm>
          <a:off x="7672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96901</xdr:rowOff>
    </xdr:from>
    <xdr:to>
      <xdr:col>36</xdr:col>
      <xdr:colOff>165100</xdr:colOff>
      <xdr:row>38</xdr:row>
      <xdr:rowOff>27051</xdr:rowOff>
    </xdr:to>
    <xdr:sp macro="" textlink="">
      <xdr:nvSpPr>
        <xdr:cNvPr id="305" name="フローチャート: 判断 304"/>
        <xdr:cNvSpPr/>
      </xdr:nvSpPr>
      <xdr:spPr>
        <a:xfrm>
          <a:off x="6921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43578</xdr:rowOff>
    </xdr:from>
    <xdr:ext cx="378565" cy="259045"/>
    <xdr:sp macro="" textlink="">
      <xdr:nvSpPr>
        <xdr:cNvPr id="306" name="テキスト ボックス 305"/>
        <xdr:cNvSpPr txBox="1"/>
      </xdr:nvSpPr>
      <xdr:spPr>
        <a:xfrm>
          <a:off x="6783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7366</xdr:rowOff>
    </xdr:from>
    <xdr:to>
      <xdr:col>55</xdr:col>
      <xdr:colOff>50800</xdr:colOff>
      <xdr:row>38</xdr:row>
      <xdr:rowOff>108966</xdr:rowOff>
    </xdr:to>
    <xdr:sp macro="" textlink="">
      <xdr:nvSpPr>
        <xdr:cNvPr id="312" name="楕円 311"/>
        <xdr:cNvSpPr/>
      </xdr:nvSpPr>
      <xdr:spPr>
        <a:xfrm>
          <a:off x="10426700" y="652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157243</xdr:rowOff>
    </xdr:from>
    <xdr:ext cx="378565" cy="259045"/>
    <xdr:sp macro="" textlink="">
      <xdr:nvSpPr>
        <xdr:cNvPr id="313" name="労働費該当値テキスト"/>
        <xdr:cNvSpPr txBox="1"/>
      </xdr:nvSpPr>
      <xdr:spPr>
        <a:xfrm>
          <a:off x="10528300" y="6500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13462</xdr:rowOff>
    </xdr:from>
    <xdr:to>
      <xdr:col>50</xdr:col>
      <xdr:colOff>165100</xdr:colOff>
      <xdr:row>38</xdr:row>
      <xdr:rowOff>115062</xdr:rowOff>
    </xdr:to>
    <xdr:sp macro="" textlink="">
      <xdr:nvSpPr>
        <xdr:cNvPr id="314" name="楕円 313"/>
        <xdr:cNvSpPr/>
      </xdr:nvSpPr>
      <xdr:spPr>
        <a:xfrm>
          <a:off x="9588500" y="652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106189</xdr:rowOff>
    </xdr:from>
    <xdr:ext cx="378565" cy="259045"/>
    <xdr:sp macro="" textlink="">
      <xdr:nvSpPr>
        <xdr:cNvPr id="315" name="テキスト ボックス 314"/>
        <xdr:cNvSpPr txBox="1"/>
      </xdr:nvSpPr>
      <xdr:spPr>
        <a:xfrm>
          <a:off x="9450017" y="6621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135001</xdr:rowOff>
    </xdr:from>
    <xdr:to>
      <xdr:col>46</xdr:col>
      <xdr:colOff>38100</xdr:colOff>
      <xdr:row>38</xdr:row>
      <xdr:rowOff>65151</xdr:rowOff>
    </xdr:to>
    <xdr:sp macro="" textlink="">
      <xdr:nvSpPr>
        <xdr:cNvPr id="316" name="楕円 315"/>
        <xdr:cNvSpPr/>
      </xdr:nvSpPr>
      <xdr:spPr>
        <a:xfrm>
          <a:off x="8699500" y="647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56278</xdr:rowOff>
    </xdr:from>
    <xdr:ext cx="378565" cy="259045"/>
    <xdr:sp macro="" textlink="">
      <xdr:nvSpPr>
        <xdr:cNvPr id="317" name="テキスト ボックス 316"/>
        <xdr:cNvSpPr txBox="1"/>
      </xdr:nvSpPr>
      <xdr:spPr>
        <a:xfrm>
          <a:off x="8561017" y="657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4699</xdr:rowOff>
    </xdr:from>
    <xdr:to>
      <xdr:col>41</xdr:col>
      <xdr:colOff>101600</xdr:colOff>
      <xdr:row>38</xdr:row>
      <xdr:rowOff>106299</xdr:rowOff>
    </xdr:to>
    <xdr:sp macro="" textlink="">
      <xdr:nvSpPr>
        <xdr:cNvPr id="318" name="楕円 317"/>
        <xdr:cNvSpPr/>
      </xdr:nvSpPr>
      <xdr:spPr>
        <a:xfrm>
          <a:off x="7810500" y="651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97426</xdr:rowOff>
    </xdr:from>
    <xdr:ext cx="378565" cy="259045"/>
    <xdr:sp macro="" textlink="">
      <xdr:nvSpPr>
        <xdr:cNvPr id="319" name="テキスト ボックス 318"/>
        <xdr:cNvSpPr txBox="1"/>
      </xdr:nvSpPr>
      <xdr:spPr>
        <a:xfrm>
          <a:off x="7672017" y="6612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144907</xdr:rowOff>
    </xdr:from>
    <xdr:to>
      <xdr:col>36</xdr:col>
      <xdr:colOff>165100</xdr:colOff>
      <xdr:row>38</xdr:row>
      <xdr:rowOff>75057</xdr:rowOff>
    </xdr:to>
    <xdr:sp macro="" textlink="">
      <xdr:nvSpPr>
        <xdr:cNvPr id="320" name="楕円 319"/>
        <xdr:cNvSpPr/>
      </xdr:nvSpPr>
      <xdr:spPr>
        <a:xfrm>
          <a:off x="6921500" y="648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66184</xdr:rowOff>
    </xdr:from>
    <xdr:ext cx="378565" cy="259045"/>
    <xdr:sp macro="" textlink="">
      <xdr:nvSpPr>
        <xdr:cNvPr id="321" name="テキスト ボックス 320"/>
        <xdr:cNvSpPr txBox="1"/>
      </xdr:nvSpPr>
      <xdr:spPr>
        <a:xfrm>
          <a:off x="6783017" y="6581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79426</xdr:rowOff>
    </xdr:from>
    <xdr:to>
      <xdr:col>54</xdr:col>
      <xdr:colOff>189865</xdr:colOff>
      <xdr:row>59</xdr:row>
      <xdr:rowOff>42202</xdr:rowOff>
    </xdr:to>
    <xdr:cxnSp macro="">
      <xdr:nvCxnSpPr>
        <xdr:cNvPr id="345" name="直線コネクタ 344"/>
        <xdr:cNvCxnSpPr/>
      </xdr:nvCxnSpPr>
      <xdr:spPr>
        <a:xfrm flipV="1">
          <a:off x="10475595" y="8823376"/>
          <a:ext cx="1270" cy="133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46029</xdr:rowOff>
    </xdr:from>
    <xdr:ext cx="378565" cy="259045"/>
    <xdr:sp macro="" textlink="">
      <xdr:nvSpPr>
        <xdr:cNvPr id="346" name="農林水産業費最小値テキスト"/>
        <xdr:cNvSpPr txBox="1"/>
      </xdr:nvSpPr>
      <xdr:spPr>
        <a:xfrm>
          <a:off x="10528300" y="10161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42202</xdr:rowOff>
    </xdr:from>
    <xdr:to>
      <xdr:col>55</xdr:col>
      <xdr:colOff>88900</xdr:colOff>
      <xdr:row>59</xdr:row>
      <xdr:rowOff>42202</xdr:rowOff>
    </xdr:to>
    <xdr:cxnSp macro="">
      <xdr:nvCxnSpPr>
        <xdr:cNvPr id="347" name="直線コネクタ 346"/>
        <xdr:cNvCxnSpPr/>
      </xdr:nvCxnSpPr>
      <xdr:spPr>
        <a:xfrm>
          <a:off x="10388600" y="1015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26103</xdr:rowOff>
    </xdr:from>
    <xdr:ext cx="534377" cy="259045"/>
    <xdr:sp macro="" textlink="">
      <xdr:nvSpPr>
        <xdr:cNvPr id="348" name="農林水産業費最大値テキスト"/>
        <xdr:cNvSpPr txBox="1"/>
      </xdr:nvSpPr>
      <xdr:spPr>
        <a:xfrm>
          <a:off x="10528300" y="859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79426</xdr:rowOff>
    </xdr:from>
    <xdr:to>
      <xdr:col>55</xdr:col>
      <xdr:colOff>88900</xdr:colOff>
      <xdr:row>51</xdr:row>
      <xdr:rowOff>79426</xdr:rowOff>
    </xdr:to>
    <xdr:cxnSp macro="">
      <xdr:nvCxnSpPr>
        <xdr:cNvPr id="349" name="直線コネクタ 348"/>
        <xdr:cNvCxnSpPr/>
      </xdr:nvCxnSpPr>
      <xdr:spPr>
        <a:xfrm>
          <a:off x="10388600" y="88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105086</xdr:rowOff>
    </xdr:from>
    <xdr:to>
      <xdr:col>55</xdr:col>
      <xdr:colOff>0</xdr:colOff>
      <xdr:row>58</xdr:row>
      <xdr:rowOff>117793</xdr:rowOff>
    </xdr:to>
    <xdr:cxnSp macro="">
      <xdr:nvCxnSpPr>
        <xdr:cNvPr id="350" name="直線コネクタ 349"/>
        <xdr:cNvCxnSpPr/>
      </xdr:nvCxnSpPr>
      <xdr:spPr>
        <a:xfrm flipV="1">
          <a:off x="9639300" y="10049186"/>
          <a:ext cx="838200" cy="1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68895</xdr:rowOff>
    </xdr:from>
    <xdr:ext cx="469744" cy="259045"/>
    <xdr:sp macro="" textlink="">
      <xdr:nvSpPr>
        <xdr:cNvPr id="351" name="農林水産業費平均値テキスト"/>
        <xdr:cNvSpPr txBox="1"/>
      </xdr:nvSpPr>
      <xdr:spPr>
        <a:xfrm>
          <a:off x="10528300" y="9841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46018</xdr:rowOff>
    </xdr:from>
    <xdr:to>
      <xdr:col>55</xdr:col>
      <xdr:colOff>50800</xdr:colOff>
      <xdr:row>58</xdr:row>
      <xdr:rowOff>147618</xdr:rowOff>
    </xdr:to>
    <xdr:sp macro="" textlink="">
      <xdr:nvSpPr>
        <xdr:cNvPr id="352" name="フローチャート: 判断 351"/>
        <xdr:cNvSpPr/>
      </xdr:nvSpPr>
      <xdr:spPr>
        <a:xfrm>
          <a:off x="10426700" y="99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91789</xdr:rowOff>
    </xdr:from>
    <xdr:to>
      <xdr:col>50</xdr:col>
      <xdr:colOff>114300</xdr:colOff>
      <xdr:row>58</xdr:row>
      <xdr:rowOff>117793</xdr:rowOff>
    </xdr:to>
    <xdr:cxnSp macro="">
      <xdr:nvCxnSpPr>
        <xdr:cNvPr id="353" name="直線コネクタ 352"/>
        <xdr:cNvCxnSpPr/>
      </xdr:nvCxnSpPr>
      <xdr:spPr>
        <a:xfrm>
          <a:off x="8750300" y="9864439"/>
          <a:ext cx="889000" cy="19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42151</xdr:rowOff>
    </xdr:from>
    <xdr:to>
      <xdr:col>50</xdr:col>
      <xdr:colOff>165100</xdr:colOff>
      <xdr:row>58</xdr:row>
      <xdr:rowOff>143751</xdr:rowOff>
    </xdr:to>
    <xdr:sp macro="" textlink="">
      <xdr:nvSpPr>
        <xdr:cNvPr id="354" name="フローチャート: 判断 353"/>
        <xdr:cNvSpPr/>
      </xdr:nvSpPr>
      <xdr:spPr>
        <a:xfrm>
          <a:off x="9588500" y="998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160278</xdr:rowOff>
    </xdr:from>
    <xdr:ext cx="469744" cy="259045"/>
    <xdr:sp macro="" textlink="">
      <xdr:nvSpPr>
        <xdr:cNvPr id="355" name="テキスト ボックス 354"/>
        <xdr:cNvSpPr txBox="1"/>
      </xdr:nvSpPr>
      <xdr:spPr>
        <a:xfrm>
          <a:off x="9404428" y="976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91789</xdr:rowOff>
    </xdr:from>
    <xdr:to>
      <xdr:col>45</xdr:col>
      <xdr:colOff>177800</xdr:colOff>
      <xdr:row>58</xdr:row>
      <xdr:rowOff>53460</xdr:rowOff>
    </xdr:to>
    <xdr:cxnSp macro="">
      <xdr:nvCxnSpPr>
        <xdr:cNvPr id="356" name="直線コネクタ 355"/>
        <xdr:cNvCxnSpPr/>
      </xdr:nvCxnSpPr>
      <xdr:spPr>
        <a:xfrm flipV="1">
          <a:off x="7861300" y="9864439"/>
          <a:ext cx="889000" cy="133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52572</xdr:rowOff>
    </xdr:from>
    <xdr:to>
      <xdr:col>46</xdr:col>
      <xdr:colOff>38100</xdr:colOff>
      <xdr:row>58</xdr:row>
      <xdr:rowOff>154172</xdr:rowOff>
    </xdr:to>
    <xdr:sp macro="" textlink="">
      <xdr:nvSpPr>
        <xdr:cNvPr id="357" name="フローチャート: 判断 356"/>
        <xdr:cNvSpPr/>
      </xdr:nvSpPr>
      <xdr:spPr>
        <a:xfrm>
          <a:off x="8699500" y="999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145299</xdr:rowOff>
    </xdr:from>
    <xdr:ext cx="469744" cy="259045"/>
    <xdr:sp macro="" textlink="">
      <xdr:nvSpPr>
        <xdr:cNvPr id="358" name="テキスト ボックス 357"/>
        <xdr:cNvSpPr txBox="1"/>
      </xdr:nvSpPr>
      <xdr:spPr>
        <a:xfrm>
          <a:off x="8515428" y="1008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53460</xdr:rowOff>
    </xdr:from>
    <xdr:to>
      <xdr:col>41</xdr:col>
      <xdr:colOff>50800</xdr:colOff>
      <xdr:row>58</xdr:row>
      <xdr:rowOff>89598</xdr:rowOff>
    </xdr:to>
    <xdr:cxnSp macro="">
      <xdr:nvCxnSpPr>
        <xdr:cNvPr id="359" name="直線コネクタ 358"/>
        <xdr:cNvCxnSpPr/>
      </xdr:nvCxnSpPr>
      <xdr:spPr>
        <a:xfrm flipV="1">
          <a:off x="6972300" y="9997560"/>
          <a:ext cx="889000" cy="3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49295</xdr:rowOff>
    </xdr:from>
    <xdr:to>
      <xdr:col>41</xdr:col>
      <xdr:colOff>101600</xdr:colOff>
      <xdr:row>58</xdr:row>
      <xdr:rowOff>150895</xdr:rowOff>
    </xdr:to>
    <xdr:sp macro="" textlink="">
      <xdr:nvSpPr>
        <xdr:cNvPr id="360" name="フローチャート: 判断 359"/>
        <xdr:cNvSpPr/>
      </xdr:nvSpPr>
      <xdr:spPr>
        <a:xfrm>
          <a:off x="7810500" y="99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142022</xdr:rowOff>
    </xdr:from>
    <xdr:ext cx="469744" cy="259045"/>
    <xdr:sp macro="" textlink="">
      <xdr:nvSpPr>
        <xdr:cNvPr id="361" name="テキスト ボックス 360"/>
        <xdr:cNvSpPr txBox="1"/>
      </xdr:nvSpPr>
      <xdr:spPr>
        <a:xfrm>
          <a:off x="7626428" y="1008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52210</xdr:rowOff>
    </xdr:from>
    <xdr:to>
      <xdr:col>36</xdr:col>
      <xdr:colOff>165100</xdr:colOff>
      <xdr:row>58</xdr:row>
      <xdr:rowOff>153810</xdr:rowOff>
    </xdr:to>
    <xdr:sp macro="" textlink="">
      <xdr:nvSpPr>
        <xdr:cNvPr id="362" name="フローチャート: 判断 361"/>
        <xdr:cNvSpPr/>
      </xdr:nvSpPr>
      <xdr:spPr>
        <a:xfrm>
          <a:off x="69215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144937</xdr:rowOff>
    </xdr:from>
    <xdr:ext cx="469744" cy="259045"/>
    <xdr:sp macro="" textlink="">
      <xdr:nvSpPr>
        <xdr:cNvPr id="363" name="テキスト ボックス 362"/>
        <xdr:cNvSpPr txBox="1"/>
      </xdr:nvSpPr>
      <xdr:spPr>
        <a:xfrm>
          <a:off x="6737428" y="1008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54286</xdr:rowOff>
    </xdr:from>
    <xdr:to>
      <xdr:col>55</xdr:col>
      <xdr:colOff>50800</xdr:colOff>
      <xdr:row>58</xdr:row>
      <xdr:rowOff>155886</xdr:rowOff>
    </xdr:to>
    <xdr:sp macro="" textlink="">
      <xdr:nvSpPr>
        <xdr:cNvPr id="369" name="楕円 368"/>
        <xdr:cNvSpPr/>
      </xdr:nvSpPr>
      <xdr:spPr>
        <a:xfrm>
          <a:off x="10426700" y="999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24445</xdr:rowOff>
    </xdr:from>
    <xdr:ext cx="469744" cy="259045"/>
    <xdr:sp macro="" textlink="">
      <xdr:nvSpPr>
        <xdr:cNvPr id="370" name="農林水産業費該当値テキスト"/>
        <xdr:cNvSpPr txBox="1"/>
      </xdr:nvSpPr>
      <xdr:spPr>
        <a:xfrm>
          <a:off x="10528300" y="996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66993</xdr:rowOff>
    </xdr:from>
    <xdr:to>
      <xdr:col>50</xdr:col>
      <xdr:colOff>165100</xdr:colOff>
      <xdr:row>58</xdr:row>
      <xdr:rowOff>168593</xdr:rowOff>
    </xdr:to>
    <xdr:sp macro="" textlink="">
      <xdr:nvSpPr>
        <xdr:cNvPr id="371" name="楕円 370"/>
        <xdr:cNvSpPr/>
      </xdr:nvSpPr>
      <xdr:spPr>
        <a:xfrm>
          <a:off x="9588500" y="1001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159720</xdr:rowOff>
    </xdr:from>
    <xdr:ext cx="469744" cy="259045"/>
    <xdr:sp macro="" textlink="">
      <xdr:nvSpPr>
        <xdr:cNvPr id="372" name="テキスト ボックス 371"/>
        <xdr:cNvSpPr txBox="1"/>
      </xdr:nvSpPr>
      <xdr:spPr>
        <a:xfrm>
          <a:off x="9404428" y="10103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40989</xdr:rowOff>
    </xdr:from>
    <xdr:to>
      <xdr:col>46</xdr:col>
      <xdr:colOff>38100</xdr:colOff>
      <xdr:row>57</xdr:row>
      <xdr:rowOff>142589</xdr:rowOff>
    </xdr:to>
    <xdr:sp macro="" textlink="">
      <xdr:nvSpPr>
        <xdr:cNvPr id="373" name="楕円 372"/>
        <xdr:cNvSpPr/>
      </xdr:nvSpPr>
      <xdr:spPr>
        <a:xfrm>
          <a:off x="8699500" y="981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159116</xdr:rowOff>
    </xdr:from>
    <xdr:ext cx="534377" cy="259045"/>
    <xdr:sp macro="" textlink="">
      <xdr:nvSpPr>
        <xdr:cNvPr id="374" name="テキスト ボックス 373"/>
        <xdr:cNvSpPr txBox="1"/>
      </xdr:nvSpPr>
      <xdr:spPr>
        <a:xfrm>
          <a:off x="8483111" y="958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2660</xdr:rowOff>
    </xdr:from>
    <xdr:to>
      <xdr:col>41</xdr:col>
      <xdr:colOff>101600</xdr:colOff>
      <xdr:row>58</xdr:row>
      <xdr:rowOff>104260</xdr:rowOff>
    </xdr:to>
    <xdr:sp macro="" textlink="">
      <xdr:nvSpPr>
        <xdr:cNvPr id="375" name="楕円 374"/>
        <xdr:cNvSpPr/>
      </xdr:nvSpPr>
      <xdr:spPr>
        <a:xfrm>
          <a:off x="7810500" y="994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120787</xdr:rowOff>
    </xdr:from>
    <xdr:ext cx="469744" cy="259045"/>
    <xdr:sp macro="" textlink="">
      <xdr:nvSpPr>
        <xdr:cNvPr id="376" name="テキスト ボックス 375"/>
        <xdr:cNvSpPr txBox="1"/>
      </xdr:nvSpPr>
      <xdr:spPr>
        <a:xfrm>
          <a:off x="7626428" y="9721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38798</xdr:rowOff>
    </xdr:from>
    <xdr:to>
      <xdr:col>36</xdr:col>
      <xdr:colOff>165100</xdr:colOff>
      <xdr:row>58</xdr:row>
      <xdr:rowOff>140398</xdr:rowOff>
    </xdr:to>
    <xdr:sp macro="" textlink="">
      <xdr:nvSpPr>
        <xdr:cNvPr id="377" name="楕円 376"/>
        <xdr:cNvSpPr/>
      </xdr:nvSpPr>
      <xdr:spPr>
        <a:xfrm>
          <a:off x="6921500" y="998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156925</xdr:rowOff>
    </xdr:from>
    <xdr:ext cx="469744" cy="259045"/>
    <xdr:sp macro="" textlink="">
      <xdr:nvSpPr>
        <xdr:cNvPr id="378" name="テキスト ボックス 377"/>
        <xdr:cNvSpPr txBox="1"/>
      </xdr:nvSpPr>
      <xdr:spPr>
        <a:xfrm>
          <a:off x="6737428" y="9758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73</xdr:row>
      <xdr:rowOff>56490</xdr:rowOff>
    </xdr:from>
    <xdr:to>
      <xdr:col>54</xdr:col>
      <xdr:colOff>189865</xdr:colOff>
      <xdr:row>78</xdr:row>
      <xdr:rowOff>107902</xdr:rowOff>
    </xdr:to>
    <xdr:cxnSp macro="">
      <xdr:nvCxnSpPr>
        <xdr:cNvPr id="400" name="直線コネクタ 399"/>
        <xdr:cNvCxnSpPr/>
      </xdr:nvCxnSpPr>
      <xdr:spPr>
        <a:xfrm flipV="1">
          <a:off x="10475595" y="12572340"/>
          <a:ext cx="1270" cy="90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111729</xdr:rowOff>
    </xdr:from>
    <xdr:ext cx="469744" cy="259045"/>
    <xdr:sp macro="" textlink="">
      <xdr:nvSpPr>
        <xdr:cNvPr id="401" name="商工費最小値テキスト"/>
        <xdr:cNvSpPr txBox="1"/>
      </xdr:nvSpPr>
      <xdr:spPr>
        <a:xfrm>
          <a:off x="10528300" y="1348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107902</xdr:rowOff>
    </xdr:from>
    <xdr:to>
      <xdr:col>55</xdr:col>
      <xdr:colOff>88900</xdr:colOff>
      <xdr:row>78</xdr:row>
      <xdr:rowOff>107902</xdr:rowOff>
    </xdr:to>
    <xdr:cxnSp macro="">
      <xdr:nvCxnSpPr>
        <xdr:cNvPr id="402" name="直線コネクタ 401"/>
        <xdr:cNvCxnSpPr/>
      </xdr:nvCxnSpPr>
      <xdr:spPr>
        <a:xfrm>
          <a:off x="10388600" y="1348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3167</xdr:rowOff>
    </xdr:from>
    <xdr:ext cx="534377" cy="259045"/>
    <xdr:sp macro="" textlink="">
      <xdr:nvSpPr>
        <xdr:cNvPr id="403" name="商工費最大値テキスト"/>
        <xdr:cNvSpPr txBox="1"/>
      </xdr:nvSpPr>
      <xdr:spPr>
        <a:xfrm>
          <a:off x="10528300" y="12347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73</xdr:row>
      <xdr:rowOff>56490</xdr:rowOff>
    </xdr:from>
    <xdr:to>
      <xdr:col>55</xdr:col>
      <xdr:colOff>88900</xdr:colOff>
      <xdr:row>73</xdr:row>
      <xdr:rowOff>56490</xdr:rowOff>
    </xdr:to>
    <xdr:cxnSp macro="">
      <xdr:nvCxnSpPr>
        <xdr:cNvPr id="404" name="直線コネクタ 403"/>
        <xdr:cNvCxnSpPr/>
      </xdr:nvCxnSpPr>
      <xdr:spPr>
        <a:xfrm>
          <a:off x="10388600" y="1257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72468</xdr:rowOff>
    </xdr:from>
    <xdr:to>
      <xdr:col>55</xdr:col>
      <xdr:colOff>0</xdr:colOff>
      <xdr:row>74</xdr:row>
      <xdr:rowOff>83670</xdr:rowOff>
    </xdr:to>
    <xdr:cxnSp macro="">
      <xdr:nvCxnSpPr>
        <xdr:cNvPr id="405" name="直線コネクタ 404"/>
        <xdr:cNvCxnSpPr/>
      </xdr:nvCxnSpPr>
      <xdr:spPr>
        <a:xfrm>
          <a:off x="9639300" y="12245418"/>
          <a:ext cx="838200" cy="52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10885</xdr:rowOff>
    </xdr:from>
    <xdr:ext cx="469744" cy="259045"/>
    <xdr:sp macro="" textlink="">
      <xdr:nvSpPr>
        <xdr:cNvPr id="406" name="商工費平均値テキスト"/>
        <xdr:cNvSpPr txBox="1"/>
      </xdr:nvSpPr>
      <xdr:spPr>
        <a:xfrm>
          <a:off x="10528300" y="13212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32458</xdr:rowOff>
    </xdr:from>
    <xdr:to>
      <xdr:col>55</xdr:col>
      <xdr:colOff>50800</xdr:colOff>
      <xdr:row>77</xdr:row>
      <xdr:rowOff>134058</xdr:rowOff>
    </xdr:to>
    <xdr:sp macro="" textlink="">
      <xdr:nvSpPr>
        <xdr:cNvPr id="407" name="フローチャート: 判断 406"/>
        <xdr:cNvSpPr/>
      </xdr:nvSpPr>
      <xdr:spPr>
        <a:xfrm>
          <a:off x="10426700" y="1323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32007</xdr:rowOff>
    </xdr:from>
    <xdr:to>
      <xdr:col>50</xdr:col>
      <xdr:colOff>114300</xdr:colOff>
      <xdr:row>71</xdr:row>
      <xdr:rowOff>72468</xdr:rowOff>
    </xdr:to>
    <xdr:cxnSp macro="">
      <xdr:nvCxnSpPr>
        <xdr:cNvPr id="408" name="直線コネクタ 407"/>
        <xdr:cNvCxnSpPr/>
      </xdr:nvCxnSpPr>
      <xdr:spPr>
        <a:xfrm>
          <a:off x="8750300" y="12204957"/>
          <a:ext cx="889000" cy="40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33190</xdr:rowOff>
    </xdr:from>
    <xdr:to>
      <xdr:col>50</xdr:col>
      <xdr:colOff>165100</xdr:colOff>
      <xdr:row>77</xdr:row>
      <xdr:rowOff>134790</xdr:rowOff>
    </xdr:to>
    <xdr:sp macro="" textlink="">
      <xdr:nvSpPr>
        <xdr:cNvPr id="409" name="フローチャート: 判断 408"/>
        <xdr:cNvSpPr/>
      </xdr:nvSpPr>
      <xdr:spPr>
        <a:xfrm>
          <a:off x="9588500" y="1323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125917</xdr:rowOff>
    </xdr:from>
    <xdr:ext cx="469744" cy="259045"/>
    <xdr:sp macro="" textlink="">
      <xdr:nvSpPr>
        <xdr:cNvPr id="410" name="テキスト ボックス 409"/>
        <xdr:cNvSpPr txBox="1"/>
      </xdr:nvSpPr>
      <xdr:spPr>
        <a:xfrm>
          <a:off x="9404428" y="1332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32007</xdr:rowOff>
    </xdr:from>
    <xdr:to>
      <xdr:col>45</xdr:col>
      <xdr:colOff>177800</xdr:colOff>
      <xdr:row>76</xdr:row>
      <xdr:rowOff>135265</xdr:rowOff>
    </xdr:to>
    <xdr:cxnSp macro="">
      <xdr:nvCxnSpPr>
        <xdr:cNvPr id="411" name="直線コネクタ 410"/>
        <xdr:cNvCxnSpPr/>
      </xdr:nvCxnSpPr>
      <xdr:spPr>
        <a:xfrm flipV="1">
          <a:off x="7861300" y="12204957"/>
          <a:ext cx="889000" cy="960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155789</xdr:rowOff>
    </xdr:from>
    <xdr:to>
      <xdr:col>46</xdr:col>
      <xdr:colOff>38100</xdr:colOff>
      <xdr:row>77</xdr:row>
      <xdr:rowOff>85939</xdr:rowOff>
    </xdr:to>
    <xdr:sp macro="" textlink="">
      <xdr:nvSpPr>
        <xdr:cNvPr id="412" name="フローチャート: 判断 411"/>
        <xdr:cNvSpPr/>
      </xdr:nvSpPr>
      <xdr:spPr>
        <a:xfrm>
          <a:off x="8699500" y="1318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77066</xdr:rowOff>
    </xdr:from>
    <xdr:ext cx="534377" cy="259045"/>
    <xdr:sp macro="" textlink="">
      <xdr:nvSpPr>
        <xdr:cNvPr id="413" name="テキスト ボックス 412"/>
        <xdr:cNvSpPr txBox="1"/>
      </xdr:nvSpPr>
      <xdr:spPr>
        <a:xfrm>
          <a:off x="8483111" y="13278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135265</xdr:rowOff>
    </xdr:from>
    <xdr:to>
      <xdr:col>41</xdr:col>
      <xdr:colOff>50800</xdr:colOff>
      <xdr:row>77</xdr:row>
      <xdr:rowOff>16348</xdr:rowOff>
    </xdr:to>
    <xdr:cxnSp macro="">
      <xdr:nvCxnSpPr>
        <xdr:cNvPr id="414" name="直線コネクタ 413"/>
        <xdr:cNvCxnSpPr/>
      </xdr:nvCxnSpPr>
      <xdr:spPr>
        <a:xfrm flipV="1">
          <a:off x="6972300" y="13165465"/>
          <a:ext cx="889000" cy="5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99644</xdr:rowOff>
    </xdr:from>
    <xdr:to>
      <xdr:col>41</xdr:col>
      <xdr:colOff>101600</xdr:colOff>
      <xdr:row>78</xdr:row>
      <xdr:rowOff>29794</xdr:rowOff>
    </xdr:to>
    <xdr:sp macro="" textlink="">
      <xdr:nvSpPr>
        <xdr:cNvPr id="415" name="フローチャート: 判断 414"/>
        <xdr:cNvSpPr/>
      </xdr:nvSpPr>
      <xdr:spPr>
        <a:xfrm>
          <a:off x="7810500" y="133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20921</xdr:rowOff>
    </xdr:from>
    <xdr:ext cx="469744" cy="259045"/>
    <xdr:sp macro="" textlink="">
      <xdr:nvSpPr>
        <xdr:cNvPr id="416" name="テキスト ボックス 415"/>
        <xdr:cNvSpPr txBox="1"/>
      </xdr:nvSpPr>
      <xdr:spPr>
        <a:xfrm>
          <a:off x="7626428" y="13394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119418</xdr:rowOff>
    </xdr:from>
    <xdr:to>
      <xdr:col>36</xdr:col>
      <xdr:colOff>165100</xdr:colOff>
      <xdr:row>78</xdr:row>
      <xdr:rowOff>49568</xdr:rowOff>
    </xdr:to>
    <xdr:sp macro="" textlink="">
      <xdr:nvSpPr>
        <xdr:cNvPr id="417" name="フローチャート: 判断 416"/>
        <xdr:cNvSpPr/>
      </xdr:nvSpPr>
      <xdr:spPr>
        <a:xfrm>
          <a:off x="6921500" y="133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40695</xdr:rowOff>
    </xdr:from>
    <xdr:ext cx="469744" cy="259045"/>
    <xdr:sp macro="" textlink="">
      <xdr:nvSpPr>
        <xdr:cNvPr id="418" name="テキスト ボックス 417"/>
        <xdr:cNvSpPr txBox="1"/>
      </xdr:nvSpPr>
      <xdr:spPr>
        <a:xfrm>
          <a:off x="6737428" y="1341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32870</xdr:rowOff>
    </xdr:from>
    <xdr:to>
      <xdr:col>55</xdr:col>
      <xdr:colOff>50800</xdr:colOff>
      <xdr:row>74</xdr:row>
      <xdr:rowOff>134470</xdr:rowOff>
    </xdr:to>
    <xdr:sp macro="" textlink="">
      <xdr:nvSpPr>
        <xdr:cNvPr id="424" name="楕円 423"/>
        <xdr:cNvSpPr/>
      </xdr:nvSpPr>
      <xdr:spPr>
        <a:xfrm>
          <a:off x="10426700" y="1272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55747</xdr:rowOff>
    </xdr:from>
    <xdr:ext cx="534377" cy="259045"/>
    <xdr:sp macro="" textlink="">
      <xdr:nvSpPr>
        <xdr:cNvPr id="425" name="商工費該当値テキスト"/>
        <xdr:cNvSpPr txBox="1"/>
      </xdr:nvSpPr>
      <xdr:spPr>
        <a:xfrm>
          <a:off x="10528300" y="1257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21668</xdr:rowOff>
    </xdr:from>
    <xdr:to>
      <xdr:col>50</xdr:col>
      <xdr:colOff>165100</xdr:colOff>
      <xdr:row>71</xdr:row>
      <xdr:rowOff>123268</xdr:rowOff>
    </xdr:to>
    <xdr:sp macro="" textlink="">
      <xdr:nvSpPr>
        <xdr:cNvPr id="426" name="楕円 425"/>
        <xdr:cNvSpPr/>
      </xdr:nvSpPr>
      <xdr:spPr>
        <a:xfrm>
          <a:off x="9588500" y="1219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69</xdr:row>
      <xdr:rowOff>139795</xdr:rowOff>
    </xdr:from>
    <xdr:ext cx="534377" cy="259045"/>
    <xdr:sp macro="" textlink="">
      <xdr:nvSpPr>
        <xdr:cNvPr id="427" name="テキスト ボックス 426"/>
        <xdr:cNvSpPr txBox="1"/>
      </xdr:nvSpPr>
      <xdr:spPr>
        <a:xfrm>
          <a:off x="9372111" y="1196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152657</xdr:rowOff>
    </xdr:from>
    <xdr:to>
      <xdr:col>46</xdr:col>
      <xdr:colOff>38100</xdr:colOff>
      <xdr:row>71</xdr:row>
      <xdr:rowOff>82807</xdr:rowOff>
    </xdr:to>
    <xdr:sp macro="" textlink="">
      <xdr:nvSpPr>
        <xdr:cNvPr id="428" name="楕円 427"/>
        <xdr:cNvSpPr/>
      </xdr:nvSpPr>
      <xdr:spPr>
        <a:xfrm>
          <a:off x="8699500" y="1215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69</xdr:row>
      <xdr:rowOff>99334</xdr:rowOff>
    </xdr:from>
    <xdr:ext cx="534377" cy="259045"/>
    <xdr:sp macro="" textlink="">
      <xdr:nvSpPr>
        <xdr:cNvPr id="429" name="テキスト ボックス 428"/>
        <xdr:cNvSpPr txBox="1"/>
      </xdr:nvSpPr>
      <xdr:spPr>
        <a:xfrm>
          <a:off x="8483111" y="1192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84465</xdr:rowOff>
    </xdr:from>
    <xdr:to>
      <xdr:col>41</xdr:col>
      <xdr:colOff>101600</xdr:colOff>
      <xdr:row>77</xdr:row>
      <xdr:rowOff>14615</xdr:rowOff>
    </xdr:to>
    <xdr:sp macro="" textlink="">
      <xdr:nvSpPr>
        <xdr:cNvPr id="430" name="楕円 429"/>
        <xdr:cNvSpPr/>
      </xdr:nvSpPr>
      <xdr:spPr>
        <a:xfrm>
          <a:off x="7810500" y="1311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31142</xdr:rowOff>
    </xdr:from>
    <xdr:ext cx="534377" cy="259045"/>
    <xdr:sp macro="" textlink="">
      <xdr:nvSpPr>
        <xdr:cNvPr id="431" name="テキスト ボックス 430"/>
        <xdr:cNvSpPr txBox="1"/>
      </xdr:nvSpPr>
      <xdr:spPr>
        <a:xfrm>
          <a:off x="7594111" y="1288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136998</xdr:rowOff>
    </xdr:from>
    <xdr:to>
      <xdr:col>36</xdr:col>
      <xdr:colOff>165100</xdr:colOff>
      <xdr:row>77</xdr:row>
      <xdr:rowOff>67148</xdr:rowOff>
    </xdr:to>
    <xdr:sp macro="" textlink="">
      <xdr:nvSpPr>
        <xdr:cNvPr id="432" name="楕円 431"/>
        <xdr:cNvSpPr/>
      </xdr:nvSpPr>
      <xdr:spPr>
        <a:xfrm>
          <a:off x="6921500" y="1316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83674</xdr:rowOff>
    </xdr:from>
    <xdr:ext cx="534377" cy="259045"/>
    <xdr:sp macro="" textlink="">
      <xdr:nvSpPr>
        <xdr:cNvPr id="433" name="テキスト ボックス 432"/>
        <xdr:cNvSpPr txBox="1"/>
      </xdr:nvSpPr>
      <xdr:spPr>
        <a:xfrm>
          <a:off x="6705111" y="1294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59967</xdr:rowOff>
    </xdr:from>
    <xdr:to>
      <xdr:col>54</xdr:col>
      <xdr:colOff>189865</xdr:colOff>
      <xdr:row>99</xdr:row>
      <xdr:rowOff>148796</xdr:rowOff>
    </xdr:to>
    <xdr:cxnSp macro="">
      <xdr:nvCxnSpPr>
        <xdr:cNvPr id="460" name="直線コネクタ 459"/>
        <xdr:cNvCxnSpPr/>
      </xdr:nvCxnSpPr>
      <xdr:spPr>
        <a:xfrm flipV="1">
          <a:off x="10475595" y="15490467"/>
          <a:ext cx="1270" cy="1631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152623</xdr:rowOff>
    </xdr:from>
    <xdr:ext cx="534377" cy="259045"/>
    <xdr:sp macro="" textlink="">
      <xdr:nvSpPr>
        <xdr:cNvPr id="461" name="土木費最小値テキスト"/>
        <xdr:cNvSpPr txBox="1"/>
      </xdr:nvSpPr>
      <xdr:spPr>
        <a:xfrm>
          <a:off x="10528300" y="1712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148796</xdr:rowOff>
    </xdr:from>
    <xdr:to>
      <xdr:col>55</xdr:col>
      <xdr:colOff>88900</xdr:colOff>
      <xdr:row>99</xdr:row>
      <xdr:rowOff>148796</xdr:rowOff>
    </xdr:to>
    <xdr:cxnSp macro="">
      <xdr:nvCxnSpPr>
        <xdr:cNvPr id="462" name="直線コネクタ 461"/>
        <xdr:cNvCxnSpPr/>
      </xdr:nvCxnSpPr>
      <xdr:spPr>
        <a:xfrm>
          <a:off x="10388600" y="17122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6644</xdr:rowOff>
    </xdr:from>
    <xdr:ext cx="599010" cy="259045"/>
    <xdr:sp macro="" textlink="">
      <xdr:nvSpPr>
        <xdr:cNvPr id="463" name="土木費最大値テキスト"/>
        <xdr:cNvSpPr txBox="1"/>
      </xdr:nvSpPr>
      <xdr:spPr>
        <a:xfrm>
          <a:off x="10528300" y="15265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59967</xdr:rowOff>
    </xdr:from>
    <xdr:to>
      <xdr:col>55</xdr:col>
      <xdr:colOff>88900</xdr:colOff>
      <xdr:row>90</xdr:row>
      <xdr:rowOff>59967</xdr:rowOff>
    </xdr:to>
    <xdr:cxnSp macro="">
      <xdr:nvCxnSpPr>
        <xdr:cNvPr id="464" name="直線コネクタ 463"/>
        <xdr:cNvCxnSpPr/>
      </xdr:nvCxnSpPr>
      <xdr:spPr>
        <a:xfrm>
          <a:off x="10388600" y="15490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13317</xdr:rowOff>
    </xdr:from>
    <xdr:to>
      <xdr:col>55</xdr:col>
      <xdr:colOff>0</xdr:colOff>
      <xdr:row>96</xdr:row>
      <xdr:rowOff>91351</xdr:rowOff>
    </xdr:to>
    <xdr:cxnSp macro="">
      <xdr:nvCxnSpPr>
        <xdr:cNvPr id="465" name="直線コネクタ 464"/>
        <xdr:cNvCxnSpPr/>
      </xdr:nvCxnSpPr>
      <xdr:spPr>
        <a:xfrm>
          <a:off x="9639300" y="16472517"/>
          <a:ext cx="838200" cy="7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28596</xdr:rowOff>
    </xdr:from>
    <xdr:ext cx="534377" cy="259045"/>
    <xdr:sp macro="" textlink="">
      <xdr:nvSpPr>
        <xdr:cNvPr id="466" name="土木費平均値テキスト"/>
        <xdr:cNvSpPr txBox="1"/>
      </xdr:nvSpPr>
      <xdr:spPr>
        <a:xfrm>
          <a:off x="10528300" y="16659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50169</xdr:rowOff>
    </xdr:from>
    <xdr:to>
      <xdr:col>55</xdr:col>
      <xdr:colOff>50800</xdr:colOff>
      <xdr:row>97</xdr:row>
      <xdr:rowOff>151769</xdr:rowOff>
    </xdr:to>
    <xdr:sp macro="" textlink="">
      <xdr:nvSpPr>
        <xdr:cNvPr id="467" name="フローチャート: 判断 466"/>
        <xdr:cNvSpPr/>
      </xdr:nvSpPr>
      <xdr:spPr>
        <a:xfrm>
          <a:off x="10426700" y="1668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13317</xdr:rowOff>
    </xdr:from>
    <xdr:to>
      <xdr:col>50</xdr:col>
      <xdr:colOff>114300</xdr:colOff>
      <xdr:row>96</xdr:row>
      <xdr:rowOff>152992</xdr:rowOff>
    </xdr:to>
    <xdr:cxnSp macro="">
      <xdr:nvCxnSpPr>
        <xdr:cNvPr id="468" name="直線コネクタ 467"/>
        <xdr:cNvCxnSpPr/>
      </xdr:nvCxnSpPr>
      <xdr:spPr>
        <a:xfrm flipV="1">
          <a:off x="8750300" y="16472517"/>
          <a:ext cx="889000" cy="139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58382</xdr:rowOff>
    </xdr:from>
    <xdr:to>
      <xdr:col>50</xdr:col>
      <xdr:colOff>165100</xdr:colOff>
      <xdr:row>97</xdr:row>
      <xdr:rowOff>159982</xdr:rowOff>
    </xdr:to>
    <xdr:sp macro="" textlink="">
      <xdr:nvSpPr>
        <xdr:cNvPr id="469" name="フローチャート: 判断 468"/>
        <xdr:cNvSpPr/>
      </xdr:nvSpPr>
      <xdr:spPr>
        <a:xfrm>
          <a:off x="9588500" y="1668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151109</xdr:rowOff>
    </xdr:from>
    <xdr:ext cx="534377" cy="259045"/>
    <xdr:sp macro="" textlink="">
      <xdr:nvSpPr>
        <xdr:cNvPr id="470" name="テキスト ボックス 469"/>
        <xdr:cNvSpPr txBox="1"/>
      </xdr:nvSpPr>
      <xdr:spPr>
        <a:xfrm>
          <a:off x="9372111" y="1678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22003</xdr:rowOff>
    </xdr:from>
    <xdr:to>
      <xdr:col>45</xdr:col>
      <xdr:colOff>177800</xdr:colOff>
      <xdr:row>96</xdr:row>
      <xdr:rowOff>152992</xdr:rowOff>
    </xdr:to>
    <xdr:cxnSp macro="">
      <xdr:nvCxnSpPr>
        <xdr:cNvPr id="471" name="直線コネクタ 470"/>
        <xdr:cNvCxnSpPr/>
      </xdr:nvCxnSpPr>
      <xdr:spPr>
        <a:xfrm>
          <a:off x="7861300" y="16481203"/>
          <a:ext cx="889000" cy="13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83544</xdr:rowOff>
    </xdr:from>
    <xdr:to>
      <xdr:col>46</xdr:col>
      <xdr:colOff>38100</xdr:colOff>
      <xdr:row>98</xdr:row>
      <xdr:rowOff>13694</xdr:rowOff>
    </xdr:to>
    <xdr:sp macro="" textlink="">
      <xdr:nvSpPr>
        <xdr:cNvPr id="472" name="フローチャート: 判断 471"/>
        <xdr:cNvSpPr/>
      </xdr:nvSpPr>
      <xdr:spPr>
        <a:xfrm>
          <a:off x="8699500" y="167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4821</xdr:rowOff>
    </xdr:from>
    <xdr:ext cx="534377" cy="259045"/>
    <xdr:sp macro="" textlink="">
      <xdr:nvSpPr>
        <xdr:cNvPr id="473" name="テキスト ボックス 472"/>
        <xdr:cNvSpPr txBox="1"/>
      </xdr:nvSpPr>
      <xdr:spPr>
        <a:xfrm>
          <a:off x="8483111" y="1680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22003</xdr:rowOff>
    </xdr:from>
    <xdr:to>
      <xdr:col>41</xdr:col>
      <xdr:colOff>50800</xdr:colOff>
      <xdr:row>96</xdr:row>
      <xdr:rowOff>161106</xdr:rowOff>
    </xdr:to>
    <xdr:cxnSp macro="">
      <xdr:nvCxnSpPr>
        <xdr:cNvPr id="474" name="直線コネクタ 473"/>
        <xdr:cNvCxnSpPr/>
      </xdr:nvCxnSpPr>
      <xdr:spPr>
        <a:xfrm flipV="1">
          <a:off x="6972300" y="16481203"/>
          <a:ext cx="889000" cy="139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93847</xdr:rowOff>
    </xdr:from>
    <xdr:to>
      <xdr:col>41</xdr:col>
      <xdr:colOff>101600</xdr:colOff>
      <xdr:row>98</xdr:row>
      <xdr:rowOff>23997</xdr:rowOff>
    </xdr:to>
    <xdr:sp macro="" textlink="">
      <xdr:nvSpPr>
        <xdr:cNvPr id="475" name="フローチャート: 判断 474"/>
        <xdr:cNvSpPr/>
      </xdr:nvSpPr>
      <xdr:spPr>
        <a:xfrm>
          <a:off x="7810500" y="1672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15124</xdr:rowOff>
    </xdr:from>
    <xdr:ext cx="534377" cy="259045"/>
    <xdr:sp macro="" textlink="">
      <xdr:nvSpPr>
        <xdr:cNvPr id="476" name="テキスト ボックス 475"/>
        <xdr:cNvSpPr txBox="1"/>
      </xdr:nvSpPr>
      <xdr:spPr>
        <a:xfrm>
          <a:off x="7594111" y="16817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98599</xdr:rowOff>
    </xdr:from>
    <xdr:to>
      <xdr:col>36</xdr:col>
      <xdr:colOff>165100</xdr:colOff>
      <xdr:row>98</xdr:row>
      <xdr:rowOff>28749</xdr:rowOff>
    </xdr:to>
    <xdr:sp macro="" textlink="">
      <xdr:nvSpPr>
        <xdr:cNvPr id="477" name="フローチャート: 判断 476"/>
        <xdr:cNvSpPr/>
      </xdr:nvSpPr>
      <xdr:spPr>
        <a:xfrm>
          <a:off x="6921500" y="1672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19876</xdr:rowOff>
    </xdr:from>
    <xdr:ext cx="534377" cy="259045"/>
    <xdr:sp macro="" textlink="">
      <xdr:nvSpPr>
        <xdr:cNvPr id="478" name="テキスト ボックス 477"/>
        <xdr:cNvSpPr txBox="1"/>
      </xdr:nvSpPr>
      <xdr:spPr>
        <a:xfrm>
          <a:off x="6705111" y="1682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40551</xdr:rowOff>
    </xdr:from>
    <xdr:to>
      <xdr:col>55</xdr:col>
      <xdr:colOff>50800</xdr:colOff>
      <xdr:row>96</xdr:row>
      <xdr:rowOff>142151</xdr:rowOff>
    </xdr:to>
    <xdr:sp macro="" textlink="">
      <xdr:nvSpPr>
        <xdr:cNvPr id="484" name="楕円 483"/>
        <xdr:cNvSpPr/>
      </xdr:nvSpPr>
      <xdr:spPr>
        <a:xfrm>
          <a:off x="10426700" y="1649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63428</xdr:rowOff>
    </xdr:from>
    <xdr:ext cx="534377" cy="259045"/>
    <xdr:sp macro="" textlink="">
      <xdr:nvSpPr>
        <xdr:cNvPr id="485" name="土木費該当値テキスト"/>
        <xdr:cNvSpPr txBox="1"/>
      </xdr:nvSpPr>
      <xdr:spPr>
        <a:xfrm>
          <a:off x="10528300" y="1635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133967</xdr:rowOff>
    </xdr:from>
    <xdr:to>
      <xdr:col>50</xdr:col>
      <xdr:colOff>165100</xdr:colOff>
      <xdr:row>96</xdr:row>
      <xdr:rowOff>64117</xdr:rowOff>
    </xdr:to>
    <xdr:sp macro="" textlink="">
      <xdr:nvSpPr>
        <xdr:cNvPr id="486" name="楕円 485"/>
        <xdr:cNvSpPr/>
      </xdr:nvSpPr>
      <xdr:spPr>
        <a:xfrm>
          <a:off x="9588500" y="1642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80644</xdr:rowOff>
    </xdr:from>
    <xdr:ext cx="534377" cy="259045"/>
    <xdr:sp macro="" textlink="">
      <xdr:nvSpPr>
        <xdr:cNvPr id="487" name="テキスト ボックス 486"/>
        <xdr:cNvSpPr txBox="1"/>
      </xdr:nvSpPr>
      <xdr:spPr>
        <a:xfrm>
          <a:off x="9372111" y="1619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102192</xdr:rowOff>
    </xdr:from>
    <xdr:to>
      <xdr:col>46</xdr:col>
      <xdr:colOff>38100</xdr:colOff>
      <xdr:row>97</xdr:row>
      <xdr:rowOff>32342</xdr:rowOff>
    </xdr:to>
    <xdr:sp macro="" textlink="">
      <xdr:nvSpPr>
        <xdr:cNvPr id="488" name="楕円 487"/>
        <xdr:cNvSpPr/>
      </xdr:nvSpPr>
      <xdr:spPr>
        <a:xfrm>
          <a:off x="8699500" y="1656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48869</xdr:rowOff>
    </xdr:from>
    <xdr:ext cx="534377" cy="259045"/>
    <xdr:sp macro="" textlink="">
      <xdr:nvSpPr>
        <xdr:cNvPr id="489" name="テキスト ボックス 488"/>
        <xdr:cNvSpPr txBox="1"/>
      </xdr:nvSpPr>
      <xdr:spPr>
        <a:xfrm>
          <a:off x="8483111" y="16336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142653</xdr:rowOff>
    </xdr:from>
    <xdr:to>
      <xdr:col>41</xdr:col>
      <xdr:colOff>101600</xdr:colOff>
      <xdr:row>96</xdr:row>
      <xdr:rowOff>72803</xdr:rowOff>
    </xdr:to>
    <xdr:sp macro="" textlink="">
      <xdr:nvSpPr>
        <xdr:cNvPr id="490" name="楕円 489"/>
        <xdr:cNvSpPr/>
      </xdr:nvSpPr>
      <xdr:spPr>
        <a:xfrm>
          <a:off x="7810500" y="1643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89330</xdr:rowOff>
    </xdr:from>
    <xdr:ext cx="534377" cy="259045"/>
    <xdr:sp macro="" textlink="">
      <xdr:nvSpPr>
        <xdr:cNvPr id="491" name="テキスト ボックス 490"/>
        <xdr:cNvSpPr txBox="1"/>
      </xdr:nvSpPr>
      <xdr:spPr>
        <a:xfrm>
          <a:off x="7594111" y="1620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110306</xdr:rowOff>
    </xdr:from>
    <xdr:to>
      <xdr:col>36</xdr:col>
      <xdr:colOff>165100</xdr:colOff>
      <xdr:row>97</xdr:row>
      <xdr:rowOff>40456</xdr:rowOff>
    </xdr:to>
    <xdr:sp macro="" textlink="">
      <xdr:nvSpPr>
        <xdr:cNvPr id="492" name="楕円 491"/>
        <xdr:cNvSpPr/>
      </xdr:nvSpPr>
      <xdr:spPr>
        <a:xfrm>
          <a:off x="6921500" y="1656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56983</xdr:rowOff>
    </xdr:from>
    <xdr:ext cx="534377" cy="259045"/>
    <xdr:sp macro="" textlink="">
      <xdr:nvSpPr>
        <xdr:cNvPr id="493" name="テキスト ボックス 492"/>
        <xdr:cNvSpPr txBox="1"/>
      </xdr:nvSpPr>
      <xdr:spPr>
        <a:xfrm>
          <a:off x="6705111" y="1634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61610</xdr:rowOff>
    </xdr:from>
    <xdr:to>
      <xdr:col>85</xdr:col>
      <xdr:colOff>126364</xdr:colOff>
      <xdr:row>38</xdr:row>
      <xdr:rowOff>167498</xdr:rowOff>
    </xdr:to>
    <xdr:cxnSp macro="">
      <xdr:nvCxnSpPr>
        <xdr:cNvPr id="516" name="直線コネクタ 515"/>
        <xdr:cNvCxnSpPr/>
      </xdr:nvCxnSpPr>
      <xdr:spPr>
        <a:xfrm flipV="1">
          <a:off x="16317595" y="5548010"/>
          <a:ext cx="1269" cy="1134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171325</xdr:rowOff>
    </xdr:from>
    <xdr:ext cx="469744" cy="259045"/>
    <xdr:sp macro="" textlink="">
      <xdr:nvSpPr>
        <xdr:cNvPr id="517" name="消防費最小値テキスト"/>
        <xdr:cNvSpPr txBox="1"/>
      </xdr:nvSpPr>
      <xdr:spPr>
        <a:xfrm>
          <a:off x="16370300" y="668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167498</xdr:rowOff>
    </xdr:from>
    <xdr:to>
      <xdr:col>86</xdr:col>
      <xdr:colOff>25400</xdr:colOff>
      <xdr:row>38</xdr:row>
      <xdr:rowOff>167498</xdr:rowOff>
    </xdr:to>
    <xdr:cxnSp macro="">
      <xdr:nvCxnSpPr>
        <xdr:cNvPr id="518" name="直線コネクタ 517"/>
        <xdr:cNvCxnSpPr/>
      </xdr:nvCxnSpPr>
      <xdr:spPr>
        <a:xfrm>
          <a:off x="16230600" y="668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8287</xdr:rowOff>
    </xdr:from>
    <xdr:ext cx="534377" cy="259045"/>
    <xdr:sp macro="" textlink="">
      <xdr:nvSpPr>
        <xdr:cNvPr id="519" name="消防費最大値テキスト"/>
        <xdr:cNvSpPr txBox="1"/>
      </xdr:nvSpPr>
      <xdr:spPr>
        <a:xfrm>
          <a:off x="16370300" y="532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61610</xdr:rowOff>
    </xdr:from>
    <xdr:to>
      <xdr:col>86</xdr:col>
      <xdr:colOff>25400</xdr:colOff>
      <xdr:row>32</xdr:row>
      <xdr:rowOff>61610</xdr:rowOff>
    </xdr:to>
    <xdr:cxnSp macro="">
      <xdr:nvCxnSpPr>
        <xdr:cNvPr id="520" name="直線コネクタ 519"/>
        <xdr:cNvCxnSpPr/>
      </xdr:nvCxnSpPr>
      <xdr:spPr>
        <a:xfrm>
          <a:off x="16230600" y="554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57267</xdr:rowOff>
    </xdr:from>
    <xdr:to>
      <xdr:col>85</xdr:col>
      <xdr:colOff>127000</xdr:colOff>
      <xdr:row>37</xdr:row>
      <xdr:rowOff>65085</xdr:rowOff>
    </xdr:to>
    <xdr:cxnSp macro="">
      <xdr:nvCxnSpPr>
        <xdr:cNvPr id="521" name="直線コネクタ 520"/>
        <xdr:cNvCxnSpPr/>
      </xdr:nvCxnSpPr>
      <xdr:spPr>
        <a:xfrm>
          <a:off x="15481300" y="6400917"/>
          <a:ext cx="838200" cy="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7571</xdr:rowOff>
    </xdr:from>
    <xdr:ext cx="534377" cy="259045"/>
    <xdr:sp macro="" textlink="">
      <xdr:nvSpPr>
        <xdr:cNvPr id="522" name="消防費平均値テキスト"/>
        <xdr:cNvSpPr txBox="1"/>
      </xdr:nvSpPr>
      <xdr:spPr>
        <a:xfrm>
          <a:off x="16370300" y="6351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29144</xdr:rowOff>
    </xdr:from>
    <xdr:to>
      <xdr:col>85</xdr:col>
      <xdr:colOff>177800</xdr:colOff>
      <xdr:row>37</xdr:row>
      <xdr:rowOff>130744</xdr:rowOff>
    </xdr:to>
    <xdr:sp macro="" textlink="">
      <xdr:nvSpPr>
        <xdr:cNvPr id="523" name="フローチャート: 判断 522"/>
        <xdr:cNvSpPr/>
      </xdr:nvSpPr>
      <xdr:spPr>
        <a:xfrm>
          <a:off x="16268700" y="6372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57267</xdr:rowOff>
    </xdr:from>
    <xdr:to>
      <xdr:col>81</xdr:col>
      <xdr:colOff>50800</xdr:colOff>
      <xdr:row>37</xdr:row>
      <xdr:rowOff>60513</xdr:rowOff>
    </xdr:to>
    <xdr:cxnSp macro="">
      <xdr:nvCxnSpPr>
        <xdr:cNvPr id="524" name="直線コネクタ 523"/>
        <xdr:cNvCxnSpPr/>
      </xdr:nvCxnSpPr>
      <xdr:spPr>
        <a:xfrm flipV="1">
          <a:off x="14592300" y="6400917"/>
          <a:ext cx="889000" cy="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37739</xdr:rowOff>
    </xdr:from>
    <xdr:to>
      <xdr:col>81</xdr:col>
      <xdr:colOff>101600</xdr:colOff>
      <xdr:row>37</xdr:row>
      <xdr:rowOff>139339</xdr:rowOff>
    </xdr:to>
    <xdr:sp macro="" textlink="">
      <xdr:nvSpPr>
        <xdr:cNvPr id="525" name="フローチャート: 判断 524"/>
        <xdr:cNvSpPr/>
      </xdr:nvSpPr>
      <xdr:spPr>
        <a:xfrm>
          <a:off x="154305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130467</xdr:rowOff>
    </xdr:from>
    <xdr:ext cx="534377" cy="259045"/>
    <xdr:sp macro="" textlink="">
      <xdr:nvSpPr>
        <xdr:cNvPr id="526" name="テキスト ボックス 525"/>
        <xdr:cNvSpPr txBox="1"/>
      </xdr:nvSpPr>
      <xdr:spPr>
        <a:xfrm>
          <a:off x="15214111" y="647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76103</xdr:rowOff>
    </xdr:from>
    <xdr:to>
      <xdr:col>76</xdr:col>
      <xdr:colOff>114300</xdr:colOff>
      <xdr:row>37</xdr:row>
      <xdr:rowOff>60513</xdr:rowOff>
    </xdr:to>
    <xdr:cxnSp macro="">
      <xdr:nvCxnSpPr>
        <xdr:cNvPr id="527" name="直線コネクタ 526"/>
        <xdr:cNvCxnSpPr/>
      </xdr:nvCxnSpPr>
      <xdr:spPr>
        <a:xfrm>
          <a:off x="13703300" y="6248303"/>
          <a:ext cx="889000" cy="15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16068</xdr:rowOff>
    </xdr:from>
    <xdr:to>
      <xdr:col>76</xdr:col>
      <xdr:colOff>165100</xdr:colOff>
      <xdr:row>37</xdr:row>
      <xdr:rowOff>117668</xdr:rowOff>
    </xdr:to>
    <xdr:sp macro="" textlink="">
      <xdr:nvSpPr>
        <xdr:cNvPr id="528" name="フローチャート: 判断 527"/>
        <xdr:cNvSpPr/>
      </xdr:nvSpPr>
      <xdr:spPr>
        <a:xfrm>
          <a:off x="14541500" y="635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108795</xdr:rowOff>
    </xdr:from>
    <xdr:ext cx="534377" cy="259045"/>
    <xdr:sp macro="" textlink="">
      <xdr:nvSpPr>
        <xdr:cNvPr id="529" name="テキスト ボックス 528"/>
        <xdr:cNvSpPr txBox="1"/>
      </xdr:nvSpPr>
      <xdr:spPr>
        <a:xfrm>
          <a:off x="14325111" y="645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76103</xdr:rowOff>
    </xdr:from>
    <xdr:to>
      <xdr:col>71</xdr:col>
      <xdr:colOff>177800</xdr:colOff>
      <xdr:row>37</xdr:row>
      <xdr:rowOff>20737</xdr:rowOff>
    </xdr:to>
    <xdr:cxnSp macro="">
      <xdr:nvCxnSpPr>
        <xdr:cNvPr id="530" name="直線コネクタ 529"/>
        <xdr:cNvCxnSpPr/>
      </xdr:nvCxnSpPr>
      <xdr:spPr>
        <a:xfrm flipV="1">
          <a:off x="12814300" y="6248303"/>
          <a:ext cx="889000" cy="116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35911</xdr:rowOff>
    </xdr:from>
    <xdr:to>
      <xdr:col>72</xdr:col>
      <xdr:colOff>38100</xdr:colOff>
      <xdr:row>37</xdr:row>
      <xdr:rowOff>137511</xdr:rowOff>
    </xdr:to>
    <xdr:sp macro="" textlink="">
      <xdr:nvSpPr>
        <xdr:cNvPr id="531" name="フローチャート: 判断 530"/>
        <xdr:cNvSpPr/>
      </xdr:nvSpPr>
      <xdr:spPr>
        <a:xfrm>
          <a:off x="136525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128637</xdr:rowOff>
    </xdr:from>
    <xdr:ext cx="534377" cy="259045"/>
    <xdr:sp macro="" textlink="">
      <xdr:nvSpPr>
        <xdr:cNvPr id="532" name="テキスト ボックス 531"/>
        <xdr:cNvSpPr txBox="1"/>
      </xdr:nvSpPr>
      <xdr:spPr>
        <a:xfrm>
          <a:off x="13436111" y="6472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62382</xdr:rowOff>
    </xdr:from>
    <xdr:to>
      <xdr:col>67</xdr:col>
      <xdr:colOff>101600</xdr:colOff>
      <xdr:row>37</xdr:row>
      <xdr:rowOff>163982</xdr:rowOff>
    </xdr:to>
    <xdr:sp macro="" textlink="">
      <xdr:nvSpPr>
        <xdr:cNvPr id="533" name="フローチャート: 判断 532"/>
        <xdr:cNvSpPr/>
      </xdr:nvSpPr>
      <xdr:spPr>
        <a:xfrm>
          <a:off x="12763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155109</xdr:rowOff>
    </xdr:from>
    <xdr:ext cx="534377" cy="259045"/>
    <xdr:sp macro="" textlink="">
      <xdr:nvSpPr>
        <xdr:cNvPr id="534" name="テキスト ボックス 533"/>
        <xdr:cNvSpPr txBox="1"/>
      </xdr:nvSpPr>
      <xdr:spPr>
        <a:xfrm>
          <a:off x="12547111" y="649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14285</xdr:rowOff>
    </xdr:from>
    <xdr:to>
      <xdr:col>85</xdr:col>
      <xdr:colOff>177800</xdr:colOff>
      <xdr:row>37</xdr:row>
      <xdr:rowOff>115885</xdr:rowOff>
    </xdr:to>
    <xdr:sp macro="" textlink="">
      <xdr:nvSpPr>
        <xdr:cNvPr id="540" name="楕円 539"/>
        <xdr:cNvSpPr/>
      </xdr:nvSpPr>
      <xdr:spPr>
        <a:xfrm>
          <a:off x="16268700" y="635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37162</xdr:rowOff>
    </xdr:from>
    <xdr:ext cx="534377" cy="259045"/>
    <xdr:sp macro="" textlink="">
      <xdr:nvSpPr>
        <xdr:cNvPr id="541" name="消防費該当値テキスト"/>
        <xdr:cNvSpPr txBox="1"/>
      </xdr:nvSpPr>
      <xdr:spPr>
        <a:xfrm>
          <a:off x="16370300" y="620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6467</xdr:rowOff>
    </xdr:from>
    <xdr:to>
      <xdr:col>81</xdr:col>
      <xdr:colOff>101600</xdr:colOff>
      <xdr:row>37</xdr:row>
      <xdr:rowOff>108067</xdr:rowOff>
    </xdr:to>
    <xdr:sp macro="" textlink="">
      <xdr:nvSpPr>
        <xdr:cNvPr id="542" name="楕円 541"/>
        <xdr:cNvSpPr/>
      </xdr:nvSpPr>
      <xdr:spPr>
        <a:xfrm>
          <a:off x="15430500" y="635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124594</xdr:rowOff>
    </xdr:from>
    <xdr:ext cx="534377" cy="259045"/>
    <xdr:sp macro="" textlink="">
      <xdr:nvSpPr>
        <xdr:cNvPr id="543" name="テキスト ボックス 542"/>
        <xdr:cNvSpPr txBox="1"/>
      </xdr:nvSpPr>
      <xdr:spPr>
        <a:xfrm>
          <a:off x="15214111" y="612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9713</xdr:rowOff>
    </xdr:from>
    <xdr:to>
      <xdr:col>76</xdr:col>
      <xdr:colOff>165100</xdr:colOff>
      <xdr:row>37</xdr:row>
      <xdr:rowOff>111313</xdr:rowOff>
    </xdr:to>
    <xdr:sp macro="" textlink="">
      <xdr:nvSpPr>
        <xdr:cNvPr id="544" name="楕円 543"/>
        <xdr:cNvSpPr/>
      </xdr:nvSpPr>
      <xdr:spPr>
        <a:xfrm>
          <a:off x="14541500" y="635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127840</xdr:rowOff>
    </xdr:from>
    <xdr:ext cx="534377" cy="259045"/>
    <xdr:sp macro="" textlink="">
      <xdr:nvSpPr>
        <xdr:cNvPr id="545" name="テキスト ボックス 544"/>
        <xdr:cNvSpPr txBox="1"/>
      </xdr:nvSpPr>
      <xdr:spPr>
        <a:xfrm>
          <a:off x="14325111" y="612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25303</xdr:rowOff>
    </xdr:from>
    <xdr:to>
      <xdr:col>72</xdr:col>
      <xdr:colOff>38100</xdr:colOff>
      <xdr:row>36</xdr:row>
      <xdr:rowOff>126903</xdr:rowOff>
    </xdr:to>
    <xdr:sp macro="" textlink="">
      <xdr:nvSpPr>
        <xdr:cNvPr id="546" name="楕円 545"/>
        <xdr:cNvSpPr/>
      </xdr:nvSpPr>
      <xdr:spPr>
        <a:xfrm>
          <a:off x="13652500" y="619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143430</xdr:rowOff>
    </xdr:from>
    <xdr:ext cx="534377" cy="259045"/>
    <xdr:sp macro="" textlink="">
      <xdr:nvSpPr>
        <xdr:cNvPr id="547" name="テキスト ボックス 546"/>
        <xdr:cNvSpPr txBox="1"/>
      </xdr:nvSpPr>
      <xdr:spPr>
        <a:xfrm>
          <a:off x="13436111" y="5972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141387</xdr:rowOff>
    </xdr:from>
    <xdr:to>
      <xdr:col>67</xdr:col>
      <xdr:colOff>101600</xdr:colOff>
      <xdr:row>37</xdr:row>
      <xdr:rowOff>71537</xdr:rowOff>
    </xdr:to>
    <xdr:sp macro="" textlink="">
      <xdr:nvSpPr>
        <xdr:cNvPr id="548" name="楕円 547"/>
        <xdr:cNvSpPr/>
      </xdr:nvSpPr>
      <xdr:spPr>
        <a:xfrm>
          <a:off x="12763500" y="631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88064</xdr:rowOff>
    </xdr:from>
    <xdr:ext cx="534377" cy="259045"/>
    <xdr:sp macro="" textlink="">
      <xdr:nvSpPr>
        <xdr:cNvPr id="549" name="テキスト ボックス 548"/>
        <xdr:cNvSpPr txBox="1"/>
      </xdr:nvSpPr>
      <xdr:spPr>
        <a:xfrm>
          <a:off x="12547111" y="608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136516</xdr:rowOff>
    </xdr:from>
    <xdr:to>
      <xdr:col>85</xdr:col>
      <xdr:colOff>126364</xdr:colOff>
      <xdr:row>59</xdr:row>
      <xdr:rowOff>5201</xdr:rowOff>
    </xdr:to>
    <xdr:cxnSp macro="">
      <xdr:nvCxnSpPr>
        <xdr:cNvPr id="576" name="直線コネクタ 575"/>
        <xdr:cNvCxnSpPr/>
      </xdr:nvCxnSpPr>
      <xdr:spPr>
        <a:xfrm flipV="1">
          <a:off x="16317595" y="9051916"/>
          <a:ext cx="1269" cy="1068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9028</xdr:rowOff>
    </xdr:from>
    <xdr:ext cx="534377" cy="259045"/>
    <xdr:sp macro="" textlink="">
      <xdr:nvSpPr>
        <xdr:cNvPr id="577" name="教育費最小値テキスト"/>
        <xdr:cNvSpPr txBox="1"/>
      </xdr:nvSpPr>
      <xdr:spPr>
        <a:xfrm>
          <a:off x="16370300" y="1012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5201</xdr:rowOff>
    </xdr:from>
    <xdr:to>
      <xdr:col>86</xdr:col>
      <xdr:colOff>25400</xdr:colOff>
      <xdr:row>59</xdr:row>
      <xdr:rowOff>5201</xdr:rowOff>
    </xdr:to>
    <xdr:cxnSp macro="">
      <xdr:nvCxnSpPr>
        <xdr:cNvPr id="578" name="直線コネクタ 577"/>
        <xdr:cNvCxnSpPr/>
      </xdr:nvCxnSpPr>
      <xdr:spPr>
        <a:xfrm>
          <a:off x="16230600" y="1012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83193</xdr:rowOff>
    </xdr:from>
    <xdr:ext cx="534377" cy="259045"/>
    <xdr:sp macro="" textlink="">
      <xdr:nvSpPr>
        <xdr:cNvPr id="579" name="教育費最大値テキスト"/>
        <xdr:cNvSpPr txBox="1"/>
      </xdr:nvSpPr>
      <xdr:spPr>
        <a:xfrm>
          <a:off x="16370300" y="882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136516</xdr:rowOff>
    </xdr:from>
    <xdr:to>
      <xdr:col>86</xdr:col>
      <xdr:colOff>25400</xdr:colOff>
      <xdr:row>52</xdr:row>
      <xdr:rowOff>136516</xdr:rowOff>
    </xdr:to>
    <xdr:cxnSp macro="">
      <xdr:nvCxnSpPr>
        <xdr:cNvPr id="580" name="直線コネクタ 579"/>
        <xdr:cNvCxnSpPr/>
      </xdr:nvCxnSpPr>
      <xdr:spPr>
        <a:xfrm>
          <a:off x="16230600" y="9051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131144</xdr:rowOff>
    </xdr:from>
    <xdr:to>
      <xdr:col>85</xdr:col>
      <xdr:colOff>127000</xdr:colOff>
      <xdr:row>54</xdr:row>
      <xdr:rowOff>52620</xdr:rowOff>
    </xdr:to>
    <xdr:cxnSp macro="">
      <xdr:nvCxnSpPr>
        <xdr:cNvPr id="581" name="直線コネクタ 580"/>
        <xdr:cNvCxnSpPr/>
      </xdr:nvCxnSpPr>
      <xdr:spPr>
        <a:xfrm>
          <a:off x="15481300" y="8703644"/>
          <a:ext cx="838200" cy="607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78006</xdr:rowOff>
    </xdr:from>
    <xdr:ext cx="534377" cy="259045"/>
    <xdr:sp macro="" textlink="">
      <xdr:nvSpPr>
        <xdr:cNvPr id="582" name="教育費平均値テキスト"/>
        <xdr:cNvSpPr txBox="1"/>
      </xdr:nvSpPr>
      <xdr:spPr>
        <a:xfrm>
          <a:off x="16370300" y="9679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99579</xdr:rowOff>
    </xdr:from>
    <xdr:to>
      <xdr:col>85</xdr:col>
      <xdr:colOff>177800</xdr:colOff>
      <xdr:row>57</xdr:row>
      <xdr:rowOff>29729</xdr:rowOff>
    </xdr:to>
    <xdr:sp macro="" textlink="">
      <xdr:nvSpPr>
        <xdr:cNvPr id="583" name="フローチャート: 判断 582"/>
        <xdr:cNvSpPr/>
      </xdr:nvSpPr>
      <xdr:spPr>
        <a:xfrm>
          <a:off x="162687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131144</xdr:rowOff>
    </xdr:from>
    <xdr:to>
      <xdr:col>81</xdr:col>
      <xdr:colOff>50800</xdr:colOff>
      <xdr:row>54</xdr:row>
      <xdr:rowOff>50709</xdr:rowOff>
    </xdr:to>
    <xdr:cxnSp macro="">
      <xdr:nvCxnSpPr>
        <xdr:cNvPr id="584" name="直線コネクタ 583"/>
        <xdr:cNvCxnSpPr/>
      </xdr:nvCxnSpPr>
      <xdr:spPr>
        <a:xfrm flipV="1">
          <a:off x="14592300" y="8703644"/>
          <a:ext cx="889000" cy="605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119304</xdr:rowOff>
    </xdr:from>
    <xdr:to>
      <xdr:col>81</xdr:col>
      <xdr:colOff>101600</xdr:colOff>
      <xdr:row>57</xdr:row>
      <xdr:rowOff>49454</xdr:rowOff>
    </xdr:to>
    <xdr:sp macro="" textlink="">
      <xdr:nvSpPr>
        <xdr:cNvPr id="585" name="フローチャート: 判断 584"/>
        <xdr:cNvSpPr/>
      </xdr:nvSpPr>
      <xdr:spPr>
        <a:xfrm>
          <a:off x="15430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40581</xdr:rowOff>
    </xdr:from>
    <xdr:ext cx="534377" cy="259045"/>
    <xdr:sp macro="" textlink="">
      <xdr:nvSpPr>
        <xdr:cNvPr id="586" name="テキスト ボックス 585"/>
        <xdr:cNvSpPr txBox="1"/>
      </xdr:nvSpPr>
      <xdr:spPr>
        <a:xfrm>
          <a:off x="15214111" y="981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50709</xdr:rowOff>
    </xdr:from>
    <xdr:to>
      <xdr:col>76</xdr:col>
      <xdr:colOff>114300</xdr:colOff>
      <xdr:row>56</xdr:row>
      <xdr:rowOff>108545</xdr:rowOff>
    </xdr:to>
    <xdr:cxnSp macro="">
      <xdr:nvCxnSpPr>
        <xdr:cNvPr id="587" name="直線コネクタ 586"/>
        <xdr:cNvCxnSpPr/>
      </xdr:nvCxnSpPr>
      <xdr:spPr>
        <a:xfrm flipV="1">
          <a:off x="13703300" y="9309009"/>
          <a:ext cx="889000" cy="400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27815</xdr:rowOff>
    </xdr:from>
    <xdr:to>
      <xdr:col>76</xdr:col>
      <xdr:colOff>165100</xdr:colOff>
      <xdr:row>56</xdr:row>
      <xdr:rowOff>129415</xdr:rowOff>
    </xdr:to>
    <xdr:sp macro="" textlink="">
      <xdr:nvSpPr>
        <xdr:cNvPr id="588" name="フローチャート: 判断 587"/>
        <xdr:cNvSpPr/>
      </xdr:nvSpPr>
      <xdr:spPr>
        <a:xfrm>
          <a:off x="14541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120542</xdr:rowOff>
    </xdr:from>
    <xdr:ext cx="534377" cy="259045"/>
    <xdr:sp macro="" textlink="">
      <xdr:nvSpPr>
        <xdr:cNvPr id="589" name="テキスト ボックス 588"/>
        <xdr:cNvSpPr txBox="1"/>
      </xdr:nvSpPr>
      <xdr:spPr>
        <a:xfrm>
          <a:off x="14325111" y="972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108545</xdr:rowOff>
    </xdr:from>
    <xdr:to>
      <xdr:col>71</xdr:col>
      <xdr:colOff>177800</xdr:colOff>
      <xdr:row>56</xdr:row>
      <xdr:rowOff>137447</xdr:rowOff>
    </xdr:to>
    <xdr:cxnSp macro="">
      <xdr:nvCxnSpPr>
        <xdr:cNvPr id="590" name="直線コネクタ 589"/>
        <xdr:cNvCxnSpPr/>
      </xdr:nvCxnSpPr>
      <xdr:spPr>
        <a:xfrm flipV="1">
          <a:off x="12814300" y="9709745"/>
          <a:ext cx="889000" cy="2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128529</xdr:rowOff>
    </xdr:from>
    <xdr:to>
      <xdr:col>72</xdr:col>
      <xdr:colOff>38100</xdr:colOff>
      <xdr:row>57</xdr:row>
      <xdr:rowOff>58679</xdr:rowOff>
    </xdr:to>
    <xdr:sp macro="" textlink="">
      <xdr:nvSpPr>
        <xdr:cNvPr id="591" name="フローチャート: 判断 590"/>
        <xdr:cNvSpPr/>
      </xdr:nvSpPr>
      <xdr:spPr>
        <a:xfrm>
          <a:off x="13652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49806</xdr:rowOff>
    </xdr:from>
    <xdr:ext cx="534377" cy="259045"/>
    <xdr:sp macro="" textlink="">
      <xdr:nvSpPr>
        <xdr:cNvPr id="592" name="テキスト ボックス 591"/>
        <xdr:cNvSpPr txBox="1"/>
      </xdr:nvSpPr>
      <xdr:spPr>
        <a:xfrm>
          <a:off x="13436111" y="982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6702</xdr:rowOff>
    </xdr:from>
    <xdr:to>
      <xdr:col>67</xdr:col>
      <xdr:colOff>101600</xdr:colOff>
      <xdr:row>57</xdr:row>
      <xdr:rowOff>108302</xdr:rowOff>
    </xdr:to>
    <xdr:sp macro="" textlink="">
      <xdr:nvSpPr>
        <xdr:cNvPr id="593" name="フローチャート: 判断 592"/>
        <xdr:cNvSpPr/>
      </xdr:nvSpPr>
      <xdr:spPr>
        <a:xfrm>
          <a:off x="12763500" y="977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99429</xdr:rowOff>
    </xdr:from>
    <xdr:ext cx="534377" cy="259045"/>
    <xdr:sp macro="" textlink="">
      <xdr:nvSpPr>
        <xdr:cNvPr id="594" name="テキスト ボックス 593"/>
        <xdr:cNvSpPr txBox="1"/>
      </xdr:nvSpPr>
      <xdr:spPr>
        <a:xfrm>
          <a:off x="12547111" y="9872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1820</xdr:rowOff>
    </xdr:from>
    <xdr:to>
      <xdr:col>85</xdr:col>
      <xdr:colOff>177800</xdr:colOff>
      <xdr:row>54</xdr:row>
      <xdr:rowOff>103420</xdr:rowOff>
    </xdr:to>
    <xdr:sp macro="" textlink="">
      <xdr:nvSpPr>
        <xdr:cNvPr id="600" name="楕円 599"/>
        <xdr:cNvSpPr/>
      </xdr:nvSpPr>
      <xdr:spPr>
        <a:xfrm>
          <a:off x="16268700" y="926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24697</xdr:rowOff>
    </xdr:from>
    <xdr:ext cx="534377" cy="259045"/>
    <xdr:sp macro="" textlink="">
      <xdr:nvSpPr>
        <xdr:cNvPr id="601" name="教育費該当値テキスト"/>
        <xdr:cNvSpPr txBox="1"/>
      </xdr:nvSpPr>
      <xdr:spPr>
        <a:xfrm>
          <a:off x="16370300" y="9111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50</xdr:row>
      <xdr:rowOff>80344</xdr:rowOff>
    </xdr:from>
    <xdr:to>
      <xdr:col>81</xdr:col>
      <xdr:colOff>101600</xdr:colOff>
      <xdr:row>51</xdr:row>
      <xdr:rowOff>10494</xdr:rowOff>
    </xdr:to>
    <xdr:sp macro="" textlink="">
      <xdr:nvSpPr>
        <xdr:cNvPr id="602" name="楕円 601"/>
        <xdr:cNvSpPr/>
      </xdr:nvSpPr>
      <xdr:spPr>
        <a:xfrm>
          <a:off x="15430500" y="865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49</xdr:row>
      <xdr:rowOff>27021</xdr:rowOff>
    </xdr:from>
    <xdr:ext cx="599010" cy="259045"/>
    <xdr:sp macro="" textlink="">
      <xdr:nvSpPr>
        <xdr:cNvPr id="603" name="テキスト ボックス 602"/>
        <xdr:cNvSpPr txBox="1"/>
      </xdr:nvSpPr>
      <xdr:spPr>
        <a:xfrm>
          <a:off x="15181795" y="8428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171359</xdr:rowOff>
    </xdr:from>
    <xdr:to>
      <xdr:col>76</xdr:col>
      <xdr:colOff>165100</xdr:colOff>
      <xdr:row>54</xdr:row>
      <xdr:rowOff>101509</xdr:rowOff>
    </xdr:to>
    <xdr:sp macro="" textlink="">
      <xdr:nvSpPr>
        <xdr:cNvPr id="604" name="楕円 603"/>
        <xdr:cNvSpPr/>
      </xdr:nvSpPr>
      <xdr:spPr>
        <a:xfrm>
          <a:off x="14541500" y="925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118036</xdr:rowOff>
    </xdr:from>
    <xdr:ext cx="534377" cy="259045"/>
    <xdr:sp macro="" textlink="">
      <xdr:nvSpPr>
        <xdr:cNvPr id="605" name="テキスト ボックス 604"/>
        <xdr:cNvSpPr txBox="1"/>
      </xdr:nvSpPr>
      <xdr:spPr>
        <a:xfrm>
          <a:off x="14325111" y="903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57745</xdr:rowOff>
    </xdr:from>
    <xdr:to>
      <xdr:col>72</xdr:col>
      <xdr:colOff>38100</xdr:colOff>
      <xdr:row>56</xdr:row>
      <xdr:rowOff>159345</xdr:rowOff>
    </xdr:to>
    <xdr:sp macro="" textlink="">
      <xdr:nvSpPr>
        <xdr:cNvPr id="606" name="楕円 605"/>
        <xdr:cNvSpPr/>
      </xdr:nvSpPr>
      <xdr:spPr>
        <a:xfrm>
          <a:off x="13652500" y="965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4422</xdr:rowOff>
    </xdr:from>
    <xdr:ext cx="534377" cy="259045"/>
    <xdr:sp macro="" textlink="">
      <xdr:nvSpPr>
        <xdr:cNvPr id="607" name="テキスト ボックス 606"/>
        <xdr:cNvSpPr txBox="1"/>
      </xdr:nvSpPr>
      <xdr:spPr>
        <a:xfrm>
          <a:off x="13436111" y="9434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86647</xdr:rowOff>
    </xdr:from>
    <xdr:to>
      <xdr:col>67</xdr:col>
      <xdr:colOff>101600</xdr:colOff>
      <xdr:row>57</xdr:row>
      <xdr:rowOff>16797</xdr:rowOff>
    </xdr:to>
    <xdr:sp macro="" textlink="">
      <xdr:nvSpPr>
        <xdr:cNvPr id="608" name="楕円 607"/>
        <xdr:cNvSpPr/>
      </xdr:nvSpPr>
      <xdr:spPr>
        <a:xfrm>
          <a:off x="12763500" y="968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33324</xdr:rowOff>
    </xdr:from>
    <xdr:ext cx="534377" cy="259045"/>
    <xdr:sp macro="" textlink="">
      <xdr:nvSpPr>
        <xdr:cNvPr id="609" name="テキスト ボックス 608"/>
        <xdr:cNvSpPr txBox="1"/>
      </xdr:nvSpPr>
      <xdr:spPr>
        <a:xfrm>
          <a:off x="12547111" y="946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5" name="テキスト ボックス 624"/>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7" name="テキスト ボックス 626"/>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48214</xdr:rowOff>
    </xdr:from>
    <xdr:to>
      <xdr:col>85</xdr:col>
      <xdr:colOff>126364</xdr:colOff>
      <xdr:row>78</xdr:row>
      <xdr:rowOff>139700</xdr:rowOff>
    </xdr:to>
    <xdr:cxnSp macro="">
      <xdr:nvCxnSpPr>
        <xdr:cNvPr id="631" name="直線コネクタ 630"/>
        <xdr:cNvCxnSpPr/>
      </xdr:nvCxnSpPr>
      <xdr:spPr>
        <a:xfrm flipV="1">
          <a:off x="16317595" y="12392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147053</xdr:rowOff>
    </xdr:from>
    <xdr:ext cx="249299" cy="259045"/>
    <xdr:sp macro="" textlink="">
      <xdr:nvSpPr>
        <xdr:cNvPr id="632" name="災害復旧費最小値テキスト"/>
        <xdr:cNvSpPr txBox="1"/>
      </xdr:nvSpPr>
      <xdr:spPr>
        <a:xfrm>
          <a:off x="16370300" y="13520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166341</xdr:rowOff>
    </xdr:from>
    <xdr:ext cx="534377" cy="259045"/>
    <xdr:sp macro="" textlink="">
      <xdr:nvSpPr>
        <xdr:cNvPr id="634" name="災害復旧費最大値テキスト"/>
        <xdr:cNvSpPr txBox="1"/>
      </xdr:nvSpPr>
      <xdr:spPr>
        <a:xfrm>
          <a:off x="16370300" y="1216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48214</xdr:rowOff>
    </xdr:from>
    <xdr:to>
      <xdr:col>86</xdr:col>
      <xdr:colOff>25400</xdr:colOff>
      <xdr:row>72</xdr:row>
      <xdr:rowOff>48214</xdr:rowOff>
    </xdr:to>
    <xdr:cxnSp macro="">
      <xdr:nvCxnSpPr>
        <xdr:cNvPr id="635" name="直線コネクタ 634"/>
        <xdr:cNvCxnSpPr/>
      </xdr:nvCxnSpPr>
      <xdr:spPr>
        <a:xfrm>
          <a:off x="16230600" y="1239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90917</xdr:rowOff>
    </xdr:from>
    <xdr:to>
      <xdr:col>85</xdr:col>
      <xdr:colOff>127000</xdr:colOff>
      <xdr:row>78</xdr:row>
      <xdr:rowOff>139700</xdr:rowOff>
    </xdr:to>
    <xdr:cxnSp macro="">
      <xdr:nvCxnSpPr>
        <xdr:cNvPr id="636" name="直線コネクタ 635"/>
        <xdr:cNvCxnSpPr/>
      </xdr:nvCxnSpPr>
      <xdr:spPr>
        <a:xfrm flipV="1">
          <a:off x="15481300" y="13464017"/>
          <a:ext cx="838200" cy="4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20052</xdr:rowOff>
    </xdr:from>
    <xdr:ext cx="469744" cy="259045"/>
    <xdr:sp macro="" textlink="">
      <xdr:nvSpPr>
        <xdr:cNvPr id="637" name="災害復旧費平均値テキスト"/>
        <xdr:cNvSpPr txBox="1"/>
      </xdr:nvSpPr>
      <xdr:spPr>
        <a:xfrm>
          <a:off x="16370300" y="13393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41625</xdr:rowOff>
    </xdr:from>
    <xdr:to>
      <xdr:col>85</xdr:col>
      <xdr:colOff>177800</xdr:colOff>
      <xdr:row>78</xdr:row>
      <xdr:rowOff>143225</xdr:rowOff>
    </xdr:to>
    <xdr:sp macro="" textlink="">
      <xdr:nvSpPr>
        <xdr:cNvPr id="638" name="フローチャート: 判断 637"/>
        <xdr:cNvSpPr/>
      </xdr:nvSpPr>
      <xdr:spPr>
        <a:xfrm>
          <a:off x="162687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9" name="直線コネクタ 638"/>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39660</xdr:rowOff>
    </xdr:from>
    <xdr:to>
      <xdr:col>81</xdr:col>
      <xdr:colOff>101600</xdr:colOff>
      <xdr:row>78</xdr:row>
      <xdr:rowOff>141260</xdr:rowOff>
    </xdr:to>
    <xdr:sp macro="" textlink="">
      <xdr:nvSpPr>
        <xdr:cNvPr id="640" name="フローチャート: 判断 639"/>
        <xdr:cNvSpPr/>
      </xdr:nvSpPr>
      <xdr:spPr>
        <a:xfrm>
          <a:off x="15430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157787</xdr:rowOff>
    </xdr:from>
    <xdr:ext cx="469744" cy="259045"/>
    <xdr:sp macro="" textlink="">
      <xdr:nvSpPr>
        <xdr:cNvPr id="641" name="テキスト ボックス 640"/>
        <xdr:cNvSpPr txBox="1"/>
      </xdr:nvSpPr>
      <xdr:spPr>
        <a:xfrm>
          <a:off x="15246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114416</xdr:rowOff>
    </xdr:from>
    <xdr:to>
      <xdr:col>76</xdr:col>
      <xdr:colOff>114300</xdr:colOff>
      <xdr:row>78</xdr:row>
      <xdr:rowOff>139700</xdr:rowOff>
    </xdr:to>
    <xdr:cxnSp macro="">
      <xdr:nvCxnSpPr>
        <xdr:cNvPr id="642" name="直線コネクタ 641"/>
        <xdr:cNvCxnSpPr/>
      </xdr:nvCxnSpPr>
      <xdr:spPr>
        <a:xfrm>
          <a:off x="13703300" y="13487516"/>
          <a:ext cx="889000" cy="2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43363</xdr:rowOff>
    </xdr:from>
    <xdr:to>
      <xdr:col>76</xdr:col>
      <xdr:colOff>165100</xdr:colOff>
      <xdr:row>78</xdr:row>
      <xdr:rowOff>144963</xdr:rowOff>
    </xdr:to>
    <xdr:sp macro="" textlink="">
      <xdr:nvSpPr>
        <xdr:cNvPr id="643" name="フローチャート: 判断 642"/>
        <xdr:cNvSpPr/>
      </xdr:nvSpPr>
      <xdr:spPr>
        <a:xfrm>
          <a:off x="14541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161490</xdr:rowOff>
    </xdr:from>
    <xdr:ext cx="378565" cy="259045"/>
    <xdr:sp macro="" textlink="">
      <xdr:nvSpPr>
        <xdr:cNvPr id="644" name="テキスト ボックス 643"/>
        <xdr:cNvSpPr txBox="1"/>
      </xdr:nvSpPr>
      <xdr:spPr>
        <a:xfrm>
          <a:off x="14403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99969</xdr:rowOff>
    </xdr:from>
    <xdr:to>
      <xdr:col>71</xdr:col>
      <xdr:colOff>177800</xdr:colOff>
      <xdr:row>78</xdr:row>
      <xdr:rowOff>114416</xdr:rowOff>
    </xdr:to>
    <xdr:cxnSp macro="">
      <xdr:nvCxnSpPr>
        <xdr:cNvPr id="645" name="直線コネクタ 644"/>
        <xdr:cNvCxnSpPr/>
      </xdr:nvCxnSpPr>
      <xdr:spPr>
        <a:xfrm>
          <a:off x="12814300" y="13473069"/>
          <a:ext cx="889000" cy="14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29784</xdr:rowOff>
    </xdr:from>
    <xdr:to>
      <xdr:col>72</xdr:col>
      <xdr:colOff>38100</xdr:colOff>
      <xdr:row>78</xdr:row>
      <xdr:rowOff>131384</xdr:rowOff>
    </xdr:to>
    <xdr:sp macro="" textlink="">
      <xdr:nvSpPr>
        <xdr:cNvPr id="646" name="フローチャート: 判断 645"/>
        <xdr:cNvSpPr/>
      </xdr:nvSpPr>
      <xdr:spPr>
        <a:xfrm>
          <a:off x="13652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147911</xdr:rowOff>
    </xdr:from>
    <xdr:ext cx="469744" cy="259045"/>
    <xdr:sp macro="" textlink="">
      <xdr:nvSpPr>
        <xdr:cNvPr id="647" name="テキスト ボックス 646"/>
        <xdr:cNvSpPr txBox="1"/>
      </xdr:nvSpPr>
      <xdr:spPr>
        <a:xfrm>
          <a:off x="13468428" y="131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12822</xdr:rowOff>
    </xdr:from>
    <xdr:to>
      <xdr:col>67</xdr:col>
      <xdr:colOff>101600</xdr:colOff>
      <xdr:row>78</xdr:row>
      <xdr:rowOff>114422</xdr:rowOff>
    </xdr:to>
    <xdr:sp macro="" textlink="">
      <xdr:nvSpPr>
        <xdr:cNvPr id="648" name="フローチャート: 判断 647"/>
        <xdr:cNvSpPr/>
      </xdr:nvSpPr>
      <xdr:spPr>
        <a:xfrm>
          <a:off x="12763500" y="1338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130949</xdr:rowOff>
    </xdr:from>
    <xdr:ext cx="469744" cy="259045"/>
    <xdr:sp macro="" textlink="">
      <xdr:nvSpPr>
        <xdr:cNvPr id="649" name="テキスト ボックス 648"/>
        <xdr:cNvSpPr txBox="1"/>
      </xdr:nvSpPr>
      <xdr:spPr>
        <a:xfrm>
          <a:off x="12579428" y="1316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40117</xdr:rowOff>
    </xdr:from>
    <xdr:to>
      <xdr:col>85</xdr:col>
      <xdr:colOff>177800</xdr:colOff>
      <xdr:row>78</xdr:row>
      <xdr:rowOff>141717</xdr:rowOff>
    </xdr:to>
    <xdr:sp macro="" textlink="">
      <xdr:nvSpPr>
        <xdr:cNvPr id="655" name="楕円 654"/>
        <xdr:cNvSpPr/>
      </xdr:nvSpPr>
      <xdr:spPr>
        <a:xfrm>
          <a:off x="16268700" y="1341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170944</xdr:rowOff>
    </xdr:from>
    <xdr:ext cx="469744" cy="259045"/>
    <xdr:sp macro="" textlink="">
      <xdr:nvSpPr>
        <xdr:cNvPr id="656" name="災害復旧費該当値テキスト"/>
        <xdr:cNvSpPr txBox="1"/>
      </xdr:nvSpPr>
      <xdr:spPr>
        <a:xfrm>
          <a:off x="16370300" y="13201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7" name="楕円 656"/>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8" name="テキスト ボックス 657"/>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9" name="楕円 658"/>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0" name="テキスト ボックス 659"/>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63616</xdr:rowOff>
    </xdr:from>
    <xdr:to>
      <xdr:col>72</xdr:col>
      <xdr:colOff>38100</xdr:colOff>
      <xdr:row>78</xdr:row>
      <xdr:rowOff>165216</xdr:rowOff>
    </xdr:to>
    <xdr:sp macro="" textlink="">
      <xdr:nvSpPr>
        <xdr:cNvPr id="661" name="楕円 660"/>
        <xdr:cNvSpPr/>
      </xdr:nvSpPr>
      <xdr:spPr>
        <a:xfrm>
          <a:off x="13652500" y="1343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156343</xdr:rowOff>
    </xdr:from>
    <xdr:ext cx="378565" cy="259045"/>
    <xdr:sp macro="" textlink="">
      <xdr:nvSpPr>
        <xdr:cNvPr id="662" name="テキスト ボックス 661"/>
        <xdr:cNvSpPr txBox="1"/>
      </xdr:nvSpPr>
      <xdr:spPr>
        <a:xfrm>
          <a:off x="13514017" y="135294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49169</xdr:rowOff>
    </xdr:from>
    <xdr:to>
      <xdr:col>67</xdr:col>
      <xdr:colOff>101600</xdr:colOff>
      <xdr:row>78</xdr:row>
      <xdr:rowOff>150769</xdr:rowOff>
    </xdr:to>
    <xdr:sp macro="" textlink="">
      <xdr:nvSpPr>
        <xdr:cNvPr id="663" name="楕円 662"/>
        <xdr:cNvSpPr/>
      </xdr:nvSpPr>
      <xdr:spPr>
        <a:xfrm>
          <a:off x="12763500" y="1342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141896</xdr:rowOff>
    </xdr:from>
    <xdr:ext cx="378565" cy="259045"/>
    <xdr:sp macro="" textlink="">
      <xdr:nvSpPr>
        <xdr:cNvPr id="664" name="テキスト ボックス 663"/>
        <xdr:cNvSpPr txBox="1"/>
      </xdr:nvSpPr>
      <xdr:spPr>
        <a:xfrm>
          <a:off x="12625017" y="1351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25845</xdr:rowOff>
    </xdr:from>
    <xdr:to>
      <xdr:col>85</xdr:col>
      <xdr:colOff>126364</xdr:colOff>
      <xdr:row>98</xdr:row>
      <xdr:rowOff>78499</xdr:rowOff>
    </xdr:to>
    <xdr:cxnSp macro="">
      <xdr:nvCxnSpPr>
        <xdr:cNvPr id="688" name="直線コネクタ 687"/>
        <xdr:cNvCxnSpPr/>
      </xdr:nvCxnSpPr>
      <xdr:spPr>
        <a:xfrm flipV="1">
          <a:off x="16317595" y="15456345"/>
          <a:ext cx="1269" cy="1424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82326</xdr:rowOff>
    </xdr:from>
    <xdr:ext cx="534377" cy="259045"/>
    <xdr:sp macro="" textlink="">
      <xdr:nvSpPr>
        <xdr:cNvPr id="689" name="公債費最小値テキスト"/>
        <xdr:cNvSpPr txBox="1"/>
      </xdr:nvSpPr>
      <xdr:spPr>
        <a:xfrm>
          <a:off x="16370300" y="1688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78499</xdr:rowOff>
    </xdr:from>
    <xdr:to>
      <xdr:col>86</xdr:col>
      <xdr:colOff>25400</xdr:colOff>
      <xdr:row>98</xdr:row>
      <xdr:rowOff>78499</xdr:rowOff>
    </xdr:to>
    <xdr:cxnSp macro="">
      <xdr:nvCxnSpPr>
        <xdr:cNvPr id="690" name="直線コネクタ 689"/>
        <xdr:cNvCxnSpPr/>
      </xdr:nvCxnSpPr>
      <xdr:spPr>
        <a:xfrm>
          <a:off x="16230600" y="16880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143972</xdr:rowOff>
    </xdr:from>
    <xdr:ext cx="599010" cy="259045"/>
    <xdr:sp macro="" textlink="">
      <xdr:nvSpPr>
        <xdr:cNvPr id="691" name="公債費最大値テキスト"/>
        <xdr:cNvSpPr txBox="1"/>
      </xdr:nvSpPr>
      <xdr:spPr>
        <a:xfrm>
          <a:off x="16370300" y="1523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25845</xdr:rowOff>
    </xdr:from>
    <xdr:to>
      <xdr:col>86</xdr:col>
      <xdr:colOff>25400</xdr:colOff>
      <xdr:row>90</xdr:row>
      <xdr:rowOff>25845</xdr:rowOff>
    </xdr:to>
    <xdr:cxnSp macro="">
      <xdr:nvCxnSpPr>
        <xdr:cNvPr id="692" name="直線コネクタ 691"/>
        <xdr:cNvCxnSpPr/>
      </xdr:nvCxnSpPr>
      <xdr:spPr>
        <a:xfrm>
          <a:off x="16230600" y="1545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133210</xdr:rowOff>
    </xdr:from>
    <xdr:to>
      <xdr:col>85</xdr:col>
      <xdr:colOff>127000</xdr:colOff>
      <xdr:row>96</xdr:row>
      <xdr:rowOff>102464</xdr:rowOff>
    </xdr:to>
    <xdr:cxnSp macro="">
      <xdr:nvCxnSpPr>
        <xdr:cNvPr id="693" name="直線コネクタ 692"/>
        <xdr:cNvCxnSpPr/>
      </xdr:nvCxnSpPr>
      <xdr:spPr>
        <a:xfrm>
          <a:off x="15481300" y="16420960"/>
          <a:ext cx="838200" cy="14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71517</xdr:rowOff>
    </xdr:from>
    <xdr:ext cx="534377" cy="259045"/>
    <xdr:sp macro="" textlink="">
      <xdr:nvSpPr>
        <xdr:cNvPr id="694" name="公債費平均値テキスト"/>
        <xdr:cNvSpPr txBox="1"/>
      </xdr:nvSpPr>
      <xdr:spPr>
        <a:xfrm>
          <a:off x="16370300" y="16359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48640</xdr:rowOff>
    </xdr:from>
    <xdr:to>
      <xdr:col>85</xdr:col>
      <xdr:colOff>177800</xdr:colOff>
      <xdr:row>96</xdr:row>
      <xdr:rowOff>150240</xdr:rowOff>
    </xdr:to>
    <xdr:sp macro="" textlink="">
      <xdr:nvSpPr>
        <xdr:cNvPr id="695" name="フローチャート: 判断 694"/>
        <xdr:cNvSpPr/>
      </xdr:nvSpPr>
      <xdr:spPr>
        <a:xfrm>
          <a:off x="162687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65545</xdr:rowOff>
    </xdr:from>
    <xdr:to>
      <xdr:col>81</xdr:col>
      <xdr:colOff>50800</xdr:colOff>
      <xdr:row>95</xdr:row>
      <xdr:rowOff>133210</xdr:rowOff>
    </xdr:to>
    <xdr:cxnSp macro="">
      <xdr:nvCxnSpPr>
        <xdr:cNvPr id="696" name="直線コネクタ 695"/>
        <xdr:cNvCxnSpPr/>
      </xdr:nvCxnSpPr>
      <xdr:spPr>
        <a:xfrm>
          <a:off x="14592300" y="16353295"/>
          <a:ext cx="889000" cy="6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52921</xdr:rowOff>
    </xdr:from>
    <xdr:to>
      <xdr:col>81</xdr:col>
      <xdr:colOff>101600</xdr:colOff>
      <xdr:row>96</xdr:row>
      <xdr:rowOff>154521</xdr:rowOff>
    </xdr:to>
    <xdr:sp macro="" textlink="">
      <xdr:nvSpPr>
        <xdr:cNvPr id="697" name="フローチャート: 判断 696"/>
        <xdr:cNvSpPr/>
      </xdr:nvSpPr>
      <xdr:spPr>
        <a:xfrm>
          <a:off x="15430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145648</xdr:rowOff>
    </xdr:from>
    <xdr:ext cx="534377" cy="259045"/>
    <xdr:sp macro="" textlink="">
      <xdr:nvSpPr>
        <xdr:cNvPr id="698" name="テキスト ボックス 697"/>
        <xdr:cNvSpPr txBox="1"/>
      </xdr:nvSpPr>
      <xdr:spPr>
        <a:xfrm>
          <a:off x="15214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65545</xdr:rowOff>
    </xdr:from>
    <xdr:to>
      <xdr:col>76</xdr:col>
      <xdr:colOff>114300</xdr:colOff>
      <xdr:row>96</xdr:row>
      <xdr:rowOff>109716</xdr:rowOff>
    </xdr:to>
    <xdr:cxnSp macro="">
      <xdr:nvCxnSpPr>
        <xdr:cNvPr id="699" name="直線コネクタ 698"/>
        <xdr:cNvCxnSpPr/>
      </xdr:nvCxnSpPr>
      <xdr:spPr>
        <a:xfrm flipV="1">
          <a:off x="13703300" y="16353295"/>
          <a:ext cx="889000" cy="2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49518</xdr:rowOff>
    </xdr:from>
    <xdr:to>
      <xdr:col>76</xdr:col>
      <xdr:colOff>165100</xdr:colOff>
      <xdr:row>96</xdr:row>
      <xdr:rowOff>151118</xdr:rowOff>
    </xdr:to>
    <xdr:sp macro="" textlink="">
      <xdr:nvSpPr>
        <xdr:cNvPr id="700" name="フローチャート: 判断 699"/>
        <xdr:cNvSpPr/>
      </xdr:nvSpPr>
      <xdr:spPr>
        <a:xfrm>
          <a:off x="14541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142245</xdr:rowOff>
    </xdr:from>
    <xdr:ext cx="534377" cy="259045"/>
    <xdr:sp macro="" textlink="">
      <xdr:nvSpPr>
        <xdr:cNvPr id="701" name="テキスト ボックス 700"/>
        <xdr:cNvSpPr txBox="1"/>
      </xdr:nvSpPr>
      <xdr:spPr>
        <a:xfrm>
          <a:off x="14325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103809</xdr:rowOff>
    </xdr:from>
    <xdr:to>
      <xdr:col>71</xdr:col>
      <xdr:colOff>177800</xdr:colOff>
      <xdr:row>96</xdr:row>
      <xdr:rowOff>109716</xdr:rowOff>
    </xdr:to>
    <xdr:cxnSp macro="">
      <xdr:nvCxnSpPr>
        <xdr:cNvPr id="702" name="直線コネクタ 701"/>
        <xdr:cNvCxnSpPr/>
      </xdr:nvCxnSpPr>
      <xdr:spPr>
        <a:xfrm>
          <a:off x="12814300" y="16563009"/>
          <a:ext cx="889000" cy="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58840</xdr:rowOff>
    </xdr:from>
    <xdr:to>
      <xdr:col>72</xdr:col>
      <xdr:colOff>38100</xdr:colOff>
      <xdr:row>96</xdr:row>
      <xdr:rowOff>160440</xdr:rowOff>
    </xdr:to>
    <xdr:sp macro="" textlink="">
      <xdr:nvSpPr>
        <xdr:cNvPr id="703" name="フローチャート: 判断 702"/>
        <xdr:cNvSpPr/>
      </xdr:nvSpPr>
      <xdr:spPr>
        <a:xfrm>
          <a:off x="13652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5517</xdr:rowOff>
    </xdr:from>
    <xdr:ext cx="534377" cy="259045"/>
    <xdr:sp macro="" textlink="">
      <xdr:nvSpPr>
        <xdr:cNvPr id="704" name="テキスト ボックス 703"/>
        <xdr:cNvSpPr txBox="1"/>
      </xdr:nvSpPr>
      <xdr:spPr>
        <a:xfrm>
          <a:off x="13436111" y="162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64427</xdr:rowOff>
    </xdr:from>
    <xdr:to>
      <xdr:col>67</xdr:col>
      <xdr:colOff>101600</xdr:colOff>
      <xdr:row>96</xdr:row>
      <xdr:rowOff>166027</xdr:rowOff>
    </xdr:to>
    <xdr:sp macro="" textlink="">
      <xdr:nvSpPr>
        <xdr:cNvPr id="705" name="フローチャート: 判断 704"/>
        <xdr:cNvSpPr/>
      </xdr:nvSpPr>
      <xdr:spPr>
        <a:xfrm>
          <a:off x="12763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157154</xdr:rowOff>
    </xdr:from>
    <xdr:ext cx="534377" cy="259045"/>
    <xdr:sp macro="" textlink="">
      <xdr:nvSpPr>
        <xdr:cNvPr id="706" name="テキスト ボックス 705"/>
        <xdr:cNvSpPr txBox="1"/>
      </xdr:nvSpPr>
      <xdr:spPr>
        <a:xfrm>
          <a:off x="12547111" y="1661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51664</xdr:rowOff>
    </xdr:from>
    <xdr:to>
      <xdr:col>85</xdr:col>
      <xdr:colOff>177800</xdr:colOff>
      <xdr:row>96</xdr:row>
      <xdr:rowOff>153264</xdr:rowOff>
    </xdr:to>
    <xdr:sp macro="" textlink="">
      <xdr:nvSpPr>
        <xdr:cNvPr id="712" name="楕円 711"/>
        <xdr:cNvSpPr/>
      </xdr:nvSpPr>
      <xdr:spPr>
        <a:xfrm>
          <a:off x="16268700" y="1651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30091</xdr:rowOff>
    </xdr:from>
    <xdr:ext cx="534377" cy="259045"/>
    <xdr:sp macro="" textlink="">
      <xdr:nvSpPr>
        <xdr:cNvPr id="713" name="公債費該当値テキスト"/>
        <xdr:cNvSpPr txBox="1"/>
      </xdr:nvSpPr>
      <xdr:spPr>
        <a:xfrm>
          <a:off x="16370300" y="1648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82410</xdr:rowOff>
    </xdr:from>
    <xdr:to>
      <xdr:col>81</xdr:col>
      <xdr:colOff>101600</xdr:colOff>
      <xdr:row>96</xdr:row>
      <xdr:rowOff>12560</xdr:rowOff>
    </xdr:to>
    <xdr:sp macro="" textlink="">
      <xdr:nvSpPr>
        <xdr:cNvPr id="714" name="楕円 713"/>
        <xdr:cNvSpPr/>
      </xdr:nvSpPr>
      <xdr:spPr>
        <a:xfrm>
          <a:off x="15430500" y="1637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29087</xdr:rowOff>
    </xdr:from>
    <xdr:ext cx="534377" cy="259045"/>
    <xdr:sp macro="" textlink="">
      <xdr:nvSpPr>
        <xdr:cNvPr id="715" name="テキスト ボックス 714"/>
        <xdr:cNvSpPr txBox="1"/>
      </xdr:nvSpPr>
      <xdr:spPr>
        <a:xfrm>
          <a:off x="15214111" y="1614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14745</xdr:rowOff>
    </xdr:from>
    <xdr:to>
      <xdr:col>76</xdr:col>
      <xdr:colOff>165100</xdr:colOff>
      <xdr:row>95</xdr:row>
      <xdr:rowOff>116345</xdr:rowOff>
    </xdr:to>
    <xdr:sp macro="" textlink="">
      <xdr:nvSpPr>
        <xdr:cNvPr id="716" name="楕円 715"/>
        <xdr:cNvSpPr/>
      </xdr:nvSpPr>
      <xdr:spPr>
        <a:xfrm>
          <a:off x="14541500" y="1630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132872</xdr:rowOff>
    </xdr:from>
    <xdr:ext cx="534377" cy="259045"/>
    <xdr:sp macro="" textlink="">
      <xdr:nvSpPr>
        <xdr:cNvPr id="717" name="テキスト ボックス 716"/>
        <xdr:cNvSpPr txBox="1"/>
      </xdr:nvSpPr>
      <xdr:spPr>
        <a:xfrm>
          <a:off x="14325111" y="1607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58916</xdr:rowOff>
    </xdr:from>
    <xdr:to>
      <xdr:col>72</xdr:col>
      <xdr:colOff>38100</xdr:colOff>
      <xdr:row>96</xdr:row>
      <xdr:rowOff>160516</xdr:rowOff>
    </xdr:to>
    <xdr:sp macro="" textlink="">
      <xdr:nvSpPr>
        <xdr:cNvPr id="718" name="楕円 717"/>
        <xdr:cNvSpPr/>
      </xdr:nvSpPr>
      <xdr:spPr>
        <a:xfrm>
          <a:off x="13652500" y="1651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151643</xdr:rowOff>
    </xdr:from>
    <xdr:ext cx="534377" cy="259045"/>
    <xdr:sp macro="" textlink="">
      <xdr:nvSpPr>
        <xdr:cNvPr id="719" name="テキスト ボックス 718"/>
        <xdr:cNvSpPr txBox="1"/>
      </xdr:nvSpPr>
      <xdr:spPr>
        <a:xfrm>
          <a:off x="13436111" y="1661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53009</xdr:rowOff>
    </xdr:from>
    <xdr:to>
      <xdr:col>67</xdr:col>
      <xdr:colOff>101600</xdr:colOff>
      <xdr:row>96</xdr:row>
      <xdr:rowOff>154609</xdr:rowOff>
    </xdr:to>
    <xdr:sp macro="" textlink="">
      <xdr:nvSpPr>
        <xdr:cNvPr id="720" name="楕円 719"/>
        <xdr:cNvSpPr/>
      </xdr:nvSpPr>
      <xdr:spPr>
        <a:xfrm>
          <a:off x="12763500" y="1651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171136</xdr:rowOff>
    </xdr:from>
    <xdr:ext cx="534377" cy="259045"/>
    <xdr:sp macro="" textlink="">
      <xdr:nvSpPr>
        <xdr:cNvPr id="721" name="テキスト ボックス 720"/>
        <xdr:cNvSpPr txBox="1"/>
      </xdr:nvSpPr>
      <xdr:spPr>
        <a:xfrm>
          <a:off x="12547111" y="1628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5" name="テキスト ボックス 734"/>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157988</xdr:rowOff>
    </xdr:from>
    <xdr:to>
      <xdr:col>116</xdr:col>
      <xdr:colOff>62864</xdr:colOff>
      <xdr:row>39</xdr:row>
      <xdr:rowOff>44450</xdr:rowOff>
    </xdr:to>
    <xdr:cxnSp macro="">
      <xdr:nvCxnSpPr>
        <xdr:cNvPr id="745" name="直線コネクタ 744"/>
        <xdr:cNvCxnSpPr/>
      </xdr:nvCxnSpPr>
      <xdr:spPr>
        <a:xfrm flipV="1">
          <a:off x="22159595" y="5301488"/>
          <a:ext cx="1269" cy="1429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69359</xdr:rowOff>
    </xdr:from>
    <xdr:ext cx="249299" cy="259045"/>
    <xdr:sp macro="" textlink="">
      <xdr:nvSpPr>
        <xdr:cNvPr id="746" name="諸支出金最小値テキスト"/>
        <xdr:cNvSpPr txBox="1"/>
      </xdr:nvSpPr>
      <xdr:spPr>
        <a:xfrm>
          <a:off x="22212300" y="67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104665</xdr:rowOff>
    </xdr:from>
    <xdr:ext cx="469744" cy="259045"/>
    <xdr:sp macro="" textlink="">
      <xdr:nvSpPr>
        <xdr:cNvPr id="748" name="諸支出金最大値テキスト"/>
        <xdr:cNvSpPr txBox="1"/>
      </xdr:nvSpPr>
      <xdr:spPr>
        <a:xfrm>
          <a:off x="22212300" y="507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157988</xdr:rowOff>
    </xdr:from>
    <xdr:to>
      <xdr:col>116</xdr:col>
      <xdr:colOff>152400</xdr:colOff>
      <xdr:row>30</xdr:row>
      <xdr:rowOff>157988</xdr:rowOff>
    </xdr:to>
    <xdr:cxnSp macro="">
      <xdr:nvCxnSpPr>
        <xdr:cNvPr id="749" name="直線コネクタ 748"/>
        <xdr:cNvCxnSpPr/>
      </xdr:nvCxnSpPr>
      <xdr:spPr>
        <a:xfrm>
          <a:off x="22072600" y="530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158259</xdr:rowOff>
    </xdr:from>
    <xdr:ext cx="313932" cy="259045"/>
    <xdr:sp macro="" textlink="">
      <xdr:nvSpPr>
        <xdr:cNvPr id="751" name="諸支出金平均値テキスト"/>
        <xdr:cNvSpPr txBox="1"/>
      </xdr:nvSpPr>
      <xdr:spPr>
        <a:xfrm>
          <a:off x="22212300" y="6501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135382</xdr:rowOff>
    </xdr:from>
    <xdr:to>
      <xdr:col>116</xdr:col>
      <xdr:colOff>114300</xdr:colOff>
      <xdr:row>39</xdr:row>
      <xdr:rowOff>65532</xdr:rowOff>
    </xdr:to>
    <xdr:sp macro="" textlink="">
      <xdr:nvSpPr>
        <xdr:cNvPr id="752" name="フローチャート: 判断 751"/>
        <xdr:cNvSpPr/>
      </xdr:nvSpPr>
      <xdr:spPr>
        <a:xfrm>
          <a:off x="221107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37084</xdr:rowOff>
    </xdr:from>
    <xdr:to>
      <xdr:col>112</xdr:col>
      <xdr:colOff>38100</xdr:colOff>
      <xdr:row>38</xdr:row>
      <xdr:rowOff>138684</xdr:rowOff>
    </xdr:to>
    <xdr:sp macro="" textlink="">
      <xdr:nvSpPr>
        <xdr:cNvPr id="754" name="フローチャート: 判断 753"/>
        <xdr:cNvSpPr/>
      </xdr:nvSpPr>
      <xdr:spPr>
        <a:xfrm>
          <a:off x="21272500" y="655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155211</xdr:rowOff>
    </xdr:from>
    <xdr:ext cx="378565" cy="259045"/>
    <xdr:sp macro="" textlink="">
      <xdr:nvSpPr>
        <xdr:cNvPr id="755" name="テキスト ボックス 754"/>
        <xdr:cNvSpPr txBox="1"/>
      </xdr:nvSpPr>
      <xdr:spPr>
        <a:xfrm>
          <a:off x="21134017" y="6327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73660</xdr:rowOff>
    </xdr:from>
    <xdr:to>
      <xdr:col>107</xdr:col>
      <xdr:colOff>101600</xdr:colOff>
      <xdr:row>39</xdr:row>
      <xdr:rowOff>3810</xdr:rowOff>
    </xdr:to>
    <xdr:sp macro="" textlink="">
      <xdr:nvSpPr>
        <xdr:cNvPr id="757" name="フローチャート: 判断 756"/>
        <xdr:cNvSpPr/>
      </xdr:nvSpPr>
      <xdr:spPr>
        <a:xfrm>
          <a:off x="20383500" y="658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20337</xdr:rowOff>
    </xdr:from>
    <xdr:ext cx="378565" cy="259045"/>
    <xdr:sp macro="" textlink="">
      <xdr:nvSpPr>
        <xdr:cNvPr id="758" name="テキスト ボックス 757"/>
        <xdr:cNvSpPr txBox="1"/>
      </xdr:nvSpPr>
      <xdr:spPr>
        <a:xfrm>
          <a:off x="20245017" y="6363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83566</xdr:rowOff>
    </xdr:from>
    <xdr:to>
      <xdr:col>102</xdr:col>
      <xdr:colOff>165100</xdr:colOff>
      <xdr:row>39</xdr:row>
      <xdr:rowOff>13716</xdr:rowOff>
    </xdr:to>
    <xdr:sp macro="" textlink="">
      <xdr:nvSpPr>
        <xdr:cNvPr id="760" name="フローチャート: 判断 759"/>
        <xdr:cNvSpPr/>
      </xdr:nvSpPr>
      <xdr:spPr>
        <a:xfrm>
          <a:off x="19494500" y="659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30243</xdr:rowOff>
    </xdr:from>
    <xdr:ext cx="378565" cy="259045"/>
    <xdr:sp macro="" textlink="">
      <xdr:nvSpPr>
        <xdr:cNvPr id="761" name="テキスト ボックス 760"/>
        <xdr:cNvSpPr txBox="1"/>
      </xdr:nvSpPr>
      <xdr:spPr>
        <a:xfrm>
          <a:off x="19356017" y="6373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32512</xdr:rowOff>
    </xdr:from>
    <xdr:to>
      <xdr:col>98</xdr:col>
      <xdr:colOff>38100</xdr:colOff>
      <xdr:row>38</xdr:row>
      <xdr:rowOff>134112</xdr:rowOff>
    </xdr:to>
    <xdr:sp macro="" textlink="">
      <xdr:nvSpPr>
        <xdr:cNvPr id="762" name="フローチャート: 判断 761"/>
        <xdr:cNvSpPr/>
      </xdr:nvSpPr>
      <xdr:spPr>
        <a:xfrm>
          <a:off x="18605500" y="65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150639</xdr:rowOff>
    </xdr:from>
    <xdr:ext cx="378565" cy="259045"/>
    <xdr:sp macro="" textlink="">
      <xdr:nvSpPr>
        <xdr:cNvPr id="763" name="テキスト ボックス 762"/>
        <xdr:cNvSpPr txBox="1"/>
      </xdr:nvSpPr>
      <xdr:spPr>
        <a:xfrm>
          <a:off x="18467017" y="6322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113809</xdr:rowOff>
    </xdr:from>
    <xdr:ext cx="249299" cy="259045"/>
    <xdr:sp macro="" textlink="">
      <xdr:nvSpPr>
        <xdr:cNvPr id="770" name="諸支出金該当値テキスト"/>
        <xdr:cNvSpPr txBox="1"/>
      </xdr:nvSpPr>
      <xdr:spPr>
        <a:xfrm>
          <a:off x="22212300" y="6628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171,407</a:t>
          </a:r>
          <a:r>
            <a:rPr kumimoji="1" lang="ja-JP" altLang="en-US" sz="1300">
              <a:latin typeface="ＭＳ Ｐゴシック" panose="020B0600070205080204" pitchFamily="50" charset="-128"/>
              <a:ea typeface="ＭＳ Ｐゴシック" panose="020B0600070205080204" pitchFamily="50" charset="-128"/>
            </a:rPr>
            <a:t>円と類似団体平均よりも低い値で推移している。これは、社会福祉費や老人福祉費が年々増加しているが、全国的な傾向と変わらない推移となっていることと、平均年齢が低いまちであることもあり、近年は類似団体平均よりも低い値で推移している。</a:t>
          </a:r>
        </a:p>
        <a:p>
          <a:r>
            <a:rPr kumimoji="1" lang="ja-JP" altLang="en-US" sz="1300">
              <a:latin typeface="ＭＳ Ｐゴシック" panose="020B0600070205080204" pitchFamily="50" charset="-128"/>
              <a:ea typeface="ＭＳ Ｐゴシック" panose="020B0600070205080204" pitchFamily="50" charset="-128"/>
            </a:rPr>
            <a:t>　一方、総務費は住民一人当たり</a:t>
          </a:r>
          <a:r>
            <a:rPr kumimoji="1" lang="en-US" altLang="ja-JP" sz="1300">
              <a:latin typeface="ＭＳ Ｐゴシック" panose="020B0600070205080204" pitchFamily="50" charset="-128"/>
              <a:ea typeface="ＭＳ Ｐゴシック" panose="020B0600070205080204" pitchFamily="50" charset="-128"/>
            </a:rPr>
            <a:t>99,555</a:t>
          </a:r>
          <a:r>
            <a:rPr kumimoji="1" lang="ja-JP" altLang="en-US" sz="1300">
              <a:latin typeface="ＭＳ Ｐゴシック" panose="020B0600070205080204" pitchFamily="50" charset="-128"/>
              <a:ea typeface="ＭＳ Ｐゴシック" panose="020B0600070205080204" pitchFamily="50" charset="-128"/>
            </a:rPr>
            <a:t>円、衛生費は住民一人当たり</a:t>
          </a:r>
          <a:r>
            <a:rPr kumimoji="1" lang="en-US" altLang="ja-JP" sz="1300">
              <a:latin typeface="ＭＳ Ｐゴシック" panose="020B0600070205080204" pitchFamily="50" charset="-128"/>
              <a:ea typeface="ＭＳ Ｐゴシック" panose="020B0600070205080204" pitchFamily="50" charset="-128"/>
            </a:rPr>
            <a:t>52,809</a:t>
          </a:r>
          <a:r>
            <a:rPr kumimoji="1" lang="ja-JP" altLang="en-US" sz="1300">
              <a:latin typeface="ＭＳ Ｐゴシック" panose="020B0600070205080204" pitchFamily="50" charset="-128"/>
              <a:ea typeface="ＭＳ Ｐゴシック" panose="020B0600070205080204" pitchFamily="50" charset="-128"/>
            </a:rPr>
            <a:t>円、商工費は住民一人当たり</a:t>
          </a:r>
          <a:r>
            <a:rPr kumimoji="1" lang="en-US" altLang="ja-JP" sz="1300">
              <a:latin typeface="ＭＳ Ｐゴシック" panose="020B0600070205080204" pitchFamily="50" charset="-128"/>
              <a:ea typeface="ＭＳ Ｐゴシック" panose="020B0600070205080204" pitchFamily="50" charset="-128"/>
            </a:rPr>
            <a:t>32,451</a:t>
          </a:r>
          <a:r>
            <a:rPr kumimoji="1" lang="ja-JP" altLang="en-US" sz="1300">
              <a:latin typeface="ＭＳ Ｐゴシック" panose="020B0600070205080204" pitchFamily="50" charset="-128"/>
              <a:ea typeface="ＭＳ Ｐゴシック" panose="020B0600070205080204" pitchFamily="50" charset="-128"/>
            </a:rPr>
            <a:t>円、教育費は住民一人当たり</a:t>
          </a:r>
          <a:r>
            <a:rPr kumimoji="1" lang="en-US" altLang="ja-JP" sz="1300">
              <a:latin typeface="ＭＳ Ｐゴシック" panose="020B0600070205080204" pitchFamily="50" charset="-128"/>
              <a:ea typeface="ＭＳ Ｐゴシック" panose="020B0600070205080204" pitchFamily="50" charset="-128"/>
            </a:rPr>
            <a:t>75,333</a:t>
          </a:r>
          <a:r>
            <a:rPr kumimoji="1" lang="ja-JP" altLang="en-US" sz="1300">
              <a:latin typeface="ＭＳ Ｐゴシック" panose="020B0600070205080204" pitchFamily="50" charset="-128"/>
              <a:ea typeface="ＭＳ Ｐゴシック" panose="020B0600070205080204" pitchFamily="50" charset="-128"/>
            </a:rPr>
            <a:t>円といずれも類似団体平均よりも高い値となっている。中でも、総務費は、類似団体平均より住民一人当たり</a:t>
          </a:r>
          <a:r>
            <a:rPr kumimoji="1" lang="en-US" altLang="ja-JP" sz="1300">
              <a:latin typeface="ＭＳ Ｐゴシック" panose="020B0600070205080204" pitchFamily="50" charset="-128"/>
              <a:ea typeface="ＭＳ Ｐゴシック" panose="020B0600070205080204" pitchFamily="50" charset="-128"/>
            </a:rPr>
            <a:t>32,782</a:t>
          </a:r>
          <a:r>
            <a:rPr kumimoji="1" lang="ja-JP" altLang="en-US" sz="1300">
              <a:latin typeface="ＭＳ Ｐゴシック" panose="020B0600070205080204" pitchFamily="50" charset="-128"/>
              <a:ea typeface="ＭＳ Ｐゴシック" panose="020B0600070205080204" pitchFamily="50" charset="-128"/>
            </a:rPr>
            <a:t>円高くなっているが、これは、ふるさと納税寄附件数の増加に伴い、返礼に係る事務経費の増加等が主な要因となっている。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北海道千歳市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執行段階での歳出削減に努めたことにより、令和４年度の実質収支は黒字となっている。</a:t>
          </a:r>
        </a:p>
        <a:p>
          <a:r>
            <a:rPr kumimoji="1" lang="ja-JP" altLang="en-US" sz="1400">
              <a:latin typeface="ＭＳ ゴシック" pitchFamily="49" charset="-128"/>
              <a:ea typeface="ＭＳ ゴシック" pitchFamily="49" charset="-128"/>
            </a:rPr>
            <a:t>　今後も財政の健全化を推進し、歳出入の適正管理や基金運用の適正化に努め、持続的な財政運営を行っていく。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北海道千歳市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連結実質赤字比率に係る赤字・黒字については、いずれの会計も各年度黒字となっていることから、赤字比率はない。</a:t>
          </a:r>
        </a:p>
        <a:p>
          <a:r>
            <a:rPr kumimoji="1" lang="ja-JP" altLang="en-US" sz="1400">
              <a:latin typeface="ＭＳ ゴシック" pitchFamily="49" charset="-128"/>
              <a:ea typeface="ＭＳ ゴシック" pitchFamily="49" charset="-128"/>
            </a:rPr>
            <a:t>　健全化が進んでいる要因としては、一般会計と同様、執行段階でも歳出削減や歳入確保に努めた結果であることから、今後も引き続き健全な財政運営に努めるとともに、一般会計からの繰入についても適正な水準を維持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21315;&#27507;&#24066;&#36861;&#35352;&#12305;&#12304;&#36001;&#25919;&#29366;&#27841;&#36039;&#26009;&#38598;&#12305;_012246_&#21315;&#27507;&#24066;_2022(2&#22238;&#30446;)_.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cell r="BP51">
            <v>61.2</v>
          </cell>
          <cell r="BX51">
            <v>37.9</v>
          </cell>
          <cell r="CF51">
            <v>16.600000000000001</v>
          </cell>
          <cell r="CN51">
            <v>0.4</v>
          </cell>
        </row>
        <row r="53">
          <cell r="BP53">
            <v>69.3</v>
          </cell>
          <cell r="BX53">
            <v>70.5</v>
          </cell>
          <cell r="CF53">
            <v>72</v>
          </cell>
          <cell r="CN53">
            <v>68.400000000000006</v>
          </cell>
          <cell r="CV53">
            <v>69.2</v>
          </cell>
        </row>
        <row r="55">
          <cell r="AN55" t="str">
            <v>類似団体内平均値</v>
          </cell>
          <cell r="BP55">
            <v>24.2</v>
          </cell>
          <cell r="BX55">
            <v>22.1</v>
          </cell>
          <cell r="CF55">
            <v>20.399999999999999</v>
          </cell>
          <cell r="CN55">
            <v>11.2</v>
          </cell>
          <cell r="CV55">
            <v>4.5999999999999996</v>
          </cell>
        </row>
        <row r="57">
          <cell r="BP57">
            <v>60.1</v>
          </cell>
          <cell r="BX57">
            <v>61.5</v>
          </cell>
          <cell r="CF57">
            <v>63</v>
          </cell>
          <cell r="CN57">
            <v>63.7</v>
          </cell>
          <cell r="CV57">
            <v>64.099999999999994</v>
          </cell>
        </row>
        <row r="72">
          <cell r="BP72" t="str">
            <v>H30</v>
          </cell>
          <cell r="BX72" t="str">
            <v>R01</v>
          </cell>
          <cell r="CF72" t="str">
            <v>R02</v>
          </cell>
          <cell r="CN72" t="str">
            <v>R03</v>
          </cell>
          <cell r="CV72" t="str">
            <v>R04</v>
          </cell>
        </row>
        <row r="73">
          <cell r="AN73" t="str">
            <v>当該団体値</v>
          </cell>
          <cell r="BP73">
            <v>61.2</v>
          </cell>
          <cell r="BX73">
            <v>37.9</v>
          </cell>
          <cell r="CF73">
            <v>16.600000000000001</v>
          </cell>
          <cell r="CN73">
            <v>0.4</v>
          </cell>
        </row>
        <row r="75">
          <cell r="BP75">
            <v>9.1</v>
          </cell>
          <cell r="BX75">
            <v>8.5</v>
          </cell>
          <cell r="CF75">
            <v>8.1999999999999993</v>
          </cell>
          <cell r="CN75">
            <v>7.7</v>
          </cell>
          <cell r="CV75">
            <v>7.6</v>
          </cell>
        </row>
        <row r="77">
          <cell r="AN77" t="str">
            <v>類似団体内平均値</v>
          </cell>
          <cell r="BP77">
            <v>24.2</v>
          </cell>
          <cell r="BX77">
            <v>22.1</v>
          </cell>
          <cell r="CF77">
            <v>20.399999999999999</v>
          </cell>
          <cell r="CN77">
            <v>11.2</v>
          </cell>
          <cell r="CV77">
            <v>4.5999999999999996</v>
          </cell>
        </row>
        <row r="79">
          <cell r="BP79">
            <v>6.4</v>
          </cell>
          <cell r="BX79">
            <v>6.3</v>
          </cell>
          <cell r="CF79">
            <v>6.2</v>
          </cell>
          <cell r="CN79">
            <v>5.7</v>
          </cell>
          <cell r="CV79">
            <v>5.8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81</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82</v>
      </c>
      <c r="C2" s="182"/>
      <c r="D2" s="183"/>
    </row>
    <row r="3" spans="1:119" ht="18.75" customHeight="1" thickBot="1" x14ac:dyDescent="0.2">
      <c r="A3" s="181"/>
      <c r="B3" s="380" t="s">
        <v>83</v>
      </c>
      <c r="C3" s="381"/>
      <c r="D3" s="381"/>
      <c r="E3" s="382"/>
      <c r="F3" s="382"/>
      <c r="G3" s="382"/>
      <c r="H3" s="382"/>
      <c r="I3" s="382"/>
      <c r="J3" s="382"/>
      <c r="K3" s="382"/>
      <c r="L3" s="382" t="s">
        <v>84</v>
      </c>
      <c r="M3" s="382"/>
      <c r="N3" s="382"/>
      <c r="O3" s="382"/>
      <c r="P3" s="382"/>
      <c r="Q3" s="382"/>
      <c r="R3" s="389"/>
      <c r="S3" s="389"/>
      <c r="T3" s="389"/>
      <c r="U3" s="389"/>
      <c r="V3" s="390"/>
      <c r="W3" s="364" t="s">
        <v>85</v>
      </c>
      <c r="X3" s="365"/>
      <c r="Y3" s="365"/>
      <c r="Z3" s="365"/>
      <c r="AA3" s="365"/>
      <c r="AB3" s="381"/>
      <c r="AC3" s="389" t="s">
        <v>86</v>
      </c>
      <c r="AD3" s="365"/>
      <c r="AE3" s="365"/>
      <c r="AF3" s="365"/>
      <c r="AG3" s="365"/>
      <c r="AH3" s="365"/>
      <c r="AI3" s="365"/>
      <c r="AJ3" s="365"/>
      <c r="AK3" s="365"/>
      <c r="AL3" s="366"/>
      <c r="AM3" s="364" t="s">
        <v>87</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88</v>
      </c>
      <c r="BO3" s="365"/>
      <c r="BP3" s="365"/>
      <c r="BQ3" s="365"/>
      <c r="BR3" s="365"/>
      <c r="BS3" s="365"/>
      <c r="BT3" s="365"/>
      <c r="BU3" s="366"/>
      <c r="BV3" s="364" t="s">
        <v>89</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90</v>
      </c>
      <c r="CU3" s="365"/>
      <c r="CV3" s="365"/>
      <c r="CW3" s="365"/>
      <c r="CX3" s="365"/>
      <c r="CY3" s="365"/>
      <c r="CZ3" s="365"/>
      <c r="DA3" s="366"/>
      <c r="DB3" s="364" t="s">
        <v>91</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92</v>
      </c>
      <c r="AZ4" s="368"/>
      <c r="BA4" s="368"/>
      <c r="BB4" s="368"/>
      <c r="BC4" s="368"/>
      <c r="BD4" s="368"/>
      <c r="BE4" s="368"/>
      <c r="BF4" s="368"/>
      <c r="BG4" s="368"/>
      <c r="BH4" s="368"/>
      <c r="BI4" s="368"/>
      <c r="BJ4" s="368"/>
      <c r="BK4" s="368"/>
      <c r="BL4" s="368"/>
      <c r="BM4" s="369"/>
      <c r="BN4" s="370">
        <v>54887118</v>
      </c>
      <c r="BO4" s="371"/>
      <c r="BP4" s="371"/>
      <c r="BQ4" s="371"/>
      <c r="BR4" s="371"/>
      <c r="BS4" s="371"/>
      <c r="BT4" s="371"/>
      <c r="BU4" s="372"/>
      <c r="BV4" s="370">
        <v>61210462</v>
      </c>
      <c r="BW4" s="371"/>
      <c r="BX4" s="371"/>
      <c r="BY4" s="371"/>
      <c r="BZ4" s="371"/>
      <c r="CA4" s="371"/>
      <c r="CB4" s="371"/>
      <c r="CC4" s="372"/>
      <c r="CD4" s="373" t="s">
        <v>93</v>
      </c>
      <c r="CE4" s="374"/>
      <c r="CF4" s="374"/>
      <c r="CG4" s="374"/>
      <c r="CH4" s="374"/>
      <c r="CI4" s="374"/>
      <c r="CJ4" s="374"/>
      <c r="CK4" s="374"/>
      <c r="CL4" s="374"/>
      <c r="CM4" s="374"/>
      <c r="CN4" s="374"/>
      <c r="CO4" s="374"/>
      <c r="CP4" s="374"/>
      <c r="CQ4" s="374"/>
      <c r="CR4" s="374"/>
      <c r="CS4" s="375"/>
      <c r="CT4" s="376">
        <v>2.9</v>
      </c>
      <c r="CU4" s="377"/>
      <c r="CV4" s="377"/>
      <c r="CW4" s="377"/>
      <c r="CX4" s="377"/>
      <c r="CY4" s="377"/>
      <c r="CZ4" s="377"/>
      <c r="DA4" s="378"/>
      <c r="DB4" s="376">
        <v>1.8</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0" t="s">
        <v>94</v>
      </c>
      <c r="AN5" s="431"/>
      <c r="AO5" s="431"/>
      <c r="AP5" s="431"/>
      <c r="AQ5" s="431"/>
      <c r="AR5" s="431"/>
      <c r="AS5" s="431"/>
      <c r="AT5" s="432"/>
      <c r="AU5" s="433" t="s">
        <v>95</v>
      </c>
      <c r="AV5" s="434"/>
      <c r="AW5" s="434"/>
      <c r="AX5" s="434"/>
      <c r="AY5" s="435" t="s">
        <v>96</v>
      </c>
      <c r="AZ5" s="436"/>
      <c r="BA5" s="436"/>
      <c r="BB5" s="436"/>
      <c r="BC5" s="436"/>
      <c r="BD5" s="436"/>
      <c r="BE5" s="436"/>
      <c r="BF5" s="436"/>
      <c r="BG5" s="436"/>
      <c r="BH5" s="436"/>
      <c r="BI5" s="436"/>
      <c r="BJ5" s="436"/>
      <c r="BK5" s="436"/>
      <c r="BL5" s="436"/>
      <c r="BM5" s="437"/>
      <c r="BN5" s="438">
        <v>53231337</v>
      </c>
      <c r="BO5" s="439"/>
      <c r="BP5" s="439"/>
      <c r="BQ5" s="439"/>
      <c r="BR5" s="439"/>
      <c r="BS5" s="439"/>
      <c r="BT5" s="439"/>
      <c r="BU5" s="440"/>
      <c r="BV5" s="438">
        <v>59938776</v>
      </c>
      <c r="BW5" s="439"/>
      <c r="BX5" s="439"/>
      <c r="BY5" s="439"/>
      <c r="BZ5" s="439"/>
      <c r="CA5" s="439"/>
      <c r="CB5" s="439"/>
      <c r="CC5" s="440"/>
      <c r="CD5" s="441" t="s">
        <v>97</v>
      </c>
      <c r="CE5" s="442"/>
      <c r="CF5" s="442"/>
      <c r="CG5" s="442"/>
      <c r="CH5" s="442"/>
      <c r="CI5" s="442"/>
      <c r="CJ5" s="442"/>
      <c r="CK5" s="442"/>
      <c r="CL5" s="442"/>
      <c r="CM5" s="442"/>
      <c r="CN5" s="442"/>
      <c r="CO5" s="442"/>
      <c r="CP5" s="442"/>
      <c r="CQ5" s="442"/>
      <c r="CR5" s="442"/>
      <c r="CS5" s="443"/>
      <c r="CT5" s="404">
        <v>88.2</v>
      </c>
      <c r="CU5" s="405"/>
      <c r="CV5" s="405"/>
      <c r="CW5" s="405"/>
      <c r="CX5" s="405"/>
      <c r="CY5" s="405"/>
      <c r="CZ5" s="405"/>
      <c r="DA5" s="406"/>
      <c r="DB5" s="404">
        <v>85.8</v>
      </c>
      <c r="DC5" s="405"/>
      <c r="DD5" s="405"/>
      <c r="DE5" s="405"/>
      <c r="DF5" s="405"/>
      <c r="DG5" s="405"/>
      <c r="DH5" s="405"/>
      <c r="DI5" s="406"/>
    </row>
    <row r="6" spans="1:119" ht="18.75" customHeight="1" x14ac:dyDescent="0.15">
      <c r="A6" s="181"/>
      <c r="B6" s="407" t="s">
        <v>98</v>
      </c>
      <c r="C6" s="408"/>
      <c r="D6" s="408"/>
      <c r="E6" s="409"/>
      <c r="F6" s="409"/>
      <c r="G6" s="409"/>
      <c r="H6" s="409"/>
      <c r="I6" s="409"/>
      <c r="J6" s="409"/>
      <c r="K6" s="409"/>
      <c r="L6" s="409" t="s">
        <v>99</v>
      </c>
      <c r="M6" s="409"/>
      <c r="N6" s="409"/>
      <c r="O6" s="409"/>
      <c r="P6" s="409"/>
      <c r="Q6" s="409"/>
      <c r="R6" s="413"/>
      <c r="S6" s="413"/>
      <c r="T6" s="413"/>
      <c r="U6" s="413"/>
      <c r="V6" s="414"/>
      <c r="W6" s="417" t="s">
        <v>100</v>
      </c>
      <c r="X6" s="418"/>
      <c r="Y6" s="418"/>
      <c r="Z6" s="418"/>
      <c r="AA6" s="418"/>
      <c r="AB6" s="408"/>
      <c r="AC6" s="421" t="s">
        <v>101</v>
      </c>
      <c r="AD6" s="422"/>
      <c r="AE6" s="422"/>
      <c r="AF6" s="422"/>
      <c r="AG6" s="422"/>
      <c r="AH6" s="422"/>
      <c r="AI6" s="422"/>
      <c r="AJ6" s="422"/>
      <c r="AK6" s="422"/>
      <c r="AL6" s="423"/>
      <c r="AM6" s="430" t="s">
        <v>102</v>
      </c>
      <c r="AN6" s="431"/>
      <c r="AO6" s="431"/>
      <c r="AP6" s="431"/>
      <c r="AQ6" s="431"/>
      <c r="AR6" s="431"/>
      <c r="AS6" s="431"/>
      <c r="AT6" s="432"/>
      <c r="AU6" s="433" t="s">
        <v>103</v>
      </c>
      <c r="AV6" s="434"/>
      <c r="AW6" s="434"/>
      <c r="AX6" s="434"/>
      <c r="AY6" s="435" t="s">
        <v>104</v>
      </c>
      <c r="AZ6" s="436"/>
      <c r="BA6" s="436"/>
      <c r="BB6" s="436"/>
      <c r="BC6" s="436"/>
      <c r="BD6" s="436"/>
      <c r="BE6" s="436"/>
      <c r="BF6" s="436"/>
      <c r="BG6" s="436"/>
      <c r="BH6" s="436"/>
      <c r="BI6" s="436"/>
      <c r="BJ6" s="436"/>
      <c r="BK6" s="436"/>
      <c r="BL6" s="436"/>
      <c r="BM6" s="437"/>
      <c r="BN6" s="438">
        <v>1655781</v>
      </c>
      <c r="BO6" s="439"/>
      <c r="BP6" s="439"/>
      <c r="BQ6" s="439"/>
      <c r="BR6" s="439"/>
      <c r="BS6" s="439"/>
      <c r="BT6" s="439"/>
      <c r="BU6" s="440"/>
      <c r="BV6" s="438">
        <v>1271686</v>
      </c>
      <c r="BW6" s="439"/>
      <c r="BX6" s="439"/>
      <c r="BY6" s="439"/>
      <c r="BZ6" s="439"/>
      <c r="CA6" s="439"/>
      <c r="CB6" s="439"/>
      <c r="CC6" s="440"/>
      <c r="CD6" s="441" t="s">
        <v>105</v>
      </c>
      <c r="CE6" s="442"/>
      <c r="CF6" s="442"/>
      <c r="CG6" s="442"/>
      <c r="CH6" s="442"/>
      <c r="CI6" s="442"/>
      <c r="CJ6" s="442"/>
      <c r="CK6" s="442"/>
      <c r="CL6" s="442"/>
      <c r="CM6" s="442"/>
      <c r="CN6" s="442"/>
      <c r="CO6" s="442"/>
      <c r="CP6" s="442"/>
      <c r="CQ6" s="442"/>
      <c r="CR6" s="442"/>
      <c r="CS6" s="443"/>
      <c r="CT6" s="444">
        <v>88.2</v>
      </c>
      <c r="CU6" s="445"/>
      <c r="CV6" s="445"/>
      <c r="CW6" s="445"/>
      <c r="CX6" s="445"/>
      <c r="CY6" s="445"/>
      <c r="CZ6" s="445"/>
      <c r="DA6" s="446"/>
      <c r="DB6" s="444">
        <v>85.8</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24"/>
      <c r="AD7" s="425"/>
      <c r="AE7" s="425"/>
      <c r="AF7" s="425"/>
      <c r="AG7" s="425"/>
      <c r="AH7" s="425"/>
      <c r="AI7" s="425"/>
      <c r="AJ7" s="425"/>
      <c r="AK7" s="425"/>
      <c r="AL7" s="426"/>
      <c r="AM7" s="430" t="s">
        <v>106</v>
      </c>
      <c r="AN7" s="431"/>
      <c r="AO7" s="431"/>
      <c r="AP7" s="431"/>
      <c r="AQ7" s="431"/>
      <c r="AR7" s="431"/>
      <c r="AS7" s="431"/>
      <c r="AT7" s="432"/>
      <c r="AU7" s="433" t="s">
        <v>107</v>
      </c>
      <c r="AV7" s="434"/>
      <c r="AW7" s="434"/>
      <c r="AX7" s="434"/>
      <c r="AY7" s="435" t="s">
        <v>108</v>
      </c>
      <c r="AZ7" s="436"/>
      <c r="BA7" s="436"/>
      <c r="BB7" s="436"/>
      <c r="BC7" s="436"/>
      <c r="BD7" s="436"/>
      <c r="BE7" s="436"/>
      <c r="BF7" s="436"/>
      <c r="BG7" s="436"/>
      <c r="BH7" s="436"/>
      <c r="BI7" s="436"/>
      <c r="BJ7" s="436"/>
      <c r="BK7" s="436"/>
      <c r="BL7" s="436"/>
      <c r="BM7" s="437"/>
      <c r="BN7" s="438">
        <v>913208</v>
      </c>
      <c r="BO7" s="439"/>
      <c r="BP7" s="439"/>
      <c r="BQ7" s="439"/>
      <c r="BR7" s="439"/>
      <c r="BS7" s="439"/>
      <c r="BT7" s="439"/>
      <c r="BU7" s="440"/>
      <c r="BV7" s="438">
        <v>820487</v>
      </c>
      <c r="BW7" s="439"/>
      <c r="BX7" s="439"/>
      <c r="BY7" s="439"/>
      <c r="BZ7" s="439"/>
      <c r="CA7" s="439"/>
      <c r="CB7" s="439"/>
      <c r="CC7" s="440"/>
      <c r="CD7" s="441" t="s">
        <v>109</v>
      </c>
      <c r="CE7" s="442"/>
      <c r="CF7" s="442"/>
      <c r="CG7" s="442"/>
      <c r="CH7" s="442"/>
      <c r="CI7" s="442"/>
      <c r="CJ7" s="442"/>
      <c r="CK7" s="442"/>
      <c r="CL7" s="442"/>
      <c r="CM7" s="442"/>
      <c r="CN7" s="442"/>
      <c r="CO7" s="442"/>
      <c r="CP7" s="442"/>
      <c r="CQ7" s="442"/>
      <c r="CR7" s="442"/>
      <c r="CS7" s="443"/>
      <c r="CT7" s="438">
        <v>25385616</v>
      </c>
      <c r="CU7" s="439"/>
      <c r="CV7" s="439"/>
      <c r="CW7" s="439"/>
      <c r="CX7" s="439"/>
      <c r="CY7" s="439"/>
      <c r="CZ7" s="439"/>
      <c r="DA7" s="440"/>
      <c r="DB7" s="438">
        <v>25532995</v>
      </c>
      <c r="DC7" s="439"/>
      <c r="DD7" s="439"/>
      <c r="DE7" s="439"/>
      <c r="DF7" s="439"/>
      <c r="DG7" s="439"/>
      <c r="DH7" s="439"/>
      <c r="DI7" s="440"/>
    </row>
    <row r="8" spans="1:119" ht="18.75" customHeight="1" thickBot="1" x14ac:dyDescent="0.2">
      <c r="A8" s="181"/>
      <c r="B8" s="410"/>
      <c r="C8" s="411"/>
      <c r="D8" s="411"/>
      <c r="E8" s="412"/>
      <c r="F8" s="412"/>
      <c r="G8" s="412"/>
      <c r="H8" s="412"/>
      <c r="I8" s="412"/>
      <c r="J8" s="412"/>
      <c r="K8" s="412"/>
      <c r="L8" s="412"/>
      <c r="M8" s="412"/>
      <c r="N8" s="412"/>
      <c r="O8" s="412"/>
      <c r="P8" s="412"/>
      <c r="Q8" s="412"/>
      <c r="R8" s="415"/>
      <c r="S8" s="415"/>
      <c r="T8" s="415"/>
      <c r="U8" s="415"/>
      <c r="V8" s="416"/>
      <c r="W8" s="419"/>
      <c r="X8" s="420"/>
      <c r="Y8" s="420"/>
      <c r="Z8" s="420"/>
      <c r="AA8" s="420"/>
      <c r="AB8" s="411"/>
      <c r="AC8" s="427"/>
      <c r="AD8" s="428"/>
      <c r="AE8" s="428"/>
      <c r="AF8" s="428"/>
      <c r="AG8" s="428"/>
      <c r="AH8" s="428"/>
      <c r="AI8" s="428"/>
      <c r="AJ8" s="428"/>
      <c r="AK8" s="428"/>
      <c r="AL8" s="429"/>
      <c r="AM8" s="430" t="s">
        <v>110</v>
      </c>
      <c r="AN8" s="431"/>
      <c r="AO8" s="431"/>
      <c r="AP8" s="431"/>
      <c r="AQ8" s="431"/>
      <c r="AR8" s="431"/>
      <c r="AS8" s="431"/>
      <c r="AT8" s="432"/>
      <c r="AU8" s="433" t="s">
        <v>111</v>
      </c>
      <c r="AV8" s="434"/>
      <c r="AW8" s="434"/>
      <c r="AX8" s="434"/>
      <c r="AY8" s="435" t="s">
        <v>112</v>
      </c>
      <c r="AZ8" s="436"/>
      <c r="BA8" s="436"/>
      <c r="BB8" s="436"/>
      <c r="BC8" s="436"/>
      <c r="BD8" s="436"/>
      <c r="BE8" s="436"/>
      <c r="BF8" s="436"/>
      <c r="BG8" s="436"/>
      <c r="BH8" s="436"/>
      <c r="BI8" s="436"/>
      <c r="BJ8" s="436"/>
      <c r="BK8" s="436"/>
      <c r="BL8" s="436"/>
      <c r="BM8" s="437"/>
      <c r="BN8" s="438">
        <v>742573</v>
      </c>
      <c r="BO8" s="439"/>
      <c r="BP8" s="439"/>
      <c r="BQ8" s="439"/>
      <c r="BR8" s="439"/>
      <c r="BS8" s="439"/>
      <c r="BT8" s="439"/>
      <c r="BU8" s="440"/>
      <c r="BV8" s="438">
        <v>451199</v>
      </c>
      <c r="BW8" s="439"/>
      <c r="BX8" s="439"/>
      <c r="BY8" s="439"/>
      <c r="BZ8" s="439"/>
      <c r="CA8" s="439"/>
      <c r="CB8" s="439"/>
      <c r="CC8" s="440"/>
      <c r="CD8" s="441" t="s">
        <v>113</v>
      </c>
      <c r="CE8" s="442"/>
      <c r="CF8" s="442"/>
      <c r="CG8" s="442"/>
      <c r="CH8" s="442"/>
      <c r="CI8" s="442"/>
      <c r="CJ8" s="442"/>
      <c r="CK8" s="442"/>
      <c r="CL8" s="442"/>
      <c r="CM8" s="442"/>
      <c r="CN8" s="442"/>
      <c r="CO8" s="442"/>
      <c r="CP8" s="442"/>
      <c r="CQ8" s="442"/>
      <c r="CR8" s="442"/>
      <c r="CS8" s="443"/>
      <c r="CT8" s="447">
        <v>0.74</v>
      </c>
      <c r="CU8" s="448"/>
      <c r="CV8" s="448"/>
      <c r="CW8" s="448"/>
      <c r="CX8" s="448"/>
      <c r="CY8" s="448"/>
      <c r="CZ8" s="448"/>
      <c r="DA8" s="449"/>
      <c r="DB8" s="447">
        <v>0.75</v>
      </c>
      <c r="DC8" s="448"/>
      <c r="DD8" s="448"/>
      <c r="DE8" s="448"/>
      <c r="DF8" s="448"/>
      <c r="DG8" s="448"/>
      <c r="DH8" s="448"/>
      <c r="DI8" s="449"/>
    </row>
    <row r="9" spans="1:119" ht="18.75" customHeight="1" thickBot="1" x14ac:dyDescent="0.2">
      <c r="A9" s="181"/>
      <c r="B9" s="401" t="s">
        <v>114</v>
      </c>
      <c r="C9" s="402"/>
      <c r="D9" s="402"/>
      <c r="E9" s="402"/>
      <c r="F9" s="402"/>
      <c r="G9" s="402"/>
      <c r="H9" s="402"/>
      <c r="I9" s="402"/>
      <c r="J9" s="402"/>
      <c r="K9" s="450"/>
      <c r="L9" s="451" t="s">
        <v>115</v>
      </c>
      <c r="M9" s="452"/>
      <c r="N9" s="452"/>
      <c r="O9" s="452"/>
      <c r="P9" s="452"/>
      <c r="Q9" s="453"/>
      <c r="R9" s="454">
        <v>97950</v>
      </c>
      <c r="S9" s="455"/>
      <c r="T9" s="455"/>
      <c r="U9" s="455"/>
      <c r="V9" s="456"/>
      <c r="W9" s="364" t="s">
        <v>116</v>
      </c>
      <c r="X9" s="365"/>
      <c r="Y9" s="365"/>
      <c r="Z9" s="365"/>
      <c r="AA9" s="365"/>
      <c r="AB9" s="365"/>
      <c r="AC9" s="365"/>
      <c r="AD9" s="365"/>
      <c r="AE9" s="365"/>
      <c r="AF9" s="365"/>
      <c r="AG9" s="365"/>
      <c r="AH9" s="365"/>
      <c r="AI9" s="365"/>
      <c r="AJ9" s="365"/>
      <c r="AK9" s="365"/>
      <c r="AL9" s="366"/>
      <c r="AM9" s="430" t="s">
        <v>117</v>
      </c>
      <c r="AN9" s="431"/>
      <c r="AO9" s="431"/>
      <c r="AP9" s="431"/>
      <c r="AQ9" s="431"/>
      <c r="AR9" s="431"/>
      <c r="AS9" s="431"/>
      <c r="AT9" s="432"/>
      <c r="AU9" s="433" t="s">
        <v>118</v>
      </c>
      <c r="AV9" s="434"/>
      <c r="AW9" s="434"/>
      <c r="AX9" s="434"/>
      <c r="AY9" s="435" t="s">
        <v>119</v>
      </c>
      <c r="AZ9" s="436"/>
      <c r="BA9" s="436"/>
      <c r="BB9" s="436"/>
      <c r="BC9" s="436"/>
      <c r="BD9" s="436"/>
      <c r="BE9" s="436"/>
      <c r="BF9" s="436"/>
      <c r="BG9" s="436"/>
      <c r="BH9" s="436"/>
      <c r="BI9" s="436"/>
      <c r="BJ9" s="436"/>
      <c r="BK9" s="436"/>
      <c r="BL9" s="436"/>
      <c r="BM9" s="437"/>
      <c r="BN9" s="438">
        <v>291374</v>
      </c>
      <c r="BO9" s="439"/>
      <c r="BP9" s="439"/>
      <c r="BQ9" s="439"/>
      <c r="BR9" s="439"/>
      <c r="BS9" s="439"/>
      <c r="BT9" s="439"/>
      <c r="BU9" s="440"/>
      <c r="BV9" s="438">
        <v>-20040</v>
      </c>
      <c r="BW9" s="439"/>
      <c r="BX9" s="439"/>
      <c r="BY9" s="439"/>
      <c r="BZ9" s="439"/>
      <c r="CA9" s="439"/>
      <c r="CB9" s="439"/>
      <c r="CC9" s="440"/>
      <c r="CD9" s="441" t="s">
        <v>120</v>
      </c>
      <c r="CE9" s="442"/>
      <c r="CF9" s="442"/>
      <c r="CG9" s="442"/>
      <c r="CH9" s="442"/>
      <c r="CI9" s="442"/>
      <c r="CJ9" s="442"/>
      <c r="CK9" s="442"/>
      <c r="CL9" s="442"/>
      <c r="CM9" s="442"/>
      <c r="CN9" s="442"/>
      <c r="CO9" s="442"/>
      <c r="CP9" s="442"/>
      <c r="CQ9" s="442"/>
      <c r="CR9" s="442"/>
      <c r="CS9" s="443"/>
      <c r="CT9" s="404">
        <v>10.3</v>
      </c>
      <c r="CU9" s="405"/>
      <c r="CV9" s="405"/>
      <c r="CW9" s="405"/>
      <c r="CX9" s="405"/>
      <c r="CY9" s="405"/>
      <c r="CZ9" s="405"/>
      <c r="DA9" s="406"/>
      <c r="DB9" s="404">
        <v>14.1</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121</v>
      </c>
      <c r="M10" s="431"/>
      <c r="N10" s="431"/>
      <c r="O10" s="431"/>
      <c r="P10" s="431"/>
      <c r="Q10" s="432"/>
      <c r="R10" s="458">
        <v>95648</v>
      </c>
      <c r="S10" s="459"/>
      <c r="T10" s="459"/>
      <c r="U10" s="459"/>
      <c r="V10" s="460"/>
      <c r="W10" s="395"/>
      <c r="X10" s="396"/>
      <c r="Y10" s="396"/>
      <c r="Z10" s="396"/>
      <c r="AA10" s="396"/>
      <c r="AB10" s="396"/>
      <c r="AC10" s="396"/>
      <c r="AD10" s="396"/>
      <c r="AE10" s="396"/>
      <c r="AF10" s="396"/>
      <c r="AG10" s="396"/>
      <c r="AH10" s="396"/>
      <c r="AI10" s="396"/>
      <c r="AJ10" s="396"/>
      <c r="AK10" s="396"/>
      <c r="AL10" s="399"/>
      <c r="AM10" s="430" t="s">
        <v>122</v>
      </c>
      <c r="AN10" s="431"/>
      <c r="AO10" s="431"/>
      <c r="AP10" s="431"/>
      <c r="AQ10" s="431"/>
      <c r="AR10" s="431"/>
      <c r="AS10" s="431"/>
      <c r="AT10" s="432"/>
      <c r="AU10" s="433" t="s">
        <v>107</v>
      </c>
      <c r="AV10" s="434"/>
      <c r="AW10" s="434"/>
      <c r="AX10" s="434"/>
      <c r="AY10" s="435" t="s">
        <v>123</v>
      </c>
      <c r="AZ10" s="436"/>
      <c r="BA10" s="436"/>
      <c r="BB10" s="436"/>
      <c r="BC10" s="436"/>
      <c r="BD10" s="436"/>
      <c r="BE10" s="436"/>
      <c r="BF10" s="436"/>
      <c r="BG10" s="436"/>
      <c r="BH10" s="436"/>
      <c r="BI10" s="436"/>
      <c r="BJ10" s="436"/>
      <c r="BK10" s="436"/>
      <c r="BL10" s="436"/>
      <c r="BM10" s="437"/>
      <c r="BN10" s="438">
        <v>10073</v>
      </c>
      <c r="BO10" s="439"/>
      <c r="BP10" s="439"/>
      <c r="BQ10" s="439"/>
      <c r="BR10" s="439"/>
      <c r="BS10" s="439"/>
      <c r="BT10" s="439"/>
      <c r="BU10" s="440"/>
      <c r="BV10" s="438">
        <v>10076</v>
      </c>
      <c r="BW10" s="439"/>
      <c r="BX10" s="439"/>
      <c r="BY10" s="439"/>
      <c r="BZ10" s="439"/>
      <c r="CA10" s="439"/>
      <c r="CB10" s="439"/>
      <c r="CC10" s="440"/>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125</v>
      </c>
      <c r="M11" s="462"/>
      <c r="N11" s="462"/>
      <c r="O11" s="462"/>
      <c r="P11" s="462"/>
      <c r="Q11" s="463"/>
      <c r="R11" s="464" t="s">
        <v>126</v>
      </c>
      <c r="S11" s="465"/>
      <c r="T11" s="465"/>
      <c r="U11" s="465"/>
      <c r="V11" s="466"/>
      <c r="W11" s="395"/>
      <c r="X11" s="396"/>
      <c r="Y11" s="396"/>
      <c r="Z11" s="396"/>
      <c r="AA11" s="396"/>
      <c r="AB11" s="396"/>
      <c r="AC11" s="396"/>
      <c r="AD11" s="396"/>
      <c r="AE11" s="396"/>
      <c r="AF11" s="396"/>
      <c r="AG11" s="396"/>
      <c r="AH11" s="396"/>
      <c r="AI11" s="396"/>
      <c r="AJ11" s="396"/>
      <c r="AK11" s="396"/>
      <c r="AL11" s="399"/>
      <c r="AM11" s="430" t="s">
        <v>127</v>
      </c>
      <c r="AN11" s="431"/>
      <c r="AO11" s="431"/>
      <c r="AP11" s="431"/>
      <c r="AQ11" s="431"/>
      <c r="AR11" s="431"/>
      <c r="AS11" s="431"/>
      <c r="AT11" s="432"/>
      <c r="AU11" s="433" t="s">
        <v>128</v>
      </c>
      <c r="AV11" s="434"/>
      <c r="AW11" s="434"/>
      <c r="AX11" s="434"/>
      <c r="AY11" s="435" t="s">
        <v>129</v>
      </c>
      <c r="AZ11" s="436"/>
      <c r="BA11" s="436"/>
      <c r="BB11" s="436"/>
      <c r="BC11" s="436"/>
      <c r="BD11" s="436"/>
      <c r="BE11" s="436"/>
      <c r="BF11" s="436"/>
      <c r="BG11" s="436"/>
      <c r="BH11" s="436"/>
      <c r="BI11" s="436"/>
      <c r="BJ11" s="436"/>
      <c r="BK11" s="436"/>
      <c r="BL11" s="436"/>
      <c r="BM11" s="437"/>
      <c r="BN11" s="438">
        <v>0</v>
      </c>
      <c r="BO11" s="439"/>
      <c r="BP11" s="439"/>
      <c r="BQ11" s="439"/>
      <c r="BR11" s="439"/>
      <c r="BS11" s="439"/>
      <c r="BT11" s="439"/>
      <c r="BU11" s="440"/>
      <c r="BV11" s="438">
        <v>0</v>
      </c>
      <c r="BW11" s="439"/>
      <c r="BX11" s="439"/>
      <c r="BY11" s="439"/>
      <c r="BZ11" s="439"/>
      <c r="CA11" s="439"/>
      <c r="CB11" s="439"/>
      <c r="CC11" s="440"/>
      <c r="CD11" s="441" t="s">
        <v>130</v>
      </c>
      <c r="CE11" s="442"/>
      <c r="CF11" s="442"/>
      <c r="CG11" s="442"/>
      <c r="CH11" s="442"/>
      <c r="CI11" s="442"/>
      <c r="CJ11" s="442"/>
      <c r="CK11" s="442"/>
      <c r="CL11" s="442"/>
      <c r="CM11" s="442"/>
      <c r="CN11" s="442"/>
      <c r="CO11" s="442"/>
      <c r="CP11" s="442"/>
      <c r="CQ11" s="442"/>
      <c r="CR11" s="442"/>
      <c r="CS11" s="443"/>
      <c r="CT11" s="447" t="s">
        <v>131</v>
      </c>
      <c r="CU11" s="448"/>
      <c r="CV11" s="448"/>
      <c r="CW11" s="448"/>
      <c r="CX11" s="448"/>
      <c r="CY11" s="448"/>
      <c r="CZ11" s="448"/>
      <c r="DA11" s="449"/>
      <c r="DB11" s="447" t="s">
        <v>132</v>
      </c>
      <c r="DC11" s="448"/>
      <c r="DD11" s="448"/>
      <c r="DE11" s="448"/>
      <c r="DF11" s="448"/>
      <c r="DG11" s="448"/>
      <c r="DH11" s="448"/>
      <c r="DI11" s="449"/>
    </row>
    <row r="12" spans="1:119" ht="18.75" customHeight="1" x14ac:dyDescent="0.15">
      <c r="A12" s="181"/>
      <c r="B12" s="467" t="s">
        <v>133</v>
      </c>
      <c r="C12" s="468"/>
      <c r="D12" s="468"/>
      <c r="E12" s="468"/>
      <c r="F12" s="468"/>
      <c r="G12" s="468"/>
      <c r="H12" s="468"/>
      <c r="I12" s="468"/>
      <c r="J12" s="468"/>
      <c r="K12" s="469"/>
      <c r="L12" s="476" t="s">
        <v>134</v>
      </c>
      <c r="M12" s="477"/>
      <c r="N12" s="477"/>
      <c r="O12" s="477"/>
      <c r="P12" s="477"/>
      <c r="Q12" s="478"/>
      <c r="R12" s="479">
        <v>97664</v>
      </c>
      <c r="S12" s="480"/>
      <c r="T12" s="480"/>
      <c r="U12" s="480"/>
      <c r="V12" s="481"/>
      <c r="W12" s="482" t="s">
        <v>1</v>
      </c>
      <c r="X12" s="434"/>
      <c r="Y12" s="434"/>
      <c r="Z12" s="434"/>
      <c r="AA12" s="434"/>
      <c r="AB12" s="483"/>
      <c r="AC12" s="484" t="s">
        <v>135</v>
      </c>
      <c r="AD12" s="485"/>
      <c r="AE12" s="485"/>
      <c r="AF12" s="485"/>
      <c r="AG12" s="486"/>
      <c r="AH12" s="484" t="s">
        <v>136</v>
      </c>
      <c r="AI12" s="485"/>
      <c r="AJ12" s="485"/>
      <c r="AK12" s="485"/>
      <c r="AL12" s="487"/>
      <c r="AM12" s="430" t="s">
        <v>137</v>
      </c>
      <c r="AN12" s="431"/>
      <c r="AO12" s="431"/>
      <c r="AP12" s="431"/>
      <c r="AQ12" s="431"/>
      <c r="AR12" s="431"/>
      <c r="AS12" s="431"/>
      <c r="AT12" s="432"/>
      <c r="AU12" s="433" t="s">
        <v>107</v>
      </c>
      <c r="AV12" s="434"/>
      <c r="AW12" s="434"/>
      <c r="AX12" s="434"/>
      <c r="AY12" s="435" t="s">
        <v>138</v>
      </c>
      <c r="AZ12" s="436"/>
      <c r="BA12" s="436"/>
      <c r="BB12" s="436"/>
      <c r="BC12" s="436"/>
      <c r="BD12" s="436"/>
      <c r="BE12" s="436"/>
      <c r="BF12" s="436"/>
      <c r="BG12" s="436"/>
      <c r="BH12" s="436"/>
      <c r="BI12" s="436"/>
      <c r="BJ12" s="436"/>
      <c r="BK12" s="436"/>
      <c r="BL12" s="436"/>
      <c r="BM12" s="437"/>
      <c r="BN12" s="438">
        <v>100000</v>
      </c>
      <c r="BO12" s="439"/>
      <c r="BP12" s="439"/>
      <c r="BQ12" s="439"/>
      <c r="BR12" s="439"/>
      <c r="BS12" s="439"/>
      <c r="BT12" s="439"/>
      <c r="BU12" s="440"/>
      <c r="BV12" s="438">
        <v>300000</v>
      </c>
      <c r="BW12" s="439"/>
      <c r="BX12" s="439"/>
      <c r="BY12" s="439"/>
      <c r="BZ12" s="439"/>
      <c r="CA12" s="439"/>
      <c r="CB12" s="439"/>
      <c r="CC12" s="440"/>
      <c r="CD12" s="441" t="s">
        <v>139</v>
      </c>
      <c r="CE12" s="442"/>
      <c r="CF12" s="442"/>
      <c r="CG12" s="442"/>
      <c r="CH12" s="442"/>
      <c r="CI12" s="442"/>
      <c r="CJ12" s="442"/>
      <c r="CK12" s="442"/>
      <c r="CL12" s="442"/>
      <c r="CM12" s="442"/>
      <c r="CN12" s="442"/>
      <c r="CO12" s="442"/>
      <c r="CP12" s="442"/>
      <c r="CQ12" s="442"/>
      <c r="CR12" s="442"/>
      <c r="CS12" s="443"/>
      <c r="CT12" s="447" t="s">
        <v>140</v>
      </c>
      <c r="CU12" s="448"/>
      <c r="CV12" s="448"/>
      <c r="CW12" s="448"/>
      <c r="CX12" s="448"/>
      <c r="CY12" s="448"/>
      <c r="CZ12" s="448"/>
      <c r="DA12" s="449"/>
      <c r="DB12" s="447" t="s">
        <v>132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141</v>
      </c>
      <c r="N13" s="499"/>
      <c r="O13" s="499"/>
      <c r="P13" s="499"/>
      <c r="Q13" s="500"/>
      <c r="R13" s="491">
        <v>96850</v>
      </c>
      <c r="S13" s="492"/>
      <c r="T13" s="492"/>
      <c r="U13" s="492"/>
      <c r="V13" s="493"/>
      <c r="W13" s="417" t="s">
        <v>142</v>
      </c>
      <c r="X13" s="418"/>
      <c r="Y13" s="418"/>
      <c r="Z13" s="418"/>
      <c r="AA13" s="418"/>
      <c r="AB13" s="408"/>
      <c r="AC13" s="458">
        <v>1606</v>
      </c>
      <c r="AD13" s="459"/>
      <c r="AE13" s="459"/>
      <c r="AF13" s="459"/>
      <c r="AG13" s="501"/>
      <c r="AH13" s="458">
        <v>1303</v>
      </c>
      <c r="AI13" s="459"/>
      <c r="AJ13" s="459"/>
      <c r="AK13" s="459"/>
      <c r="AL13" s="460"/>
      <c r="AM13" s="430" t="s">
        <v>143</v>
      </c>
      <c r="AN13" s="431"/>
      <c r="AO13" s="431"/>
      <c r="AP13" s="431"/>
      <c r="AQ13" s="431"/>
      <c r="AR13" s="431"/>
      <c r="AS13" s="431"/>
      <c r="AT13" s="432"/>
      <c r="AU13" s="433" t="s">
        <v>144</v>
      </c>
      <c r="AV13" s="434"/>
      <c r="AW13" s="434"/>
      <c r="AX13" s="434"/>
      <c r="AY13" s="435" t="s">
        <v>145</v>
      </c>
      <c r="AZ13" s="436"/>
      <c r="BA13" s="436"/>
      <c r="BB13" s="436"/>
      <c r="BC13" s="436"/>
      <c r="BD13" s="436"/>
      <c r="BE13" s="436"/>
      <c r="BF13" s="436"/>
      <c r="BG13" s="436"/>
      <c r="BH13" s="436"/>
      <c r="BI13" s="436"/>
      <c r="BJ13" s="436"/>
      <c r="BK13" s="436"/>
      <c r="BL13" s="436"/>
      <c r="BM13" s="437"/>
      <c r="BN13" s="438">
        <v>201447</v>
      </c>
      <c r="BO13" s="439"/>
      <c r="BP13" s="439"/>
      <c r="BQ13" s="439"/>
      <c r="BR13" s="439"/>
      <c r="BS13" s="439"/>
      <c r="BT13" s="439"/>
      <c r="BU13" s="440"/>
      <c r="BV13" s="438">
        <v>-309964</v>
      </c>
      <c r="BW13" s="439"/>
      <c r="BX13" s="439"/>
      <c r="BY13" s="439"/>
      <c r="BZ13" s="439"/>
      <c r="CA13" s="439"/>
      <c r="CB13" s="439"/>
      <c r="CC13" s="440"/>
      <c r="CD13" s="441" t="s">
        <v>146</v>
      </c>
      <c r="CE13" s="442"/>
      <c r="CF13" s="442"/>
      <c r="CG13" s="442"/>
      <c r="CH13" s="442"/>
      <c r="CI13" s="442"/>
      <c r="CJ13" s="442"/>
      <c r="CK13" s="442"/>
      <c r="CL13" s="442"/>
      <c r="CM13" s="442"/>
      <c r="CN13" s="442"/>
      <c r="CO13" s="442"/>
      <c r="CP13" s="442"/>
      <c r="CQ13" s="442"/>
      <c r="CR13" s="442"/>
      <c r="CS13" s="443"/>
      <c r="CT13" s="404">
        <v>7.6</v>
      </c>
      <c r="CU13" s="405"/>
      <c r="CV13" s="405"/>
      <c r="CW13" s="405"/>
      <c r="CX13" s="405"/>
      <c r="CY13" s="405"/>
      <c r="CZ13" s="405"/>
      <c r="DA13" s="406"/>
      <c r="DB13" s="404">
        <v>7.7</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147</v>
      </c>
      <c r="M14" s="489"/>
      <c r="N14" s="489"/>
      <c r="O14" s="489"/>
      <c r="P14" s="489"/>
      <c r="Q14" s="490"/>
      <c r="R14" s="491">
        <v>97716</v>
      </c>
      <c r="S14" s="492"/>
      <c r="T14" s="492"/>
      <c r="U14" s="492"/>
      <c r="V14" s="493"/>
      <c r="W14" s="397"/>
      <c r="X14" s="398"/>
      <c r="Y14" s="398"/>
      <c r="Z14" s="398"/>
      <c r="AA14" s="398"/>
      <c r="AB14" s="387"/>
      <c r="AC14" s="494">
        <v>3.4</v>
      </c>
      <c r="AD14" s="495"/>
      <c r="AE14" s="495"/>
      <c r="AF14" s="495"/>
      <c r="AG14" s="496"/>
      <c r="AH14" s="494">
        <v>3</v>
      </c>
      <c r="AI14" s="495"/>
      <c r="AJ14" s="495"/>
      <c r="AK14" s="495"/>
      <c r="AL14" s="497"/>
      <c r="AM14" s="430"/>
      <c r="AN14" s="431"/>
      <c r="AO14" s="431"/>
      <c r="AP14" s="431"/>
      <c r="AQ14" s="431"/>
      <c r="AR14" s="431"/>
      <c r="AS14" s="431"/>
      <c r="AT14" s="432"/>
      <c r="AU14" s="433"/>
      <c r="AV14" s="434"/>
      <c r="AW14" s="434"/>
      <c r="AX14" s="434"/>
      <c r="AY14" s="435"/>
      <c r="AZ14" s="436"/>
      <c r="BA14" s="436"/>
      <c r="BB14" s="436"/>
      <c r="BC14" s="436"/>
      <c r="BD14" s="436"/>
      <c r="BE14" s="436"/>
      <c r="BF14" s="436"/>
      <c r="BG14" s="436"/>
      <c r="BH14" s="436"/>
      <c r="BI14" s="436"/>
      <c r="BJ14" s="436"/>
      <c r="BK14" s="436"/>
      <c r="BL14" s="436"/>
      <c r="BM14" s="437"/>
      <c r="BN14" s="438"/>
      <c r="BO14" s="439"/>
      <c r="BP14" s="439"/>
      <c r="BQ14" s="439"/>
      <c r="BR14" s="439"/>
      <c r="BS14" s="439"/>
      <c r="BT14" s="439"/>
      <c r="BU14" s="440"/>
      <c r="BV14" s="438"/>
      <c r="BW14" s="439"/>
      <c r="BX14" s="439"/>
      <c r="BY14" s="439"/>
      <c r="BZ14" s="439"/>
      <c r="CA14" s="439"/>
      <c r="CB14" s="439"/>
      <c r="CC14" s="440"/>
      <c r="CD14" s="502" t="s">
        <v>148</v>
      </c>
      <c r="CE14" s="503"/>
      <c r="CF14" s="503"/>
      <c r="CG14" s="503"/>
      <c r="CH14" s="503"/>
      <c r="CI14" s="503"/>
      <c r="CJ14" s="503"/>
      <c r="CK14" s="503"/>
      <c r="CL14" s="503"/>
      <c r="CM14" s="503"/>
      <c r="CN14" s="503"/>
      <c r="CO14" s="503"/>
      <c r="CP14" s="503"/>
      <c r="CQ14" s="503"/>
      <c r="CR14" s="503"/>
      <c r="CS14" s="504"/>
      <c r="CT14" s="505" t="s">
        <v>131</v>
      </c>
      <c r="CU14" s="506"/>
      <c r="CV14" s="506"/>
      <c r="CW14" s="506"/>
      <c r="CX14" s="506"/>
      <c r="CY14" s="506"/>
      <c r="CZ14" s="506"/>
      <c r="DA14" s="507"/>
      <c r="DB14" s="505">
        <v>0.4</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149</v>
      </c>
      <c r="N15" s="499"/>
      <c r="O15" s="499"/>
      <c r="P15" s="499"/>
      <c r="Q15" s="500"/>
      <c r="R15" s="491">
        <v>97002</v>
      </c>
      <c r="S15" s="492"/>
      <c r="T15" s="492"/>
      <c r="U15" s="492"/>
      <c r="V15" s="493"/>
      <c r="W15" s="417" t="s">
        <v>150</v>
      </c>
      <c r="X15" s="418"/>
      <c r="Y15" s="418"/>
      <c r="Z15" s="418"/>
      <c r="AA15" s="418"/>
      <c r="AB15" s="408"/>
      <c r="AC15" s="458">
        <v>8585</v>
      </c>
      <c r="AD15" s="459"/>
      <c r="AE15" s="459"/>
      <c r="AF15" s="459"/>
      <c r="AG15" s="501"/>
      <c r="AH15" s="458">
        <v>8253</v>
      </c>
      <c r="AI15" s="459"/>
      <c r="AJ15" s="459"/>
      <c r="AK15" s="459"/>
      <c r="AL15" s="460"/>
      <c r="AM15" s="430"/>
      <c r="AN15" s="431"/>
      <c r="AO15" s="431"/>
      <c r="AP15" s="431"/>
      <c r="AQ15" s="431"/>
      <c r="AR15" s="431"/>
      <c r="AS15" s="431"/>
      <c r="AT15" s="432"/>
      <c r="AU15" s="433"/>
      <c r="AV15" s="434"/>
      <c r="AW15" s="434"/>
      <c r="AX15" s="434"/>
      <c r="AY15" s="367" t="s">
        <v>151</v>
      </c>
      <c r="AZ15" s="368"/>
      <c r="BA15" s="368"/>
      <c r="BB15" s="368"/>
      <c r="BC15" s="368"/>
      <c r="BD15" s="368"/>
      <c r="BE15" s="368"/>
      <c r="BF15" s="368"/>
      <c r="BG15" s="368"/>
      <c r="BH15" s="368"/>
      <c r="BI15" s="368"/>
      <c r="BJ15" s="368"/>
      <c r="BK15" s="368"/>
      <c r="BL15" s="368"/>
      <c r="BM15" s="369"/>
      <c r="BN15" s="370">
        <v>15027091</v>
      </c>
      <c r="BO15" s="371"/>
      <c r="BP15" s="371"/>
      <c r="BQ15" s="371"/>
      <c r="BR15" s="371"/>
      <c r="BS15" s="371"/>
      <c r="BT15" s="371"/>
      <c r="BU15" s="372"/>
      <c r="BV15" s="370">
        <v>14239720</v>
      </c>
      <c r="BW15" s="371"/>
      <c r="BX15" s="371"/>
      <c r="BY15" s="371"/>
      <c r="BZ15" s="371"/>
      <c r="CA15" s="371"/>
      <c r="CB15" s="371"/>
      <c r="CC15" s="372"/>
      <c r="CD15" s="508" t="s">
        <v>152</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153</v>
      </c>
      <c r="M16" s="511"/>
      <c r="N16" s="511"/>
      <c r="O16" s="511"/>
      <c r="P16" s="511"/>
      <c r="Q16" s="512"/>
      <c r="R16" s="513" t="s">
        <v>154</v>
      </c>
      <c r="S16" s="514"/>
      <c r="T16" s="514"/>
      <c r="U16" s="514"/>
      <c r="V16" s="515"/>
      <c r="W16" s="397"/>
      <c r="X16" s="398"/>
      <c r="Y16" s="398"/>
      <c r="Z16" s="398"/>
      <c r="AA16" s="398"/>
      <c r="AB16" s="387"/>
      <c r="AC16" s="494">
        <v>18.399999999999999</v>
      </c>
      <c r="AD16" s="495"/>
      <c r="AE16" s="495"/>
      <c r="AF16" s="495"/>
      <c r="AG16" s="496"/>
      <c r="AH16" s="494">
        <v>18.899999999999999</v>
      </c>
      <c r="AI16" s="495"/>
      <c r="AJ16" s="495"/>
      <c r="AK16" s="495"/>
      <c r="AL16" s="497"/>
      <c r="AM16" s="430"/>
      <c r="AN16" s="431"/>
      <c r="AO16" s="431"/>
      <c r="AP16" s="431"/>
      <c r="AQ16" s="431"/>
      <c r="AR16" s="431"/>
      <c r="AS16" s="431"/>
      <c r="AT16" s="432"/>
      <c r="AU16" s="433"/>
      <c r="AV16" s="434"/>
      <c r="AW16" s="434"/>
      <c r="AX16" s="434"/>
      <c r="AY16" s="435" t="s">
        <v>155</v>
      </c>
      <c r="AZ16" s="436"/>
      <c r="BA16" s="436"/>
      <c r="BB16" s="436"/>
      <c r="BC16" s="436"/>
      <c r="BD16" s="436"/>
      <c r="BE16" s="436"/>
      <c r="BF16" s="436"/>
      <c r="BG16" s="436"/>
      <c r="BH16" s="436"/>
      <c r="BI16" s="436"/>
      <c r="BJ16" s="436"/>
      <c r="BK16" s="436"/>
      <c r="BL16" s="436"/>
      <c r="BM16" s="437"/>
      <c r="BN16" s="438">
        <v>20884691</v>
      </c>
      <c r="BO16" s="439"/>
      <c r="BP16" s="439"/>
      <c r="BQ16" s="439"/>
      <c r="BR16" s="439"/>
      <c r="BS16" s="439"/>
      <c r="BT16" s="439"/>
      <c r="BU16" s="440"/>
      <c r="BV16" s="438">
        <v>19662349</v>
      </c>
      <c r="BW16" s="439"/>
      <c r="BX16" s="439"/>
      <c r="BY16" s="439"/>
      <c r="BZ16" s="439"/>
      <c r="CA16" s="439"/>
      <c r="CB16" s="439"/>
      <c r="CC16" s="440"/>
      <c r="CD16" s="194"/>
      <c r="CE16" s="519"/>
      <c r="CF16" s="519"/>
      <c r="CG16" s="519"/>
      <c r="CH16" s="519"/>
      <c r="CI16" s="519"/>
      <c r="CJ16" s="519"/>
      <c r="CK16" s="519"/>
      <c r="CL16" s="519"/>
      <c r="CM16" s="519"/>
      <c r="CN16" s="519"/>
      <c r="CO16" s="519"/>
      <c r="CP16" s="519"/>
      <c r="CQ16" s="519"/>
      <c r="CR16" s="519"/>
      <c r="CS16" s="520"/>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6" t="s">
        <v>156</v>
      </c>
      <c r="N17" s="517"/>
      <c r="O17" s="517"/>
      <c r="P17" s="517"/>
      <c r="Q17" s="518"/>
      <c r="R17" s="513" t="s">
        <v>157</v>
      </c>
      <c r="S17" s="514"/>
      <c r="T17" s="514"/>
      <c r="U17" s="514"/>
      <c r="V17" s="515"/>
      <c r="W17" s="417" t="s">
        <v>158</v>
      </c>
      <c r="X17" s="418"/>
      <c r="Y17" s="418"/>
      <c r="Z17" s="418"/>
      <c r="AA17" s="418"/>
      <c r="AB17" s="408"/>
      <c r="AC17" s="458">
        <v>36424</v>
      </c>
      <c r="AD17" s="459"/>
      <c r="AE17" s="459"/>
      <c r="AF17" s="459"/>
      <c r="AG17" s="501"/>
      <c r="AH17" s="458">
        <v>34047</v>
      </c>
      <c r="AI17" s="459"/>
      <c r="AJ17" s="459"/>
      <c r="AK17" s="459"/>
      <c r="AL17" s="460"/>
      <c r="AM17" s="430"/>
      <c r="AN17" s="431"/>
      <c r="AO17" s="431"/>
      <c r="AP17" s="431"/>
      <c r="AQ17" s="431"/>
      <c r="AR17" s="431"/>
      <c r="AS17" s="431"/>
      <c r="AT17" s="432"/>
      <c r="AU17" s="433"/>
      <c r="AV17" s="434"/>
      <c r="AW17" s="434"/>
      <c r="AX17" s="434"/>
      <c r="AY17" s="435" t="s">
        <v>159</v>
      </c>
      <c r="AZ17" s="436"/>
      <c r="BA17" s="436"/>
      <c r="BB17" s="436"/>
      <c r="BC17" s="436"/>
      <c r="BD17" s="436"/>
      <c r="BE17" s="436"/>
      <c r="BF17" s="436"/>
      <c r="BG17" s="436"/>
      <c r="BH17" s="436"/>
      <c r="BI17" s="436"/>
      <c r="BJ17" s="436"/>
      <c r="BK17" s="436"/>
      <c r="BL17" s="436"/>
      <c r="BM17" s="437"/>
      <c r="BN17" s="438">
        <v>18881524</v>
      </c>
      <c r="BO17" s="439"/>
      <c r="BP17" s="439"/>
      <c r="BQ17" s="439"/>
      <c r="BR17" s="439"/>
      <c r="BS17" s="439"/>
      <c r="BT17" s="439"/>
      <c r="BU17" s="440"/>
      <c r="BV17" s="438">
        <v>17927912</v>
      </c>
      <c r="BW17" s="439"/>
      <c r="BX17" s="439"/>
      <c r="BY17" s="439"/>
      <c r="BZ17" s="439"/>
      <c r="CA17" s="439"/>
      <c r="CB17" s="439"/>
      <c r="CC17" s="440"/>
      <c r="CD17" s="194"/>
      <c r="CE17" s="519"/>
      <c r="CF17" s="519"/>
      <c r="CG17" s="519"/>
      <c r="CH17" s="519"/>
      <c r="CI17" s="519"/>
      <c r="CJ17" s="519"/>
      <c r="CK17" s="519"/>
      <c r="CL17" s="519"/>
      <c r="CM17" s="519"/>
      <c r="CN17" s="519"/>
      <c r="CO17" s="519"/>
      <c r="CP17" s="519"/>
      <c r="CQ17" s="519"/>
      <c r="CR17" s="519"/>
      <c r="CS17" s="520"/>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1" t="s">
        <v>160</v>
      </c>
      <c r="C18" s="450"/>
      <c r="D18" s="450"/>
      <c r="E18" s="522"/>
      <c r="F18" s="522"/>
      <c r="G18" s="522"/>
      <c r="H18" s="522"/>
      <c r="I18" s="522"/>
      <c r="J18" s="522"/>
      <c r="K18" s="522"/>
      <c r="L18" s="523">
        <v>594.5</v>
      </c>
      <c r="M18" s="523"/>
      <c r="N18" s="523"/>
      <c r="O18" s="523"/>
      <c r="P18" s="523"/>
      <c r="Q18" s="523"/>
      <c r="R18" s="524"/>
      <c r="S18" s="524"/>
      <c r="T18" s="524"/>
      <c r="U18" s="524"/>
      <c r="V18" s="525"/>
      <c r="W18" s="419"/>
      <c r="X18" s="420"/>
      <c r="Y18" s="420"/>
      <c r="Z18" s="420"/>
      <c r="AA18" s="420"/>
      <c r="AB18" s="411"/>
      <c r="AC18" s="526">
        <v>78.099999999999994</v>
      </c>
      <c r="AD18" s="527"/>
      <c r="AE18" s="527"/>
      <c r="AF18" s="527"/>
      <c r="AG18" s="528"/>
      <c r="AH18" s="526">
        <v>78.099999999999994</v>
      </c>
      <c r="AI18" s="527"/>
      <c r="AJ18" s="527"/>
      <c r="AK18" s="527"/>
      <c r="AL18" s="529"/>
      <c r="AM18" s="430"/>
      <c r="AN18" s="431"/>
      <c r="AO18" s="431"/>
      <c r="AP18" s="431"/>
      <c r="AQ18" s="431"/>
      <c r="AR18" s="431"/>
      <c r="AS18" s="431"/>
      <c r="AT18" s="432"/>
      <c r="AU18" s="433"/>
      <c r="AV18" s="434"/>
      <c r="AW18" s="434"/>
      <c r="AX18" s="434"/>
      <c r="AY18" s="435" t="s">
        <v>161</v>
      </c>
      <c r="AZ18" s="436"/>
      <c r="BA18" s="436"/>
      <c r="BB18" s="436"/>
      <c r="BC18" s="436"/>
      <c r="BD18" s="436"/>
      <c r="BE18" s="436"/>
      <c r="BF18" s="436"/>
      <c r="BG18" s="436"/>
      <c r="BH18" s="436"/>
      <c r="BI18" s="436"/>
      <c r="BJ18" s="436"/>
      <c r="BK18" s="436"/>
      <c r="BL18" s="436"/>
      <c r="BM18" s="437"/>
      <c r="BN18" s="438">
        <v>22976150</v>
      </c>
      <c r="BO18" s="439"/>
      <c r="BP18" s="439"/>
      <c r="BQ18" s="439"/>
      <c r="BR18" s="439"/>
      <c r="BS18" s="439"/>
      <c r="BT18" s="439"/>
      <c r="BU18" s="440"/>
      <c r="BV18" s="438">
        <v>22335445</v>
      </c>
      <c r="BW18" s="439"/>
      <c r="BX18" s="439"/>
      <c r="BY18" s="439"/>
      <c r="BZ18" s="439"/>
      <c r="CA18" s="439"/>
      <c r="CB18" s="439"/>
      <c r="CC18" s="440"/>
      <c r="CD18" s="194"/>
      <c r="CE18" s="519"/>
      <c r="CF18" s="519"/>
      <c r="CG18" s="519"/>
      <c r="CH18" s="519"/>
      <c r="CI18" s="519"/>
      <c r="CJ18" s="519"/>
      <c r="CK18" s="519"/>
      <c r="CL18" s="519"/>
      <c r="CM18" s="519"/>
      <c r="CN18" s="519"/>
      <c r="CO18" s="519"/>
      <c r="CP18" s="519"/>
      <c r="CQ18" s="519"/>
      <c r="CR18" s="519"/>
      <c r="CS18" s="520"/>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1" t="s">
        <v>162</v>
      </c>
      <c r="C19" s="450"/>
      <c r="D19" s="450"/>
      <c r="E19" s="522"/>
      <c r="F19" s="522"/>
      <c r="G19" s="522"/>
      <c r="H19" s="522"/>
      <c r="I19" s="522"/>
      <c r="J19" s="522"/>
      <c r="K19" s="522"/>
      <c r="L19" s="530">
        <v>165</v>
      </c>
      <c r="M19" s="530"/>
      <c r="N19" s="530"/>
      <c r="O19" s="530"/>
      <c r="P19" s="530"/>
      <c r="Q19" s="530"/>
      <c r="R19" s="531"/>
      <c r="S19" s="531"/>
      <c r="T19" s="531"/>
      <c r="U19" s="531"/>
      <c r="V19" s="532"/>
      <c r="W19" s="364"/>
      <c r="X19" s="365"/>
      <c r="Y19" s="365"/>
      <c r="Z19" s="365"/>
      <c r="AA19" s="365"/>
      <c r="AB19" s="365"/>
      <c r="AC19" s="539"/>
      <c r="AD19" s="539"/>
      <c r="AE19" s="539"/>
      <c r="AF19" s="539"/>
      <c r="AG19" s="539"/>
      <c r="AH19" s="539"/>
      <c r="AI19" s="539"/>
      <c r="AJ19" s="539"/>
      <c r="AK19" s="539"/>
      <c r="AL19" s="540"/>
      <c r="AM19" s="430"/>
      <c r="AN19" s="431"/>
      <c r="AO19" s="431"/>
      <c r="AP19" s="431"/>
      <c r="AQ19" s="431"/>
      <c r="AR19" s="431"/>
      <c r="AS19" s="431"/>
      <c r="AT19" s="432"/>
      <c r="AU19" s="433"/>
      <c r="AV19" s="434"/>
      <c r="AW19" s="434"/>
      <c r="AX19" s="434"/>
      <c r="AY19" s="435" t="s">
        <v>163</v>
      </c>
      <c r="AZ19" s="436"/>
      <c r="BA19" s="436"/>
      <c r="BB19" s="436"/>
      <c r="BC19" s="436"/>
      <c r="BD19" s="436"/>
      <c r="BE19" s="436"/>
      <c r="BF19" s="436"/>
      <c r="BG19" s="436"/>
      <c r="BH19" s="436"/>
      <c r="BI19" s="436"/>
      <c r="BJ19" s="436"/>
      <c r="BK19" s="436"/>
      <c r="BL19" s="436"/>
      <c r="BM19" s="437"/>
      <c r="BN19" s="438">
        <v>31850629</v>
      </c>
      <c r="BO19" s="439"/>
      <c r="BP19" s="439"/>
      <c r="BQ19" s="439"/>
      <c r="BR19" s="439"/>
      <c r="BS19" s="439"/>
      <c r="BT19" s="439"/>
      <c r="BU19" s="440"/>
      <c r="BV19" s="438">
        <v>30820592</v>
      </c>
      <c r="BW19" s="439"/>
      <c r="BX19" s="439"/>
      <c r="BY19" s="439"/>
      <c r="BZ19" s="439"/>
      <c r="CA19" s="439"/>
      <c r="CB19" s="439"/>
      <c r="CC19" s="440"/>
      <c r="CD19" s="194"/>
      <c r="CE19" s="519"/>
      <c r="CF19" s="519"/>
      <c r="CG19" s="519"/>
      <c r="CH19" s="519"/>
      <c r="CI19" s="519"/>
      <c r="CJ19" s="519"/>
      <c r="CK19" s="519"/>
      <c r="CL19" s="519"/>
      <c r="CM19" s="519"/>
      <c r="CN19" s="519"/>
      <c r="CO19" s="519"/>
      <c r="CP19" s="519"/>
      <c r="CQ19" s="519"/>
      <c r="CR19" s="519"/>
      <c r="CS19" s="520"/>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1" t="s">
        <v>164</v>
      </c>
      <c r="C20" s="450"/>
      <c r="D20" s="450"/>
      <c r="E20" s="522"/>
      <c r="F20" s="522"/>
      <c r="G20" s="522"/>
      <c r="H20" s="522"/>
      <c r="I20" s="522"/>
      <c r="J20" s="522"/>
      <c r="K20" s="522"/>
      <c r="L20" s="530">
        <v>43809</v>
      </c>
      <c r="M20" s="530"/>
      <c r="N20" s="530"/>
      <c r="O20" s="530"/>
      <c r="P20" s="530"/>
      <c r="Q20" s="530"/>
      <c r="R20" s="531"/>
      <c r="S20" s="531"/>
      <c r="T20" s="531"/>
      <c r="U20" s="531"/>
      <c r="V20" s="532"/>
      <c r="W20" s="419"/>
      <c r="X20" s="420"/>
      <c r="Y20" s="420"/>
      <c r="Z20" s="420"/>
      <c r="AA20" s="420"/>
      <c r="AB20" s="420"/>
      <c r="AC20" s="533"/>
      <c r="AD20" s="533"/>
      <c r="AE20" s="533"/>
      <c r="AF20" s="533"/>
      <c r="AG20" s="533"/>
      <c r="AH20" s="533"/>
      <c r="AI20" s="533"/>
      <c r="AJ20" s="533"/>
      <c r="AK20" s="533"/>
      <c r="AL20" s="534"/>
      <c r="AM20" s="535"/>
      <c r="AN20" s="462"/>
      <c r="AO20" s="462"/>
      <c r="AP20" s="462"/>
      <c r="AQ20" s="462"/>
      <c r="AR20" s="462"/>
      <c r="AS20" s="462"/>
      <c r="AT20" s="463"/>
      <c r="AU20" s="536"/>
      <c r="AV20" s="537"/>
      <c r="AW20" s="537"/>
      <c r="AX20" s="538"/>
      <c r="AY20" s="435"/>
      <c r="AZ20" s="436"/>
      <c r="BA20" s="436"/>
      <c r="BB20" s="436"/>
      <c r="BC20" s="436"/>
      <c r="BD20" s="436"/>
      <c r="BE20" s="436"/>
      <c r="BF20" s="436"/>
      <c r="BG20" s="436"/>
      <c r="BH20" s="436"/>
      <c r="BI20" s="436"/>
      <c r="BJ20" s="436"/>
      <c r="BK20" s="436"/>
      <c r="BL20" s="436"/>
      <c r="BM20" s="437"/>
      <c r="BN20" s="438"/>
      <c r="BO20" s="439"/>
      <c r="BP20" s="439"/>
      <c r="BQ20" s="439"/>
      <c r="BR20" s="439"/>
      <c r="BS20" s="439"/>
      <c r="BT20" s="439"/>
      <c r="BU20" s="440"/>
      <c r="BV20" s="438"/>
      <c r="BW20" s="439"/>
      <c r="BX20" s="439"/>
      <c r="BY20" s="439"/>
      <c r="BZ20" s="439"/>
      <c r="CA20" s="439"/>
      <c r="CB20" s="439"/>
      <c r="CC20" s="440"/>
      <c r="CD20" s="194"/>
      <c r="CE20" s="519"/>
      <c r="CF20" s="519"/>
      <c r="CG20" s="519"/>
      <c r="CH20" s="519"/>
      <c r="CI20" s="519"/>
      <c r="CJ20" s="519"/>
      <c r="CK20" s="519"/>
      <c r="CL20" s="519"/>
      <c r="CM20" s="519"/>
      <c r="CN20" s="519"/>
      <c r="CO20" s="519"/>
      <c r="CP20" s="519"/>
      <c r="CQ20" s="519"/>
      <c r="CR20" s="519"/>
      <c r="CS20" s="520"/>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1" t="s">
        <v>165</v>
      </c>
      <c r="C21" s="542"/>
      <c r="D21" s="542"/>
      <c r="E21" s="542"/>
      <c r="F21" s="542"/>
      <c r="G21" s="542"/>
      <c r="H21" s="542"/>
      <c r="I21" s="542"/>
      <c r="J21" s="542"/>
      <c r="K21" s="542"/>
      <c r="L21" s="542"/>
      <c r="M21" s="542"/>
      <c r="N21" s="542"/>
      <c r="O21" s="542"/>
      <c r="P21" s="542"/>
      <c r="Q21" s="542"/>
      <c r="R21" s="542"/>
      <c r="S21" s="542"/>
      <c r="T21" s="542"/>
      <c r="U21" s="542"/>
      <c r="V21" s="542"/>
      <c r="W21" s="542"/>
      <c r="X21" s="542"/>
      <c r="Y21" s="542"/>
      <c r="Z21" s="542"/>
      <c r="AA21" s="542"/>
      <c r="AB21" s="542"/>
      <c r="AC21" s="542"/>
      <c r="AD21" s="542"/>
      <c r="AE21" s="542"/>
      <c r="AF21" s="542"/>
      <c r="AG21" s="542"/>
      <c r="AH21" s="542"/>
      <c r="AI21" s="542"/>
      <c r="AJ21" s="542"/>
      <c r="AK21" s="542"/>
      <c r="AL21" s="542"/>
      <c r="AM21" s="542"/>
      <c r="AN21" s="542"/>
      <c r="AO21" s="542"/>
      <c r="AP21" s="542"/>
      <c r="AQ21" s="542"/>
      <c r="AR21" s="542"/>
      <c r="AS21" s="542"/>
      <c r="AT21" s="542"/>
      <c r="AU21" s="542"/>
      <c r="AV21" s="542"/>
      <c r="AW21" s="542"/>
      <c r="AX21" s="543"/>
      <c r="AY21" s="544"/>
      <c r="AZ21" s="545"/>
      <c r="BA21" s="545"/>
      <c r="BB21" s="545"/>
      <c r="BC21" s="545"/>
      <c r="BD21" s="545"/>
      <c r="BE21" s="545"/>
      <c r="BF21" s="545"/>
      <c r="BG21" s="545"/>
      <c r="BH21" s="545"/>
      <c r="BI21" s="545"/>
      <c r="BJ21" s="545"/>
      <c r="BK21" s="545"/>
      <c r="BL21" s="545"/>
      <c r="BM21" s="546"/>
      <c r="BN21" s="547"/>
      <c r="BO21" s="548"/>
      <c r="BP21" s="548"/>
      <c r="BQ21" s="548"/>
      <c r="BR21" s="548"/>
      <c r="BS21" s="548"/>
      <c r="BT21" s="548"/>
      <c r="BU21" s="549"/>
      <c r="BV21" s="547"/>
      <c r="BW21" s="548"/>
      <c r="BX21" s="548"/>
      <c r="BY21" s="548"/>
      <c r="BZ21" s="548"/>
      <c r="CA21" s="548"/>
      <c r="CB21" s="548"/>
      <c r="CC21" s="549"/>
      <c r="CD21" s="194"/>
      <c r="CE21" s="519"/>
      <c r="CF21" s="519"/>
      <c r="CG21" s="519"/>
      <c r="CH21" s="519"/>
      <c r="CI21" s="519"/>
      <c r="CJ21" s="519"/>
      <c r="CK21" s="519"/>
      <c r="CL21" s="519"/>
      <c r="CM21" s="519"/>
      <c r="CN21" s="519"/>
      <c r="CO21" s="519"/>
      <c r="CP21" s="519"/>
      <c r="CQ21" s="519"/>
      <c r="CR21" s="519"/>
      <c r="CS21" s="520"/>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50" t="s">
        <v>166</v>
      </c>
      <c r="C22" s="551"/>
      <c r="D22" s="552"/>
      <c r="E22" s="413" t="s">
        <v>1</v>
      </c>
      <c r="F22" s="418"/>
      <c r="G22" s="418"/>
      <c r="H22" s="418"/>
      <c r="I22" s="418"/>
      <c r="J22" s="418"/>
      <c r="K22" s="408"/>
      <c r="L22" s="413" t="s">
        <v>167</v>
      </c>
      <c r="M22" s="418"/>
      <c r="N22" s="418"/>
      <c r="O22" s="418"/>
      <c r="P22" s="408"/>
      <c r="Q22" s="559" t="s">
        <v>168</v>
      </c>
      <c r="R22" s="560"/>
      <c r="S22" s="560"/>
      <c r="T22" s="560"/>
      <c r="U22" s="560"/>
      <c r="V22" s="561"/>
      <c r="W22" s="565" t="s">
        <v>169</v>
      </c>
      <c r="X22" s="551"/>
      <c r="Y22" s="552"/>
      <c r="Z22" s="413" t="s">
        <v>1</v>
      </c>
      <c r="AA22" s="418"/>
      <c r="AB22" s="418"/>
      <c r="AC22" s="418"/>
      <c r="AD22" s="418"/>
      <c r="AE22" s="418"/>
      <c r="AF22" s="418"/>
      <c r="AG22" s="408"/>
      <c r="AH22" s="570" t="s">
        <v>170</v>
      </c>
      <c r="AI22" s="418"/>
      <c r="AJ22" s="418"/>
      <c r="AK22" s="418"/>
      <c r="AL22" s="408"/>
      <c r="AM22" s="570" t="s">
        <v>171</v>
      </c>
      <c r="AN22" s="571"/>
      <c r="AO22" s="571"/>
      <c r="AP22" s="571"/>
      <c r="AQ22" s="571"/>
      <c r="AR22" s="572"/>
      <c r="AS22" s="559" t="s">
        <v>168</v>
      </c>
      <c r="AT22" s="560"/>
      <c r="AU22" s="560"/>
      <c r="AV22" s="560"/>
      <c r="AW22" s="560"/>
      <c r="AX22" s="576"/>
      <c r="AY22" s="367" t="s">
        <v>172</v>
      </c>
      <c r="AZ22" s="368"/>
      <c r="BA22" s="368"/>
      <c r="BB22" s="368"/>
      <c r="BC22" s="368"/>
      <c r="BD22" s="368"/>
      <c r="BE22" s="368"/>
      <c r="BF22" s="368"/>
      <c r="BG22" s="368"/>
      <c r="BH22" s="368"/>
      <c r="BI22" s="368"/>
      <c r="BJ22" s="368"/>
      <c r="BK22" s="368"/>
      <c r="BL22" s="368"/>
      <c r="BM22" s="369"/>
      <c r="BN22" s="370">
        <v>30154430</v>
      </c>
      <c r="BO22" s="371"/>
      <c r="BP22" s="371"/>
      <c r="BQ22" s="371"/>
      <c r="BR22" s="371"/>
      <c r="BS22" s="371"/>
      <c r="BT22" s="371"/>
      <c r="BU22" s="372"/>
      <c r="BV22" s="370">
        <v>32842451</v>
      </c>
      <c r="BW22" s="371"/>
      <c r="BX22" s="371"/>
      <c r="BY22" s="371"/>
      <c r="BZ22" s="371"/>
      <c r="CA22" s="371"/>
      <c r="CB22" s="371"/>
      <c r="CC22" s="372"/>
      <c r="CD22" s="194"/>
      <c r="CE22" s="519"/>
      <c r="CF22" s="519"/>
      <c r="CG22" s="519"/>
      <c r="CH22" s="519"/>
      <c r="CI22" s="519"/>
      <c r="CJ22" s="519"/>
      <c r="CK22" s="519"/>
      <c r="CL22" s="519"/>
      <c r="CM22" s="519"/>
      <c r="CN22" s="519"/>
      <c r="CO22" s="519"/>
      <c r="CP22" s="519"/>
      <c r="CQ22" s="519"/>
      <c r="CR22" s="519"/>
      <c r="CS22" s="520"/>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53"/>
      <c r="C23" s="554"/>
      <c r="D23" s="555"/>
      <c r="E23" s="393"/>
      <c r="F23" s="398"/>
      <c r="G23" s="398"/>
      <c r="H23" s="398"/>
      <c r="I23" s="398"/>
      <c r="J23" s="398"/>
      <c r="K23" s="387"/>
      <c r="L23" s="393"/>
      <c r="M23" s="398"/>
      <c r="N23" s="398"/>
      <c r="O23" s="398"/>
      <c r="P23" s="387"/>
      <c r="Q23" s="562"/>
      <c r="R23" s="563"/>
      <c r="S23" s="563"/>
      <c r="T23" s="563"/>
      <c r="U23" s="563"/>
      <c r="V23" s="564"/>
      <c r="W23" s="566"/>
      <c r="X23" s="554"/>
      <c r="Y23" s="555"/>
      <c r="Z23" s="393"/>
      <c r="AA23" s="398"/>
      <c r="AB23" s="398"/>
      <c r="AC23" s="398"/>
      <c r="AD23" s="398"/>
      <c r="AE23" s="398"/>
      <c r="AF23" s="398"/>
      <c r="AG23" s="387"/>
      <c r="AH23" s="393"/>
      <c r="AI23" s="398"/>
      <c r="AJ23" s="398"/>
      <c r="AK23" s="398"/>
      <c r="AL23" s="387"/>
      <c r="AM23" s="573"/>
      <c r="AN23" s="574"/>
      <c r="AO23" s="574"/>
      <c r="AP23" s="574"/>
      <c r="AQ23" s="574"/>
      <c r="AR23" s="575"/>
      <c r="AS23" s="562"/>
      <c r="AT23" s="563"/>
      <c r="AU23" s="563"/>
      <c r="AV23" s="563"/>
      <c r="AW23" s="563"/>
      <c r="AX23" s="577"/>
      <c r="AY23" s="435" t="s">
        <v>173</v>
      </c>
      <c r="AZ23" s="436"/>
      <c r="BA23" s="436"/>
      <c r="BB23" s="436"/>
      <c r="BC23" s="436"/>
      <c r="BD23" s="436"/>
      <c r="BE23" s="436"/>
      <c r="BF23" s="436"/>
      <c r="BG23" s="436"/>
      <c r="BH23" s="436"/>
      <c r="BI23" s="436"/>
      <c r="BJ23" s="436"/>
      <c r="BK23" s="436"/>
      <c r="BL23" s="436"/>
      <c r="BM23" s="437"/>
      <c r="BN23" s="438">
        <v>18369853</v>
      </c>
      <c r="BO23" s="439"/>
      <c r="BP23" s="439"/>
      <c r="BQ23" s="439"/>
      <c r="BR23" s="439"/>
      <c r="BS23" s="439"/>
      <c r="BT23" s="439"/>
      <c r="BU23" s="440"/>
      <c r="BV23" s="438">
        <v>20037051</v>
      </c>
      <c r="BW23" s="439"/>
      <c r="BX23" s="439"/>
      <c r="BY23" s="439"/>
      <c r="BZ23" s="439"/>
      <c r="CA23" s="439"/>
      <c r="CB23" s="439"/>
      <c r="CC23" s="440"/>
      <c r="CD23" s="194"/>
      <c r="CE23" s="519"/>
      <c r="CF23" s="519"/>
      <c r="CG23" s="519"/>
      <c r="CH23" s="519"/>
      <c r="CI23" s="519"/>
      <c r="CJ23" s="519"/>
      <c r="CK23" s="519"/>
      <c r="CL23" s="519"/>
      <c r="CM23" s="519"/>
      <c r="CN23" s="519"/>
      <c r="CO23" s="519"/>
      <c r="CP23" s="519"/>
      <c r="CQ23" s="519"/>
      <c r="CR23" s="519"/>
      <c r="CS23" s="520"/>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53"/>
      <c r="C24" s="554"/>
      <c r="D24" s="555"/>
      <c r="E24" s="457" t="s">
        <v>174</v>
      </c>
      <c r="F24" s="431"/>
      <c r="G24" s="431"/>
      <c r="H24" s="431"/>
      <c r="I24" s="431"/>
      <c r="J24" s="431"/>
      <c r="K24" s="432"/>
      <c r="L24" s="458">
        <v>1</v>
      </c>
      <c r="M24" s="459"/>
      <c r="N24" s="459"/>
      <c r="O24" s="459"/>
      <c r="P24" s="501"/>
      <c r="Q24" s="458">
        <v>8550</v>
      </c>
      <c r="R24" s="459"/>
      <c r="S24" s="459"/>
      <c r="T24" s="459"/>
      <c r="U24" s="459"/>
      <c r="V24" s="501"/>
      <c r="W24" s="566"/>
      <c r="X24" s="554"/>
      <c r="Y24" s="555"/>
      <c r="Z24" s="457" t="s">
        <v>175</v>
      </c>
      <c r="AA24" s="431"/>
      <c r="AB24" s="431"/>
      <c r="AC24" s="431"/>
      <c r="AD24" s="431"/>
      <c r="AE24" s="431"/>
      <c r="AF24" s="431"/>
      <c r="AG24" s="432"/>
      <c r="AH24" s="458">
        <v>654</v>
      </c>
      <c r="AI24" s="459"/>
      <c r="AJ24" s="459"/>
      <c r="AK24" s="459"/>
      <c r="AL24" s="501"/>
      <c r="AM24" s="458">
        <v>2062716</v>
      </c>
      <c r="AN24" s="459"/>
      <c r="AO24" s="459"/>
      <c r="AP24" s="459"/>
      <c r="AQ24" s="459"/>
      <c r="AR24" s="501"/>
      <c r="AS24" s="458">
        <v>3154</v>
      </c>
      <c r="AT24" s="459"/>
      <c r="AU24" s="459"/>
      <c r="AV24" s="459"/>
      <c r="AW24" s="459"/>
      <c r="AX24" s="460"/>
      <c r="AY24" s="544" t="s">
        <v>176</v>
      </c>
      <c r="AZ24" s="545"/>
      <c r="BA24" s="545"/>
      <c r="BB24" s="545"/>
      <c r="BC24" s="545"/>
      <c r="BD24" s="545"/>
      <c r="BE24" s="545"/>
      <c r="BF24" s="545"/>
      <c r="BG24" s="545"/>
      <c r="BH24" s="545"/>
      <c r="BI24" s="545"/>
      <c r="BJ24" s="545"/>
      <c r="BK24" s="545"/>
      <c r="BL24" s="545"/>
      <c r="BM24" s="546"/>
      <c r="BN24" s="438">
        <v>16661769</v>
      </c>
      <c r="BO24" s="439"/>
      <c r="BP24" s="439"/>
      <c r="BQ24" s="439"/>
      <c r="BR24" s="439"/>
      <c r="BS24" s="439"/>
      <c r="BT24" s="439"/>
      <c r="BU24" s="440"/>
      <c r="BV24" s="438">
        <v>17906007</v>
      </c>
      <c r="BW24" s="439"/>
      <c r="BX24" s="439"/>
      <c r="BY24" s="439"/>
      <c r="BZ24" s="439"/>
      <c r="CA24" s="439"/>
      <c r="CB24" s="439"/>
      <c r="CC24" s="440"/>
      <c r="CD24" s="194"/>
      <c r="CE24" s="519"/>
      <c r="CF24" s="519"/>
      <c r="CG24" s="519"/>
      <c r="CH24" s="519"/>
      <c r="CI24" s="519"/>
      <c r="CJ24" s="519"/>
      <c r="CK24" s="519"/>
      <c r="CL24" s="519"/>
      <c r="CM24" s="519"/>
      <c r="CN24" s="519"/>
      <c r="CO24" s="519"/>
      <c r="CP24" s="519"/>
      <c r="CQ24" s="519"/>
      <c r="CR24" s="519"/>
      <c r="CS24" s="520"/>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53"/>
      <c r="C25" s="554"/>
      <c r="D25" s="555"/>
      <c r="E25" s="457" t="s">
        <v>177</v>
      </c>
      <c r="F25" s="431"/>
      <c r="G25" s="431"/>
      <c r="H25" s="431"/>
      <c r="I25" s="431"/>
      <c r="J25" s="431"/>
      <c r="K25" s="432"/>
      <c r="L25" s="458">
        <v>1</v>
      </c>
      <c r="M25" s="459"/>
      <c r="N25" s="459"/>
      <c r="O25" s="459"/>
      <c r="P25" s="501"/>
      <c r="Q25" s="458">
        <v>6935</v>
      </c>
      <c r="R25" s="459"/>
      <c r="S25" s="459"/>
      <c r="T25" s="459"/>
      <c r="U25" s="459"/>
      <c r="V25" s="501"/>
      <c r="W25" s="566"/>
      <c r="X25" s="554"/>
      <c r="Y25" s="555"/>
      <c r="Z25" s="457" t="s">
        <v>178</v>
      </c>
      <c r="AA25" s="431"/>
      <c r="AB25" s="431"/>
      <c r="AC25" s="431"/>
      <c r="AD25" s="431"/>
      <c r="AE25" s="431"/>
      <c r="AF25" s="431"/>
      <c r="AG25" s="432"/>
      <c r="AH25" s="458">
        <v>131</v>
      </c>
      <c r="AI25" s="459"/>
      <c r="AJ25" s="459"/>
      <c r="AK25" s="459"/>
      <c r="AL25" s="501"/>
      <c r="AM25" s="458">
        <v>400074</v>
      </c>
      <c r="AN25" s="459"/>
      <c r="AO25" s="459"/>
      <c r="AP25" s="459"/>
      <c r="AQ25" s="459"/>
      <c r="AR25" s="501"/>
      <c r="AS25" s="458">
        <v>3054</v>
      </c>
      <c r="AT25" s="459"/>
      <c r="AU25" s="459"/>
      <c r="AV25" s="459"/>
      <c r="AW25" s="459"/>
      <c r="AX25" s="460"/>
      <c r="AY25" s="367" t="s">
        <v>179</v>
      </c>
      <c r="AZ25" s="368"/>
      <c r="BA25" s="368"/>
      <c r="BB25" s="368"/>
      <c r="BC25" s="368"/>
      <c r="BD25" s="368"/>
      <c r="BE25" s="368"/>
      <c r="BF25" s="368"/>
      <c r="BG25" s="368"/>
      <c r="BH25" s="368"/>
      <c r="BI25" s="368"/>
      <c r="BJ25" s="368"/>
      <c r="BK25" s="368"/>
      <c r="BL25" s="368"/>
      <c r="BM25" s="369"/>
      <c r="BN25" s="370">
        <v>11025136</v>
      </c>
      <c r="BO25" s="371"/>
      <c r="BP25" s="371"/>
      <c r="BQ25" s="371"/>
      <c r="BR25" s="371"/>
      <c r="BS25" s="371"/>
      <c r="BT25" s="371"/>
      <c r="BU25" s="372"/>
      <c r="BV25" s="370">
        <v>13220050</v>
      </c>
      <c r="BW25" s="371"/>
      <c r="BX25" s="371"/>
      <c r="BY25" s="371"/>
      <c r="BZ25" s="371"/>
      <c r="CA25" s="371"/>
      <c r="CB25" s="371"/>
      <c r="CC25" s="372"/>
      <c r="CD25" s="194"/>
      <c r="CE25" s="519"/>
      <c r="CF25" s="519"/>
      <c r="CG25" s="519"/>
      <c r="CH25" s="519"/>
      <c r="CI25" s="519"/>
      <c r="CJ25" s="519"/>
      <c r="CK25" s="519"/>
      <c r="CL25" s="519"/>
      <c r="CM25" s="519"/>
      <c r="CN25" s="519"/>
      <c r="CO25" s="519"/>
      <c r="CP25" s="519"/>
      <c r="CQ25" s="519"/>
      <c r="CR25" s="519"/>
      <c r="CS25" s="520"/>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53"/>
      <c r="C26" s="554"/>
      <c r="D26" s="555"/>
      <c r="E26" s="457" t="s">
        <v>180</v>
      </c>
      <c r="F26" s="431"/>
      <c r="G26" s="431"/>
      <c r="H26" s="431"/>
      <c r="I26" s="431"/>
      <c r="J26" s="431"/>
      <c r="K26" s="432"/>
      <c r="L26" s="458">
        <v>1</v>
      </c>
      <c r="M26" s="459"/>
      <c r="N26" s="459"/>
      <c r="O26" s="459"/>
      <c r="P26" s="501"/>
      <c r="Q26" s="458">
        <v>5985</v>
      </c>
      <c r="R26" s="459"/>
      <c r="S26" s="459"/>
      <c r="T26" s="459"/>
      <c r="U26" s="459"/>
      <c r="V26" s="501"/>
      <c r="W26" s="566"/>
      <c r="X26" s="554"/>
      <c r="Y26" s="555"/>
      <c r="Z26" s="457" t="s">
        <v>181</v>
      </c>
      <c r="AA26" s="578"/>
      <c r="AB26" s="578"/>
      <c r="AC26" s="578"/>
      <c r="AD26" s="578"/>
      <c r="AE26" s="578"/>
      <c r="AF26" s="578"/>
      <c r="AG26" s="579"/>
      <c r="AH26" s="458">
        <v>9</v>
      </c>
      <c r="AI26" s="459"/>
      <c r="AJ26" s="459"/>
      <c r="AK26" s="459"/>
      <c r="AL26" s="501"/>
      <c r="AM26" s="458">
        <v>29592</v>
      </c>
      <c r="AN26" s="459"/>
      <c r="AO26" s="459"/>
      <c r="AP26" s="459"/>
      <c r="AQ26" s="459"/>
      <c r="AR26" s="501"/>
      <c r="AS26" s="458">
        <v>3288</v>
      </c>
      <c r="AT26" s="459"/>
      <c r="AU26" s="459"/>
      <c r="AV26" s="459"/>
      <c r="AW26" s="459"/>
      <c r="AX26" s="460"/>
      <c r="AY26" s="441" t="s">
        <v>182</v>
      </c>
      <c r="AZ26" s="442"/>
      <c r="BA26" s="442"/>
      <c r="BB26" s="442"/>
      <c r="BC26" s="442"/>
      <c r="BD26" s="442"/>
      <c r="BE26" s="442"/>
      <c r="BF26" s="442"/>
      <c r="BG26" s="442"/>
      <c r="BH26" s="442"/>
      <c r="BI26" s="442"/>
      <c r="BJ26" s="442"/>
      <c r="BK26" s="442"/>
      <c r="BL26" s="442"/>
      <c r="BM26" s="443"/>
      <c r="BN26" s="438" t="s">
        <v>132</v>
      </c>
      <c r="BO26" s="439"/>
      <c r="BP26" s="439"/>
      <c r="BQ26" s="439"/>
      <c r="BR26" s="439"/>
      <c r="BS26" s="439"/>
      <c r="BT26" s="439"/>
      <c r="BU26" s="440"/>
      <c r="BV26" s="438" t="s">
        <v>132</v>
      </c>
      <c r="BW26" s="439"/>
      <c r="BX26" s="439"/>
      <c r="BY26" s="439"/>
      <c r="BZ26" s="439"/>
      <c r="CA26" s="439"/>
      <c r="CB26" s="439"/>
      <c r="CC26" s="440"/>
      <c r="CD26" s="194"/>
      <c r="CE26" s="519"/>
      <c r="CF26" s="519"/>
      <c r="CG26" s="519"/>
      <c r="CH26" s="519"/>
      <c r="CI26" s="519"/>
      <c r="CJ26" s="519"/>
      <c r="CK26" s="519"/>
      <c r="CL26" s="519"/>
      <c r="CM26" s="519"/>
      <c r="CN26" s="519"/>
      <c r="CO26" s="519"/>
      <c r="CP26" s="519"/>
      <c r="CQ26" s="519"/>
      <c r="CR26" s="519"/>
      <c r="CS26" s="520"/>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53"/>
      <c r="C27" s="554"/>
      <c r="D27" s="555"/>
      <c r="E27" s="457" t="s">
        <v>183</v>
      </c>
      <c r="F27" s="431"/>
      <c r="G27" s="431"/>
      <c r="H27" s="431"/>
      <c r="I27" s="431"/>
      <c r="J27" s="431"/>
      <c r="K27" s="432"/>
      <c r="L27" s="458">
        <v>1</v>
      </c>
      <c r="M27" s="459"/>
      <c r="N27" s="459"/>
      <c r="O27" s="459"/>
      <c r="P27" s="501"/>
      <c r="Q27" s="458">
        <v>4600</v>
      </c>
      <c r="R27" s="459"/>
      <c r="S27" s="459"/>
      <c r="T27" s="459"/>
      <c r="U27" s="459"/>
      <c r="V27" s="501"/>
      <c r="W27" s="566"/>
      <c r="X27" s="554"/>
      <c r="Y27" s="555"/>
      <c r="Z27" s="457" t="s">
        <v>184</v>
      </c>
      <c r="AA27" s="431"/>
      <c r="AB27" s="431"/>
      <c r="AC27" s="431"/>
      <c r="AD27" s="431"/>
      <c r="AE27" s="431"/>
      <c r="AF27" s="431"/>
      <c r="AG27" s="432"/>
      <c r="AH27" s="458">
        <v>32</v>
      </c>
      <c r="AI27" s="459"/>
      <c r="AJ27" s="459"/>
      <c r="AK27" s="459"/>
      <c r="AL27" s="501"/>
      <c r="AM27" s="458">
        <v>98735</v>
      </c>
      <c r="AN27" s="459"/>
      <c r="AO27" s="459"/>
      <c r="AP27" s="459"/>
      <c r="AQ27" s="459"/>
      <c r="AR27" s="501"/>
      <c r="AS27" s="458">
        <v>3085</v>
      </c>
      <c r="AT27" s="459"/>
      <c r="AU27" s="459"/>
      <c r="AV27" s="459"/>
      <c r="AW27" s="459"/>
      <c r="AX27" s="460"/>
      <c r="AY27" s="502" t="s">
        <v>185</v>
      </c>
      <c r="AZ27" s="503"/>
      <c r="BA27" s="503"/>
      <c r="BB27" s="503"/>
      <c r="BC27" s="503"/>
      <c r="BD27" s="503"/>
      <c r="BE27" s="503"/>
      <c r="BF27" s="503"/>
      <c r="BG27" s="503"/>
      <c r="BH27" s="503"/>
      <c r="BI27" s="503"/>
      <c r="BJ27" s="503"/>
      <c r="BK27" s="503"/>
      <c r="BL27" s="503"/>
      <c r="BM27" s="504"/>
      <c r="BN27" s="547">
        <v>1285659</v>
      </c>
      <c r="BO27" s="548"/>
      <c r="BP27" s="548"/>
      <c r="BQ27" s="548"/>
      <c r="BR27" s="548"/>
      <c r="BS27" s="548"/>
      <c r="BT27" s="548"/>
      <c r="BU27" s="549"/>
      <c r="BV27" s="547">
        <v>1295658</v>
      </c>
      <c r="BW27" s="548"/>
      <c r="BX27" s="548"/>
      <c r="BY27" s="548"/>
      <c r="BZ27" s="548"/>
      <c r="CA27" s="548"/>
      <c r="CB27" s="548"/>
      <c r="CC27" s="549"/>
      <c r="CD27" s="196"/>
      <c r="CE27" s="519"/>
      <c r="CF27" s="519"/>
      <c r="CG27" s="519"/>
      <c r="CH27" s="519"/>
      <c r="CI27" s="519"/>
      <c r="CJ27" s="519"/>
      <c r="CK27" s="519"/>
      <c r="CL27" s="519"/>
      <c r="CM27" s="519"/>
      <c r="CN27" s="519"/>
      <c r="CO27" s="519"/>
      <c r="CP27" s="519"/>
      <c r="CQ27" s="519"/>
      <c r="CR27" s="519"/>
      <c r="CS27" s="520"/>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53"/>
      <c r="C28" s="554"/>
      <c r="D28" s="555"/>
      <c r="E28" s="457" t="s">
        <v>186</v>
      </c>
      <c r="F28" s="431"/>
      <c r="G28" s="431"/>
      <c r="H28" s="431"/>
      <c r="I28" s="431"/>
      <c r="J28" s="431"/>
      <c r="K28" s="432"/>
      <c r="L28" s="458">
        <v>1</v>
      </c>
      <c r="M28" s="459"/>
      <c r="N28" s="459"/>
      <c r="O28" s="459"/>
      <c r="P28" s="501"/>
      <c r="Q28" s="458">
        <v>4200</v>
      </c>
      <c r="R28" s="459"/>
      <c r="S28" s="459"/>
      <c r="T28" s="459"/>
      <c r="U28" s="459"/>
      <c r="V28" s="501"/>
      <c r="W28" s="566"/>
      <c r="X28" s="554"/>
      <c r="Y28" s="555"/>
      <c r="Z28" s="457" t="s">
        <v>187</v>
      </c>
      <c r="AA28" s="431"/>
      <c r="AB28" s="431"/>
      <c r="AC28" s="431"/>
      <c r="AD28" s="431"/>
      <c r="AE28" s="431"/>
      <c r="AF28" s="431"/>
      <c r="AG28" s="432"/>
      <c r="AH28" s="458" t="s">
        <v>188</v>
      </c>
      <c r="AI28" s="459"/>
      <c r="AJ28" s="459"/>
      <c r="AK28" s="459"/>
      <c r="AL28" s="501"/>
      <c r="AM28" s="458" t="s">
        <v>132</v>
      </c>
      <c r="AN28" s="459"/>
      <c r="AO28" s="459"/>
      <c r="AP28" s="459"/>
      <c r="AQ28" s="459"/>
      <c r="AR28" s="501"/>
      <c r="AS28" s="458" t="s">
        <v>189</v>
      </c>
      <c r="AT28" s="459"/>
      <c r="AU28" s="459"/>
      <c r="AV28" s="459"/>
      <c r="AW28" s="459"/>
      <c r="AX28" s="460"/>
      <c r="AY28" s="580" t="s">
        <v>190</v>
      </c>
      <c r="AZ28" s="581"/>
      <c r="BA28" s="581"/>
      <c r="BB28" s="582"/>
      <c r="BC28" s="367" t="s">
        <v>49</v>
      </c>
      <c r="BD28" s="368"/>
      <c r="BE28" s="368"/>
      <c r="BF28" s="368"/>
      <c r="BG28" s="368"/>
      <c r="BH28" s="368"/>
      <c r="BI28" s="368"/>
      <c r="BJ28" s="368"/>
      <c r="BK28" s="368"/>
      <c r="BL28" s="368"/>
      <c r="BM28" s="369"/>
      <c r="BN28" s="370">
        <v>3729720</v>
      </c>
      <c r="BO28" s="371"/>
      <c r="BP28" s="371"/>
      <c r="BQ28" s="371"/>
      <c r="BR28" s="371"/>
      <c r="BS28" s="371"/>
      <c r="BT28" s="371"/>
      <c r="BU28" s="372"/>
      <c r="BV28" s="370">
        <v>3819647</v>
      </c>
      <c r="BW28" s="371"/>
      <c r="BX28" s="371"/>
      <c r="BY28" s="371"/>
      <c r="BZ28" s="371"/>
      <c r="CA28" s="371"/>
      <c r="CB28" s="371"/>
      <c r="CC28" s="372"/>
      <c r="CD28" s="194"/>
      <c r="CE28" s="519"/>
      <c r="CF28" s="519"/>
      <c r="CG28" s="519"/>
      <c r="CH28" s="519"/>
      <c r="CI28" s="519"/>
      <c r="CJ28" s="519"/>
      <c r="CK28" s="519"/>
      <c r="CL28" s="519"/>
      <c r="CM28" s="519"/>
      <c r="CN28" s="519"/>
      <c r="CO28" s="519"/>
      <c r="CP28" s="519"/>
      <c r="CQ28" s="519"/>
      <c r="CR28" s="519"/>
      <c r="CS28" s="520"/>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53"/>
      <c r="C29" s="554"/>
      <c r="D29" s="555"/>
      <c r="E29" s="457" t="s">
        <v>191</v>
      </c>
      <c r="F29" s="431"/>
      <c r="G29" s="431"/>
      <c r="H29" s="431"/>
      <c r="I29" s="431"/>
      <c r="J29" s="431"/>
      <c r="K29" s="432"/>
      <c r="L29" s="458">
        <v>21</v>
      </c>
      <c r="M29" s="459"/>
      <c r="N29" s="459"/>
      <c r="O29" s="459"/>
      <c r="P29" s="501"/>
      <c r="Q29" s="458">
        <v>3850</v>
      </c>
      <c r="R29" s="459"/>
      <c r="S29" s="459"/>
      <c r="T29" s="459"/>
      <c r="U29" s="459"/>
      <c r="V29" s="501"/>
      <c r="W29" s="567"/>
      <c r="X29" s="568"/>
      <c r="Y29" s="569"/>
      <c r="Z29" s="457" t="s">
        <v>192</v>
      </c>
      <c r="AA29" s="431"/>
      <c r="AB29" s="431"/>
      <c r="AC29" s="431"/>
      <c r="AD29" s="431"/>
      <c r="AE29" s="431"/>
      <c r="AF29" s="431"/>
      <c r="AG29" s="432"/>
      <c r="AH29" s="458">
        <v>686</v>
      </c>
      <c r="AI29" s="459"/>
      <c r="AJ29" s="459"/>
      <c r="AK29" s="459"/>
      <c r="AL29" s="501"/>
      <c r="AM29" s="458">
        <v>2161451</v>
      </c>
      <c r="AN29" s="459"/>
      <c r="AO29" s="459"/>
      <c r="AP29" s="459"/>
      <c r="AQ29" s="459"/>
      <c r="AR29" s="501"/>
      <c r="AS29" s="458">
        <v>3151</v>
      </c>
      <c r="AT29" s="459"/>
      <c r="AU29" s="459"/>
      <c r="AV29" s="459"/>
      <c r="AW29" s="459"/>
      <c r="AX29" s="460"/>
      <c r="AY29" s="583"/>
      <c r="AZ29" s="584"/>
      <c r="BA29" s="584"/>
      <c r="BB29" s="585"/>
      <c r="BC29" s="435" t="s">
        <v>193</v>
      </c>
      <c r="BD29" s="436"/>
      <c r="BE29" s="436"/>
      <c r="BF29" s="436"/>
      <c r="BG29" s="436"/>
      <c r="BH29" s="436"/>
      <c r="BI29" s="436"/>
      <c r="BJ29" s="436"/>
      <c r="BK29" s="436"/>
      <c r="BL29" s="436"/>
      <c r="BM29" s="437"/>
      <c r="BN29" s="438">
        <v>583880</v>
      </c>
      <c r="BO29" s="439"/>
      <c r="BP29" s="439"/>
      <c r="BQ29" s="439"/>
      <c r="BR29" s="439"/>
      <c r="BS29" s="439"/>
      <c r="BT29" s="439"/>
      <c r="BU29" s="440"/>
      <c r="BV29" s="438">
        <v>432632</v>
      </c>
      <c r="BW29" s="439"/>
      <c r="BX29" s="439"/>
      <c r="BY29" s="439"/>
      <c r="BZ29" s="439"/>
      <c r="CA29" s="439"/>
      <c r="CB29" s="439"/>
      <c r="CC29" s="440"/>
      <c r="CD29" s="196"/>
      <c r="CE29" s="519"/>
      <c r="CF29" s="519"/>
      <c r="CG29" s="519"/>
      <c r="CH29" s="519"/>
      <c r="CI29" s="519"/>
      <c r="CJ29" s="519"/>
      <c r="CK29" s="519"/>
      <c r="CL29" s="519"/>
      <c r="CM29" s="519"/>
      <c r="CN29" s="519"/>
      <c r="CO29" s="519"/>
      <c r="CP29" s="519"/>
      <c r="CQ29" s="519"/>
      <c r="CR29" s="519"/>
      <c r="CS29" s="520"/>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56"/>
      <c r="C30" s="557"/>
      <c r="D30" s="558"/>
      <c r="E30" s="461"/>
      <c r="F30" s="462"/>
      <c r="G30" s="462"/>
      <c r="H30" s="462"/>
      <c r="I30" s="462"/>
      <c r="J30" s="462"/>
      <c r="K30" s="463"/>
      <c r="L30" s="590"/>
      <c r="M30" s="591"/>
      <c r="N30" s="591"/>
      <c r="O30" s="591"/>
      <c r="P30" s="592"/>
      <c r="Q30" s="590"/>
      <c r="R30" s="591"/>
      <c r="S30" s="591"/>
      <c r="T30" s="591"/>
      <c r="U30" s="591"/>
      <c r="V30" s="592"/>
      <c r="W30" s="593" t="s">
        <v>194</v>
      </c>
      <c r="X30" s="594"/>
      <c r="Y30" s="594"/>
      <c r="Z30" s="594"/>
      <c r="AA30" s="594"/>
      <c r="AB30" s="594"/>
      <c r="AC30" s="594"/>
      <c r="AD30" s="594"/>
      <c r="AE30" s="594"/>
      <c r="AF30" s="594"/>
      <c r="AG30" s="595"/>
      <c r="AH30" s="526">
        <v>97.4</v>
      </c>
      <c r="AI30" s="527"/>
      <c r="AJ30" s="527"/>
      <c r="AK30" s="527"/>
      <c r="AL30" s="527"/>
      <c r="AM30" s="527"/>
      <c r="AN30" s="527"/>
      <c r="AO30" s="527"/>
      <c r="AP30" s="527"/>
      <c r="AQ30" s="527"/>
      <c r="AR30" s="527"/>
      <c r="AS30" s="527"/>
      <c r="AT30" s="527"/>
      <c r="AU30" s="527"/>
      <c r="AV30" s="527"/>
      <c r="AW30" s="527"/>
      <c r="AX30" s="529"/>
      <c r="AY30" s="586"/>
      <c r="AZ30" s="587"/>
      <c r="BA30" s="587"/>
      <c r="BB30" s="588"/>
      <c r="BC30" s="544" t="s">
        <v>51</v>
      </c>
      <c r="BD30" s="545"/>
      <c r="BE30" s="545"/>
      <c r="BF30" s="545"/>
      <c r="BG30" s="545"/>
      <c r="BH30" s="545"/>
      <c r="BI30" s="545"/>
      <c r="BJ30" s="545"/>
      <c r="BK30" s="545"/>
      <c r="BL30" s="545"/>
      <c r="BM30" s="546"/>
      <c r="BN30" s="547">
        <v>13291605</v>
      </c>
      <c r="BO30" s="548"/>
      <c r="BP30" s="548"/>
      <c r="BQ30" s="548"/>
      <c r="BR30" s="548"/>
      <c r="BS30" s="548"/>
      <c r="BT30" s="548"/>
      <c r="BU30" s="549"/>
      <c r="BV30" s="547">
        <v>12886465</v>
      </c>
      <c r="BW30" s="548"/>
      <c r="BX30" s="548"/>
      <c r="BY30" s="548"/>
      <c r="BZ30" s="548"/>
      <c r="CA30" s="548"/>
      <c r="CB30" s="548"/>
      <c r="CC30" s="549"/>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89" t="s">
        <v>195</v>
      </c>
      <c r="D32" s="589"/>
      <c r="E32" s="589"/>
      <c r="F32" s="589"/>
      <c r="G32" s="589"/>
      <c r="H32" s="589"/>
      <c r="I32" s="589"/>
      <c r="J32" s="589"/>
      <c r="K32" s="589"/>
      <c r="L32" s="589"/>
      <c r="M32" s="589"/>
      <c r="N32" s="589"/>
      <c r="O32" s="589"/>
      <c r="P32" s="589"/>
      <c r="Q32" s="589"/>
      <c r="R32" s="589"/>
      <c r="S32" s="589"/>
      <c r="U32" s="442" t="s">
        <v>196</v>
      </c>
      <c r="V32" s="442"/>
      <c r="W32" s="442"/>
      <c r="X32" s="442"/>
      <c r="Y32" s="442"/>
      <c r="Z32" s="442"/>
      <c r="AA32" s="442"/>
      <c r="AB32" s="442"/>
      <c r="AC32" s="442"/>
      <c r="AD32" s="442"/>
      <c r="AE32" s="442"/>
      <c r="AF32" s="442"/>
      <c r="AG32" s="442"/>
      <c r="AH32" s="442"/>
      <c r="AI32" s="442"/>
      <c r="AJ32" s="442"/>
      <c r="AK32" s="442"/>
      <c r="AM32" s="442" t="s">
        <v>197</v>
      </c>
      <c r="AN32" s="442"/>
      <c r="AO32" s="442"/>
      <c r="AP32" s="442"/>
      <c r="AQ32" s="442"/>
      <c r="AR32" s="442"/>
      <c r="AS32" s="442"/>
      <c r="AT32" s="442"/>
      <c r="AU32" s="442"/>
      <c r="AV32" s="442"/>
      <c r="AW32" s="442"/>
      <c r="AX32" s="442"/>
      <c r="AY32" s="442"/>
      <c r="AZ32" s="442"/>
      <c r="BA32" s="442"/>
      <c r="BB32" s="442"/>
      <c r="BC32" s="442"/>
      <c r="BE32" s="442" t="s">
        <v>198</v>
      </c>
      <c r="BF32" s="442"/>
      <c r="BG32" s="442"/>
      <c r="BH32" s="442"/>
      <c r="BI32" s="442"/>
      <c r="BJ32" s="442"/>
      <c r="BK32" s="442"/>
      <c r="BL32" s="442"/>
      <c r="BM32" s="442"/>
      <c r="BN32" s="442"/>
      <c r="BO32" s="442"/>
      <c r="BP32" s="442"/>
      <c r="BQ32" s="442"/>
      <c r="BR32" s="442"/>
      <c r="BS32" s="442"/>
      <c r="BT32" s="442"/>
      <c r="BU32" s="442"/>
      <c r="BW32" s="442" t="s">
        <v>199</v>
      </c>
      <c r="BX32" s="442"/>
      <c r="BY32" s="442"/>
      <c r="BZ32" s="442"/>
      <c r="CA32" s="442"/>
      <c r="CB32" s="442"/>
      <c r="CC32" s="442"/>
      <c r="CD32" s="442"/>
      <c r="CE32" s="442"/>
      <c r="CF32" s="442"/>
      <c r="CG32" s="442"/>
      <c r="CH32" s="442"/>
      <c r="CI32" s="442"/>
      <c r="CJ32" s="442"/>
      <c r="CK32" s="442"/>
      <c r="CL32" s="442"/>
      <c r="CM32" s="442"/>
      <c r="CO32" s="442" t="s">
        <v>200</v>
      </c>
      <c r="CP32" s="442"/>
      <c r="CQ32" s="442"/>
      <c r="CR32" s="442"/>
      <c r="CS32" s="442"/>
      <c r="CT32" s="442"/>
      <c r="CU32" s="442"/>
      <c r="CV32" s="442"/>
      <c r="CW32" s="442"/>
      <c r="CX32" s="442"/>
      <c r="CY32" s="442"/>
      <c r="CZ32" s="442"/>
      <c r="DA32" s="442"/>
      <c r="DB32" s="442"/>
      <c r="DC32" s="442"/>
      <c r="DD32" s="442"/>
      <c r="DE32" s="442"/>
      <c r="DI32" s="204"/>
    </row>
    <row r="33" spans="1:113" ht="13.5" customHeight="1" x14ac:dyDescent="0.15">
      <c r="A33" s="181"/>
      <c r="B33" s="205"/>
      <c r="C33" s="425" t="s">
        <v>201</v>
      </c>
      <c r="D33" s="425"/>
      <c r="E33" s="396" t="s">
        <v>202</v>
      </c>
      <c r="F33" s="396"/>
      <c r="G33" s="396"/>
      <c r="H33" s="396"/>
      <c r="I33" s="396"/>
      <c r="J33" s="396"/>
      <c r="K33" s="396"/>
      <c r="L33" s="396"/>
      <c r="M33" s="396"/>
      <c r="N33" s="396"/>
      <c r="O33" s="396"/>
      <c r="P33" s="396"/>
      <c r="Q33" s="396"/>
      <c r="R33" s="396"/>
      <c r="S33" s="396"/>
      <c r="T33" s="206"/>
      <c r="U33" s="425" t="s">
        <v>203</v>
      </c>
      <c r="V33" s="425"/>
      <c r="W33" s="396" t="s">
        <v>204</v>
      </c>
      <c r="X33" s="396"/>
      <c r="Y33" s="396"/>
      <c r="Z33" s="396"/>
      <c r="AA33" s="396"/>
      <c r="AB33" s="396"/>
      <c r="AC33" s="396"/>
      <c r="AD33" s="396"/>
      <c r="AE33" s="396"/>
      <c r="AF33" s="396"/>
      <c r="AG33" s="396"/>
      <c r="AH33" s="396"/>
      <c r="AI33" s="396"/>
      <c r="AJ33" s="396"/>
      <c r="AK33" s="396"/>
      <c r="AL33" s="206"/>
      <c r="AM33" s="425" t="s">
        <v>201</v>
      </c>
      <c r="AN33" s="425"/>
      <c r="AO33" s="396" t="s">
        <v>205</v>
      </c>
      <c r="AP33" s="396"/>
      <c r="AQ33" s="396"/>
      <c r="AR33" s="396"/>
      <c r="AS33" s="396"/>
      <c r="AT33" s="396"/>
      <c r="AU33" s="396"/>
      <c r="AV33" s="396"/>
      <c r="AW33" s="396"/>
      <c r="AX33" s="396"/>
      <c r="AY33" s="396"/>
      <c r="AZ33" s="396"/>
      <c r="BA33" s="396"/>
      <c r="BB33" s="396"/>
      <c r="BC33" s="396"/>
      <c r="BD33" s="207"/>
      <c r="BE33" s="396" t="s">
        <v>206</v>
      </c>
      <c r="BF33" s="396"/>
      <c r="BG33" s="396" t="s">
        <v>207</v>
      </c>
      <c r="BH33" s="396"/>
      <c r="BI33" s="396"/>
      <c r="BJ33" s="396"/>
      <c r="BK33" s="396"/>
      <c r="BL33" s="396"/>
      <c r="BM33" s="396"/>
      <c r="BN33" s="396"/>
      <c r="BO33" s="396"/>
      <c r="BP33" s="396"/>
      <c r="BQ33" s="396"/>
      <c r="BR33" s="396"/>
      <c r="BS33" s="396"/>
      <c r="BT33" s="396"/>
      <c r="BU33" s="396"/>
      <c r="BV33" s="207"/>
      <c r="BW33" s="425" t="s">
        <v>206</v>
      </c>
      <c r="BX33" s="425"/>
      <c r="BY33" s="396" t="s">
        <v>208</v>
      </c>
      <c r="BZ33" s="396"/>
      <c r="CA33" s="396"/>
      <c r="CB33" s="396"/>
      <c r="CC33" s="396"/>
      <c r="CD33" s="396"/>
      <c r="CE33" s="396"/>
      <c r="CF33" s="396"/>
      <c r="CG33" s="396"/>
      <c r="CH33" s="396"/>
      <c r="CI33" s="396"/>
      <c r="CJ33" s="396"/>
      <c r="CK33" s="396"/>
      <c r="CL33" s="396"/>
      <c r="CM33" s="396"/>
      <c r="CN33" s="206"/>
      <c r="CO33" s="425" t="s">
        <v>209</v>
      </c>
      <c r="CP33" s="425"/>
      <c r="CQ33" s="396" t="s">
        <v>210</v>
      </c>
      <c r="CR33" s="396"/>
      <c r="CS33" s="396"/>
      <c r="CT33" s="396"/>
      <c r="CU33" s="396"/>
      <c r="CV33" s="396"/>
      <c r="CW33" s="396"/>
      <c r="CX33" s="396"/>
      <c r="CY33" s="396"/>
      <c r="CZ33" s="396"/>
      <c r="DA33" s="396"/>
      <c r="DB33" s="396"/>
      <c r="DC33" s="396"/>
      <c r="DD33" s="396"/>
      <c r="DE33" s="396"/>
      <c r="DF33" s="206"/>
      <c r="DG33" s="596" t="s">
        <v>211</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4</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7</v>
      </c>
      <c r="AN34" s="597"/>
      <c r="AO34" s="598" t="str">
        <f>IF('各会計、関係団体の財政状況及び健全化判断比率'!B31="","",'各会計、関係団体の財政状況及び健全化判断比率'!B31)</f>
        <v>病院事業会計</v>
      </c>
      <c r="AP34" s="598"/>
      <c r="AQ34" s="598"/>
      <c r="AR34" s="598"/>
      <c r="AS34" s="598"/>
      <c r="AT34" s="598"/>
      <c r="AU34" s="598"/>
      <c r="AV34" s="598"/>
      <c r="AW34" s="598"/>
      <c r="AX34" s="598"/>
      <c r="AY34" s="598"/>
      <c r="AZ34" s="598"/>
      <c r="BA34" s="598"/>
      <c r="BB34" s="598"/>
      <c r="BC34" s="598"/>
      <c r="BD34" s="181"/>
      <c r="BE34" s="597">
        <f>IF(BG34="","",MAX(C34:D43,U34:V43,AM34:AN43)+1)</f>
        <v>10</v>
      </c>
      <c r="BF34" s="597"/>
      <c r="BG34" s="598" t="str">
        <f>IF('各会計、関係団体の財政状況及び健全化判断比率'!B34="","",'各会計、関係団体の財政状況及び健全化判断比率'!B34)</f>
        <v>公設地方卸売市場事業特別会計</v>
      </c>
      <c r="BH34" s="598"/>
      <c r="BI34" s="598"/>
      <c r="BJ34" s="598"/>
      <c r="BK34" s="598"/>
      <c r="BL34" s="598"/>
      <c r="BM34" s="598"/>
      <c r="BN34" s="598"/>
      <c r="BO34" s="598"/>
      <c r="BP34" s="598"/>
      <c r="BQ34" s="598"/>
      <c r="BR34" s="598"/>
      <c r="BS34" s="598"/>
      <c r="BT34" s="598"/>
      <c r="BU34" s="598"/>
      <c r="BV34" s="181"/>
      <c r="BW34" s="597">
        <f>IF(BY34="","",MAX(C34:D43,U34:V43,AM34:AN43,BE34:BF43)+1)</f>
        <v>11</v>
      </c>
      <c r="BX34" s="597"/>
      <c r="BY34" s="598" t="str">
        <f>IF('各会計、関係団体の財政状況及び健全化判断比率'!B68="","",'各会計、関係団体の財政状況及び健全化判断比率'!B68)</f>
        <v>石狩教育研修センター組合</v>
      </c>
      <c r="BZ34" s="598"/>
      <c r="CA34" s="598"/>
      <c r="CB34" s="598"/>
      <c r="CC34" s="598"/>
      <c r="CD34" s="598"/>
      <c r="CE34" s="598"/>
      <c r="CF34" s="598"/>
      <c r="CG34" s="598"/>
      <c r="CH34" s="598"/>
      <c r="CI34" s="598"/>
      <c r="CJ34" s="598"/>
      <c r="CK34" s="598"/>
      <c r="CL34" s="598"/>
      <c r="CM34" s="598"/>
      <c r="CN34" s="181"/>
      <c r="CO34" s="597">
        <f>IF(CQ34="","",MAX(C34:D43,U34:V43,AM34:AN43,BE34:BF43,BW34:BX43)+1)</f>
        <v>14</v>
      </c>
      <c r="CP34" s="597"/>
      <c r="CQ34" s="598" t="str">
        <f>IF('各会計、関係団体の財政状況及び健全化判断比率'!BS7="","",'各会計、関係団体の財政状況及び健全化判断比率'!BS7)</f>
        <v>千歳市場公社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土地取得事業特別会計</v>
      </c>
      <c r="F35" s="598"/>
      <c r="G35" s="598"/>
      <c r="H35" s="598"/>
      <c r="I35" s="598"/>
      <c r="J35" s="598"/>
      <c r="K35" s="598"/>
      <c r="L35" s="598"/>
      <c r="M35" s="598"/>
      <c r="N35" s="598"/>
      <c r="O35" s="598"/>
      <c r="P35" s="598"/>
      <c r="Q35" s="598"/>
      <c r="R35" s="598"/>
      <c r="S35" s="598"/>
      <c r="T35" s="181"/>
      <c r="U35" s="597">
        <f>IF(W35="","",U34+1)</f>
        <v>5</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f t="shared" ref="AM35:AM43" si="0">IF(AO35="","",AM34+1)</f>
        <v>8</v>
      </c>
      <c r="AN35" s="597"/>
      <c r="AO35" s="598" t="str">
        <f>IF('各会計、関係団体の財政状況及び健全化判断比率'!B32="","",'各会計、関係団体の財政状況及び健全化判断比率'!B32)</f>
        <v>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12</v>
      </c>
      <c r="BX35" s="597"/>
      <c r="BY35" s="598" t="str">
        <f>IF('各会計、関係団体の財政状況及び健全化判断比率'!B69="","",'各会計、関係団体の財政状況及び健全化判断比率'!B69)</f>
        <v>石狩東部広域水道企業団</v>
      </c>
      <c r="BZ35" s="598"/>
      <c r="CA35" s="598"/>
      <c r="CB35" s="598"/>
      <c r="CC35" s="598"/>
      <c r="CD35" s="598"/>
      <c r="CE35" s="598"/>
      <c r="CF35" s="598"/>
      <c r="CG35" s="598"/>
      <c r="CH35" s="598"/>
      <c r="CI35" s="598"/>
      <c r="CJ35" s="598"/>
      <c r="CK35" s="598"/>
      <c r="CL35" s="598"/>
      <c r="CM35" s="598"/>
      <c r="CN35" s="181"/>
      <c r="CO35" s="597">
        <f t="shared" ref="CO35:CO43" si="3">IF(CQ35="","",CO34+1)</f>
        <v>15</v>
      </c>
      <c r="CP35" s="597"/>
      <c r="CQ35" s="598" t="str">
        <f>IF('各会計、関係団体の財政状況及び健全化判断比率'!BS8="","",'各会計、関係団体の財政状況及び健全化判断比率'!BS8)</f>
        <v>ちとせ環境と緑の財団</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f>IF(E36="","",C35+1)</f>
        <v>3</v>
      </c>
      <c r="D36" s="597"/>
      <c r="E36" s="598" t="str">
        <f>IF('各会計、関係団体の財政状況及び健全化判断比率'!B9="","",'各会計、関係団体の財政状況及び健全化判断比率'!B9)</f>
        <v>霊園事業特別会計</v>
      </c>
      <c r="F36" s="598"/>
      <c r="G36" s="598"/>
      <c r="H36" s="598"/>
      <c r="I36" s="598"/>
      <c r="J36" s="598"/>
      <c r="K36" s="598"/>
      <c r="L36" s="598"/>
      <c r="M36" s="598"/>
      <c r="N36" s="598"/>
      <c r="O36" s="598"/>
      <c r="P36" s="598"/>
      <c r="Q36" s="598"/>
      <c r="R36" s="598"/>
      <c r="S36" s="598"/>
      <c r="T36" s="181"/>
      <c r="U36" s="597">
        <f t="shared" ref="U36:U43" si="4">IF(W36="","",U35+1)</f>
        <v>6</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f t="shared" si="0"/>
        <v>9</v>
      </c>
      <c r="AN36" s="597"/>
      <c r="AO36" s="598" t="str">
        <f>IF('各会計、関係団体の財政状況及び健全化判断比率'!B33="","",'各会計、関係団体の財政状況及び健全化判断比率'!B33)</f>
        <v>下水道事業会計</v>
      </c>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13</v>
      </c>
      <c r="BX36" s="597"/>
      <c r="BY36" s="598" t="str">
        <f>IF('各会計、関係団体の財政状況及び健全化判断比率'!B70="","",'各会計、関係団体の財政状況及び健全化判断比率'!B70)</f>
        <v>道央廃棄物処理組合</v>
      </c>
      <c r="BZ36" s="598"/>
      <c r="CA36" s="598"/>
      <c r="CB36" s="598"/>
      <c r="CC36" s="598"/>
      <c r="CD36" s="598"/>
      <c r="CE36" s="598"/>
      <c r="CF36" s="598"/>
      <c r="CG36" s="598"/>
      <c r="CH36" s="598"/>
      <c r="CI36" s="598"/>
      <c r="CJ36" s="598"/>
      <c r="CK36" s="598"/>
      <c r="CL36" s="598"/>
      <c r="CM36" s="598"/>
      <c r="CN36" s="181"/>
      <c r="CO36" s="597">
        <f t="shared" si="3"/>
        <v>16</v>
      </c>
      <c r="CP36" s="597"/>
      <c r="CQ36" s="598" t="str">
        <f>IF('各会計、関係団体の財政状況及び健全化判断比率'!BS9="","",'各会計、関係団体の財政状況及び健全化判断比率'!BS9)</f>
        <v>千歳青少年教育財団</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t="str">
        <f t="shared" si="2"/>
        <v/>
      </c>
      <c r="BX37" s="597"/>
      <c r="BY37" s="598" t="str">
        <f>IF('各会計、関係団体の財政状況及び健全化判断比率'!B71="","",'各会計、関係団体の財政状況及び健全化判断比率'!B71)</f>
        <v/>
      </c>
      <c r="BZ37" s="598"/>
      <c r="CA37" s="598"/>
      <c r="CB37" s="598"/>
      <c r="CC37" s="598"/>
      <c r="CD37" s="598"/>
      <c r="CE37" s="598"/>
      <c r="CF37" s="598"/>
      <c r="CG37" s="598"/>
      <c r="CH37" s="598"/>
      <c r="CI37" s="598"/>
      <c r="CJ37" s="598"/>
      <c r="CK37" s="598"/>
      <c r="CL37" s="598"/>
      <c r="CM37" s="598"/>
      <c r="CN37" s="181"/>
      <c r="CO37" s="597">
        <f t="shared" si="3"/>
        <v>17</v>
      </c>
      <c r="CP37" s="597"/>
      <c r="CQ37" s="598" t="str">
        <f>IF('各会計、関係団体の財政状況及び健全化判断比率'!BS10="","",'各会計、関係団体の財政状況及び健全化判断比率'!BS10)</f>
        <v>千歳市体育協会</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81"/>
      <c r="CO38" s="597">
        <f t="shared" si="3"/>
        <v>18</v>
      </c>
      <c r="CP38" s="597"/>
      <c r="CQ38" s="598" t="str">
        <f>IF('各会計、関係団体の財政状況及び健全化判断比率'!BS11="","",'各会計、関係団体の財政状況及び健全化判断比率'!BS11)</f>
        <v>千歳国際ビジネス交流センター</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81"/>
      <c r="CO39" s="597">
        <f t="shared" si="3"/>
        <v>19</v>
      </c>
      <c r="CP39" s="597"/>
      <c r="CQ39" s="598" t="str">
        <f>IF('各会計、関係団体の財政状況及び健全化判断比率'!BS12="","",'各会計、関係団体の財政状況及び健全化判断比率'!BS12)</f>
        <v>公立大学法人公立千歳科学技術大学</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212</v>
      </c>
      <c r="E46" s="600" t="s">
        <v>213</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214</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215</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216</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217</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218</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219</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220</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h0ma1H82kwpFsOJX1wvbaB9OxlBYeZph+CHELDNPL8qpgCqnDs1kl+GPppZc/w7g2nGcemlpWJtXBXgDoAb0hw==" saltValue="z4ya8PCP5wSOA5cYuCqWS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F1" zoomScale="40" zoomScaleNormal="4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556</v>
      </c>
      <c r="G33" s="29" t="s">
        <v>557</v>
      </c>
      <c r="H33" s="29" t="s">
        <v>558</v>
      </c>
      <c r="I33" s="29" t="s">
        <v>559</v>
      </c>
      <c r="J33" s="30" t="s">
        <v>560</v>
      </c>
      <c r="K33" s="22"/>
      <c r="L33" s="22"/>
      <c r="M33" s="22"/>
      <c r="N33" s="22"/>
      <c r="O33" s="22"/>
      <c r="P33" s="22"/>
    </row>
    <row r="34" spans="1:16" ht="39" customHeight="1" x14ac:dyDescent="0.15">
      <c r="A34" s="22"/>
      <c r="B34" s="31"/>
      <c r="C34" s="1151" t="s">
        <v>562</v>
      </c>
      <c r="D34" s="1151"/>
      <c r="E34" s="1152"/>
      <c r="F34" s="32">
        <v>12.01</v>
      </c>
      <c r="G34" s="33">
        <v>11.78</v>
      </c>
      <c r="H34" s="33">
        <v>12.11</v>
      </c>
      <c r="I34" s="33">
        <v>10.77</v>
      </c>
      <c r="J34" s="34">
        <v>10.85</v>
      </c>
      <c r="K34" s="22"/>
      <c r="L34" s="22"/>
      <c r="M34" s="22"/>
      <c r="N34" s="22"/>
      <c r="O34" s="22"/>
      <c r="P34" s="22"/>
    </row>
    <row r="35" spans="1:16" ht="39" customHeight="1" x14ac:dyDescent="0.15">
      <c r="A35" s="22"/>
      <c r="B35" s="35"/>
      <c r="C35" s="1145" t="s">
        <v>563</v>
      </c>
      <c r="D35" s="1146"/>
      <c r="E35" s="1147"/>
      <c r="F35" s="36">
        <v>8.5</v>
      </c>
      <c r="G35" s="37">
        <v>7.43</v>
      </c>
      <c r="H35" s="37">
        <v>6.38</v>
      </c>
      <c r="I35" s="37">
        <v>7.69</v>
      </c>
      <c r="J35" s="38">
        <v>7.58</v>
      </c>
      <c r="K35" s="22"/>
      <c r="L35" s="22"/>
      <c r="M35" s="22"/>
      <c r="N35" s="22"/>
      <c r="O35" s="22"/>
      <c r="P35" s="22"/>
    </row>
    <row r="36" spans="1:16" ht="39" customHeight="1" x14ac:dyDescent="0.15">
      <c r="A36" s="22"/>
      <c r="B36" s="35"/>
      <c r="C36" s="1145" t="s">
        <v>564</v>
      </c>
      <c r="D36" s="1146"/>
      <c r="E36" s="1147"/>
      <c r="F36" s="36">
        <v>6.11</v>
      </c>
      <c r="G36" s="37">
        <v>6.42</v>
      </c>
      <c r="H36" s="37">
        <v>6.83</v>
      </c>
      <c r="I36" s="37">
        <v>6.1</v>
      </c>
      <c r="J36" s="38">
        <v>5.19</v>
      </c>
      <c r="K36" s="22"/>
      <c r="L36" s="22"/>
      <c r="M36" s="22"/>
      <c r="N36" s="22"/>
      <c r="O36" s="22"/>
      <c r="P36" s="22"/>
    </row>
    <row r="37" spans="1:16" ht="39" customHeight="1" x14ac:dyDescent="0.15">
      <c r="A37" s="22"/>
      <c r="B37" s="35"/>
      <c r="C37" s="1145" t="s">
        <v>565</v>
      </c>
      <c r="D37" s="1146"/>
      <c r="E37" s="1147"/>
      <c r="F37" s="36">
        <v>2.21</v>
      </c>
      <c r="G37" s="37">
        <v>2.96</v>
      </c>
      <c r="H37" s="37">
        <v>1.95</v>
      </c>
      <c r="I37" s="37">
        <v>1.76</v>
      </c>
      <c r="J37" s="38">
        <v>2.93</v>
      </c>
      <c r="K37" s="22"/>
      <c r="L37" s="22"/>
      <c r="M37" s="22"/>
      <c r="N37" s="22"/>
      <c r="O37" s="22"/>
      <c r="P37" s="22"/>
    </row>
    <row r="38" spans="1:16" ht="39" customHeight="1" x14ac:dyDescent="0.15">
      <c r="A38" s="22"/>
      <c r="B38" s="35"/>
      <c r="C38" s="1145" t="s">
        <v>566</v>
      </c>
      <c r="D38" s="1146"/>
      <c r="E38" s="1147"/>
      <c r="F38" s="36">
        <v>0.88</v>
      </c>
      <c r="G38" s="37">
        <v>0.7</v>
      </c>
      <c r="H38" s="37">
        <v>0.89</v>
      </c>
      <c r="I38" s="37">
        <v>0.41</v>
      </c>
      <c r="J38" s="38">
        <v>0.18</v>
      </c>
      <c r="K38" s="22"/>
      <c r="L38" s="22"/>
      <c r="M38" s="22"/>
      <c r="N38" s="22"/>
      <c r="O38" s="22"/>
      <c r="P38" s="22"/>
    </row>
    <row r="39" spans="1:16" ht="39" customHeight="1" x14ac:dyDescent="0.15">
      <c r="A39" s="22"/>
      <c r="B39" s="35"/>
      <c r="C39" s="1145" t="s">
        <v>567</v>
      </c>
      <c r="D39" s="1146"/>
      <c r="E39" s="1147"/>
      <c r="F39" s="36">
        <v>0</v>
      </c>
      <c r="G39" s="37">
        <v>0</v>
      </c>
      <c r="H39" s="37">
        <v>0</v>
      </c>
      <c r="I39" s="37">
        <v>0</v>
      </c>
      <c r="J39" s="38">
        <v>0.02</v>
      </c>
      <c r="K39" s="22"/>
      <c r="L39" s="22"/>
      <c r="M39" s="22"/>
      <c r="N39" s="22"/>
      <c r="O39" s="22"/>
      <c r="P39" s="22"/>
    </row>
    <row r="40" spans="1:16" ht="39" customHeight="1" x14ac:dyDescent="0.15">
      <c r="A40" s="22"/>
      <c r="B40" s="35"/>
      <c r="C40" s="1145" t="s">
        <v>568</v>
      </c>
      <c r="D40" s="1146"/>
      <c r="E40" s="1147"/>
      <c r="F40" s="36">
        <v>0.05</v>
      </c>
      <c r="G40" s="37">
        <v>0.36</v>
      </c>
      <c r="H40" s="37">
        <v>0.04</v>
      </c>
      <c r="I40" s="37">
        <v>0.01</v>
      </c>
      <c r="J40" s="38">
        <v>0.01</v>
      </c>
      <c r="K40" s="22"/>
      <c r="L40" s="22"/>
      <c r="M40" s="22"/>
      <c r="N40" s="22"/>
      <c r="O40" s="22"/>
      <c r="P40" s="22"/>
    </row>
    <row r="41" spans="1:16" ht="39" customHeight="1" x14ac:dyDescent="0.15">
      <c r="A41" s="22"/>
      <c r="B41" s="35"/>
      <c r="C41" s="1145" t="s">
        <v>569</v>
      </c>
      <c r="D41" s="1146"/>
      <c r="E41" s="1147"/>
      <c r="F41" s="36">
        <v>0</v>
      </c>
      <c r="G41" s="37">
        <v>0</v>
      </c>
      <c r="H41" s="37">
        <v>0</v>
      </c>
      <c r="I41" s="37">
        <v>0</v>
      </c>
      <c r="J41" s="38">
        <v>0</v>
      </c>
      <c r="K41" s="22"/>
      <c r="L41" s="22"/>
      <c r="M41" s="22"/>
      <c r="N41" s="22"/>
      <c r="O41" s="22"/>
      <c r="P41" s="22"/>
    </row>
    <row r="42" spans="1:16" ht="39" customHeight="1" x14ac:dyDescent="0.15">
      <c r="A42" s="22"/>
      <c r="B42" s="39"/>
      <c r="C42" s="1145" t="s">
        <v>570</v>
      </c>
      <c r="D42" s="1146"/>
      <c r="E42" s="1147"/>
      <c r="F42" s="36" t="s">
        <v>515</v>
      </c>
      <c r="G42" s="37" t="s">
        <v>515</v>
      </c>
      <c r="H42" s="37" t="s">
        <v>515</v>
      </c>
      <c r="I42" s="37" t="s">
        <v>515</v>
      </c>
      <c r="J42" s="38" t="s">
        <v>515</v>
      </c>
      <c r="K42" s="22"/>
      <c r="L42" s="22"/>
      <c r="M42" s="22"/>
      <c r="N42" s="22"/>
      <c r="O42" s="22"/>
      <c r="P42" s="22"/>
    </row>
    <row r="43" spans="1:16" ht="39" customHeight="1" thickBot="1" x14ac:dyDescent="0.2">
      <c r="A43" s="22"/>
      <c r="B43" s="40"/>
      <c r="C43" s="1148" t="s">
        <v>571</v>
      </c>
      <c r="D43" s="1149"/>
      <c r="E43" s="1150"/>
      <c r="F43" s="41">
        <v>0</v>
      </c>
      <c r="G43" s="42">
        <v>0</v>
      </c>
      <c r="H43" s="42">
        <v>0</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txriiTzSBZzIncyyYgQWmSADss95XltPbRC5fqDZN1n/0c1pNpfw7sI0jBFqVFIz71Mt5zNojhHa5ehhNWzMKQ==" saltValue="xjiCzRRLxm9K2XKiQF6km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F44"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15">
      <c r="A45" s="48"/>
      <c r="B45" s="1153" t="s">
        <v>10</v>
      </c>
      <c r="C45" s="1154"/>
      <c r="D45" s="58"/>
      <c r="E45" s="1159" t="s">
        <v>11</v>
      </c>
      <c r="F45" s="1159"/>
      <c r="G45" s="1159"/>
      <c r="H45" s="1159"/>
      <c r="I45" s="1159"/>
      <c r="J45" s="1160"/>
      <c r="K45" s="59">
        <v>3477</v>
      </c>
      <c r="L45" s="60">
        <v>3414</v>
      </c>
      <c r="M45" s="60">
        <v>3436</v>
      </c>
      <c r="N45" s="60">
        <v>3438</v>
      </c>
      <c r="O45" s="61">
        <v>3509</v>
      </c>
      <c r="P45" s="48"/>
      <c r="Q45" s="48"/>
      <c r="R45" s="48"/>
      <c r="S45" s="48"/>
      <c r="T45" s="48"/>
      <c r="U45" s="48"/>
    </row>
    <row r="46" spans="1:21" ht="30.75" customHeight="1" x14ac:dyDescent="0.15">
      <c r="A46" s="48"/>
      <c r="B46" s="1155"/>
      <c r="C46" s="1156"/>
      <c r="D46" s="62"/>
      <c r="E46" s="1161" t="s">
        <v>12</v>
      </c>
      <c r="F46" s="1161"/>
      <c r="G46" s="1161"/>
      <c r="H46" s="1161"/>
      <c r="I46" s="1161"/>
      <c r="J46" s="1162"/>
      <c r="K46" s="63" t="s">
        <v>515</v>
      </c>
      <c r="L46" s="64" t="s">
        <v>515</v>
      </c>
      <c r="M46" s="64" t="s">
        <v>515</v>
      </c>
      <c r="N46" s="64" t="s">
        <v>515</v>
      </c>
      <c r="O46" s="65" t="s">
        <v>515</v>
      </c>
      <c r="P46" s="48"/>
      <c r="Q46" s="48"/>
      <c r="R46" s="48"/>
      <c r="S46" s="48"/>
      <c r="T46" s="48"/>
      <c r="U46" s="48"/>
    </row>
    <row r="47" spans="1:21" ht="30.75" customHeight="1" x14ac:dyDescent="0.15">
      <c r="A47" s="48"/>
      <c r="B47" s="1155"/>
      <c r="C47" s="1156"/>
      <c r="D47" s="62"/>
      <c r="E47" s="1161" t="s">
        <v>13</v>
      </c>
      <c r="F47" s="1161"/>
      <c r="G47" s="1161"/>
      <c r="H47" s="1161"/>
      <c r="I47" s="1161"/>
      <c r="J47" s="1162"/>
      <c r="K47" s="63" t="s">
        <v>515</v>
      </c>
      <c r="L47" s="64" t="s">
        <v>515</v>
      </c>
      <c r="M47" s="64" t="s">
        <v>515</v>
      </c>
      <c r="N47" s="64" t="s">
        <v>515</v>
      </c>
      <c r="O47" s="65" t="s">
        <v>515</v>
      </c>
      <c r="P47" s="48"/>
      <c r="Q47" s="48"/>
      <c r="R47" s="48"/>
      <c r="S47" s="48"/>
      <c r="T47" s="48"/>
      <c r="U47" s="48"/>
    </row>
    <row r="48" spans="1:21" ht="30.75" customHeight="1" x14ac:dyDescent="0.15">
      <c r="A48" s="48"/>
      <c r="B48" s="1155"/>
      <c r="C48" s="1156"/>
      <c r="D48" s="62"/>
      <c r="E48" s="1161" t="s">
        <v>14</v>
      </c>
      <c r="F48" s="1161"/>
      <c r="G48" s="1161"/>
      <c r="H48" s="1161"/>
      <c r="I48" s="1161"/>
      <c r="J48" s="1162"/>
      <c r="K48" s="63">
        <v>942</v>
      </c>
      <c r="L48" s="64">
        <v>931</v>
      </c>
      <c r="M48" s="64">
        <v>919</v>
      </c>
      <c r="N48" s="64">
        <v>901</v>
      </c>
      <c r="O48" s="65">
        <v>881</v>
      </c>
      <c r="P48" s="48"/>
      <c r="Q48" s="48"/>
      <c r="R48" s="48"/>
      <c r="S48" s="48"/>
      <c r="T48" s="48"/>
      <c r="U48" s="48"/>
    </row>
    <row r="49" spans="1:21" ht="30.75" customHeight="1" x14ac:dyDescent="0.15">
      <c r="A49" s="48"/>
      <c r="B49" s="1155"/>
      <c r="C49" s="1156"/>
      <c r="D49" s="62"/>
      <c r="E49" s="1161" t="s">
        <v>15</v>
      </c>
      <c r="F49" s="1161"/>
      <c r="G49" s="1161"/>
      <c r="H49" s="1161"/>
      <c r="I49" s="1161"/>
      <c r="J49" s="1162"/>
      <c r="K49" s="63">
        <v>46</v>
      </c>
      <c r="L49" s="64">
        <v>48</v>
      </c>
      <c r="M49" s="64">
        <v>47</v>
      </c>
      <c r="N49" s="64">
        <v>45</v>
      </c>
      <c r="O49" s="65">
        <v>46</v>
      </c>
      <c r="P49" s="48"/>
      <c r="Q49" s="48"/>
      <c r="R49" s="48"/>
      <c r="S49" s="48"/>
      <c r="T49" s="48"/>
      <c r="U49" s="48"/>
    </row>
    <row r="50" spans="1:21" ht="30.75" customHeight="1" x14ac:dyDescent="0.15">
      <c r="A50" s="48"/>
      <c r="B50" s="1155"/>
      <c r="C50" s="1156"/>
      <c r="D50" s="62"/>
      <c r="E50" s="1161" t="s">
        <v>16</v>
      </c>
      <c r="F50" s="1161"/>
      <c r="G50" s="1161"/>
      <c r="H50" s="1161"/>
      <c r="I50" s="1161"/>
      <c r="J50" s="1162"/>
      <c r="K50" s="63">
        <v>206</v>
      </c>
      <c r="L50" s="64">
        <v>195</v>
      </c>
      <c r="M50" s="64">
        <v>193</v>
      </c>
      <c r="N50" s="64">
        <v>189</v>
      </c>
      <c r="O50" s="65">
        <v>184</v>
      </c>
      <c r="P50" s="48"/>
      <c r="Q50" s="48"/>
      <c r="R50" s="48"/>
      <c r="S50" s="48"/>
      <c r="T50" s="48"/>
      <c r="U50" s="48"/>
    </row>
    <row r="51" spans="1:21" ht="30.75" customHeight="1" x14ac:dyDescent="0.15">
      <c r="A51" s="48"/>
      <c r="B51" s="1157"/>
      <c r="C51" s="1158"/>
      <c r="D51" s="66"/>
      <c r="E51" s="1161" t="s">
        <v>17</v>
      </c>
      <c r="F51" s="1161"/>
      <c r="G51" s="1161"/>
      <c r="H51" s="1161"/>
      <c r="I51" s="1161"/>
      <c r="J51" s="1162"/>
      <c r="K51" s="63" t="s">
        <v>515</v>
      </c>
      <c r="L51" s="64" t="s">
        <v>515</v>
      </c>
      <c r="M51" s="64" t="s">
        <v>515</v>
      </c>
      <c r="N51" s="64" t="s">
        <v>515</v>
      </c>
      <c r="O51" s="65" t="s">
        <v>515</v>
      </c>
      <c r="P51" s="48"/>
      <c r="Q51" s="48"/>
      <c r="R51" s="48"/>
      <c r="S51" s="48"/>
      <c r="T51" s="48"/>
      <c r="U51" s="48"/>
    </row>
    <row r="52" spans="1:21" ht="30.75" customHeight="1" x14ac:dyDescent="0.15">
      <c r="A52" s="48"/>
      <c r="B52" s="1163" t="s">
        <v>18</v>
      </c>
      <c r="C52" s="1164"/>
      <c r="D52" s="66"/>
      <c r="E52" s="1161" t="s">
        <v>19</v>
      </c>
      <c r="F52" s="1161"/>
      <c r="G52" s="1161"/>
      <c r="H52" s="1161"/>
      <c r="I52" s="1161"/>
      <c r="J52" s="1162"/>
      <c r="K52" s="63">
        <v>2949</v>
      </c>
      <c r="L52" s="64">
        <v>2931</v>
      </c>
      <c r="M52" s="64">
        <v>2878</v>
      </c>
      <c r="N52" s="64">
        <v>2878</v>
      </c>
      <c r="O52" s="65">
        <v>2872</v>
      </c>
      <c r="P52" s="48"/>
      <c r="Q52" s="48"/>
      <c r="R52" s="48"/>
      <c r="S52" s="48"/>
      <c r="T52" s="48"/>
      <c r="U52" s="48"/>
    </row>
    <row r="53" spans="1:21" ht="30.75" customHeight="1" thickBot="1" x14ac:dyDescent="0.2">
      <c r="A53" s="48"/>
      <c r="B53" s="1165" t="s">
        <v>20</v>
      </c>
      <c r="C53" s="1166"/>
      <c r="D53" s="67"/>
      <c r="E53" s="1167" t="s">
        <v>21</v>
      </c>
      <c r="F53" s="1167"/>
      <c r="G53" s="1167"/>
      <c r="H53" s="1167"/>
      <c r="I53" s="1167"/>
      <c r="J53" s="1168"/>
      <c r="K53" s="68">
        <v>1722</v>
      </c>
      <c r="L53" s="69">
        <v>1657</v>
      </c>
      <c r="M53" s="69">
        <v>1717</v>
      </c>
      <c r="N53" s="69">
        <v>1695</v>
      </c>
      <c r="O53" s="70">
        <v>1748</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24</v>
      </c>
      <c r="C56" s="73"/>
      <c r="D56" s="73"/>
      <c r="E56" s="73"/>
      <c r="F56" s="73"/>
      <c r="G56" s="73"/>
      <c r="H56" s="73"/>
      <c r="I56" s="73"/>
      <c r="J56" s="73"/>
      <c r="K56" s="74"/>
      <c r="L56" s="74"/>
      <c r="M56" s="74"/>
      <c r="N56" s="74"/>
      <c r="O56" s="75" t="s">
        <v>572</v>
      </c>
      <c r="P56" s="48"/>
      <c r="Q56" s="48"/>
      <c r="R56" s="48"/>
      <c r="S56" s="48"/>
      <c r="T56" s="48"/>
      <c r="U56" s="48"/>
    </row>
    <row r="57" spans="1:21" ht="31.5" customHeight="1" thickBot="1" x14ac:dyDescent="0.2">
      <c r="A57" s="48"/>
      <c r="B57" s="76"/>
      <c r="C57" s="77"/>
      <c r="D57" s="77"/>
      <c r="E57" s="78"/>
      <c r="F57" s="78"/>
      <c r="G57" s="78"/>
      <c r="H57" s="78"/>
      <c r="I57" s="78"/>
      <c r="J57" s="79" t="s">
        <v>2</v>
      </c>
      <c r="K57" s="80" t="s">
        <v>573</v>
      </c>
      <c r="L57" s="81" t="s">
        <v>574</v>
      </c>
      <c r="M57" s="81" t="s">
        <v>575</v>
      </c>
      <c r="N57" s="81" t="s">
        <v>576</v>
      </c>
      <c r="O57" s="82" t="s">
        <v>577</v>
      </c>
      <c r="P57" s="48"/>
      <c r="Q57" s="48"/>
      <c r="R57" s="48"/>
      <c r="S57" s="48"/>
      <c r="T57" s="48"/>
      <c r="U57" s="48"/>
    </row>
    <row r="58" spans="1:21" ht="31.5" customHeight="1" x14ac:dyDescent="0.15">
      <c r="B58" s="1169" t="s">
        <v>25</v>
      </c>
      <c r="C58" s="1170"/>
      <c r="D58" s="1175" t="s">
        <v>26</v>
      </c>
      <c r="E58" s="1176"/>
      <c r="F58" s="1176"/>
      <c r="G58" s="1176"/>
      <c r="H58" s="1176"/>
      <c r="I58" s="1176"/>
      <c r="J58" s="1177"/>
      <c r="K58" s="83"/>
      <c r="L58" s="84"/>
      <c r="M58" s="84"/>
      <c r="N58" s="84"/>
      <c r="O58" s="85"/>
    </row>
    <row r="59" spans="1:21" ht="31.5" customHeight="1" x14ac:dyDescent="0.15">
      <c r="B59" s="1171"/>
      <c r="C59" s="1172"/>
      <c r="D59" s="1178" t="s">
        <v>27</v>
      </c>
      <c r="E59" s="1179"/>
      <c r="F59" s="1179"/>
      <c r="G59" s="1179"/>
      <c r="H59" s="1179"/>
      <c r="I59" s="1179"/>
      <c r="J59" s="1180"/>
      <c r="K59" s="86"/>
      <c r="L59" s="87"/>
      <c r="M59" s="87"/>
      <c r="N59" s="87"/>
      <c r="O59" s="88"/>
    </row>
    <row r="60" spans="1:21" ht="31.5" customHeight="1" thickBot="1" x14ac:dyDescent="0.2">
      <c r="B60" s="1173"/>
      <c r="C60" s="1174"/>
      <c r="D60" s="1181" t="s">
        <v>28</v>
      </c>
      <c r="E60" s="1182"/>
      <c r="F60" s="1182"/>
      <c r="G60" s="1182"/>
      <c r="H60" s="1182"/>
      <c r="I60" s="1182"/>
      <c r="J60" s="1183"/>
      <c r="K60" s="89"/>
      <c r="L60" s="90"/>
      <c r="M60" s="90"/>
      <c r="N60" s="90"/>
      <c r="O60" s="91"/>
    </row>
    <row r="61" spans="1:21" ht="24" customHeight="1" x14ac:dyDescent="0.15">
      <c r="B61" s="92"/>
      <c r="C61" s="92"/>
      <c r="D61" s="93" t="s">
        <v>29</v>
      </c>
      <c r="E61" s="94"/>
      <c r="F61" s="94"/>
      <c r="G61" s="94"/>
      <c r="H61" s="94"/>
      <c r="I61" s="94"/>
      <c r="J61" s="94"/>
      <c r="K61" s="94"/>
      <c r="L61" s="94"/>
      <c r="M61" s="94"/>
      <c r="N61" s="94"/>
      <c r="O61" s="94"/>
    </row>
    <row r="62" spans="1:21" ht="24" customHeight="1" x14ac:dyDescent="0.15">
      <c r="B62" s="95"/>
      <c r="C62" s="95"/>
      <c r="D62" s="93" t="s">
        <v>30</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V3vZmwN4Z5bxdVEOKBmZ+peK8Z0MJr+3EzZynnX49rz041CvBmQ+ZicBxyZz8R2ZrFhEnb7DGpshVpJhM5/gjQ==" saltValue="qCn8dJ/KSS/tIrdFAIBcB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F1" zoomScale="40" zoomScaleNormal="4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8</v>
      </c>
    </row>
    <row r="40" spans="2:13" ht="27.75" customHeight="1" thickBot="1" x14ac:dyDescent="0.2">
      <c r="B40" s="98" t="s">
        <v>9</v>
      </c>
      <c r="C40" s="99"/>
      <c r="D40" s="99"/>
      <c r="E40" s="100"/>
      <c r="F40" s="100"/>
      <c r="G40" s="100"/>
      <c r="H40" s="101" t="s">
        <v>2</v>
      </c>
      <c r="I40" s="102" t="s">
        <v>556</v>
      </c>
      <c r="J40" s="103" t="s">
        <v>557</v>
      </c>
      <c r="K40" s="103" t="s">
        <v>558</v>
      </c>
      <c r="L40" s="103" t="s">
        <v>559</v>
      </c>
      <c r="M40" s="104" t="s">
        <v>560</v>
      </c>
    </row>
    <row r="41" spans="2:13" ht="27.75" customHeight="1" x14ac:dyDescent="0.15">
      <c r="B41" s="1184" t="s">
        <v>31</v>
      </c>
      <c r="C41" s="1185"/>
      <c r="D41" s="105"/>
      <c r="E41" s="1190" t="s">
        <v>32</v>
      </c>
      <c r="F41" s="1190"/>
      <c r="G41" s="1190"/>
      <c r="H41" s="1191"/>
      <c r="I41" s="355">
        <v>36164</v>
      </c>
      <c r="J41" s="356">
        <v>35756</v>
      </c>
      <c r="K41" s="356">
        <v>35126</v>
      </c>
      <c r="L41" s="356">
        <v>32842</v>
      </c>
      <c r="M41" s="357">
        <v>30154</v>
      </c>
    </row>
    <row r="42" spans="2:13" ht="27.75" customHeight="1" x14ac:dyDescent="0.15">
      <c r="B42" s="1186"/>
      <c r="C42" s="1187"/>
      <c r="D42" s="106"/>
      <c r="E42" s="1192" t="s">
        <v>33</v>
      </c>
      <c r="F42" s="1192"/>
      <c r="G42" s="1192"/>
      <c r="H42" s="1193"/>
      <c r="I42" s="358">
        <v>1761</v>
      </c>
      <c r="J42" s="359">
        <v>1572</v>
      </c>
      <c r="K42" s="359">
        <v>1385</v>
      </c>
      <c r="L42" s="359">
        <v>1198</v>
      </c>
      <c r="M42" s="360">
        <v>1017</v>
      </c>
    </row>
    <row r="43" spans="2:13" ht="27.75" customHeight="1" x14ac:dyDescent="0.15">
      <c r="B43" s="1186"/>
      <c r="C43" s="1187"/>
      <c r="D43" s="106"/>
      <c r="E43" s="1192" t="s">
        <v>34</v>
      </c>
      <c r="F43" s="1192"/>
      <c r="G43" s="1192"/>
      <c r="H43" s="1193"/>
      <c r="I43" s="358">
        <v>9530</v>
      </c>
      <c r="J43" s="359">
        <v>9280</v>
      </c>
      <c r="K43" s="359">
        <v>8872</v>
      </c>
      <c r="L43" s="359">
        <v>8091</v>
      </c>
      <c r="M43" s="360">
        <v>7754</v>
      </c>
    </row>
    <row r="44" spans="2:13" ht="27.75" customHeight="1" x14ac:dyDescent="0.15">
      <c r="B44" s="1186"/>
      <c r="C44" s="1187"/>
      <c r="D44" s="106"/>
      <c r="E44" s="1192" t="s">
        <v>35</v>
      </c>
      <c r="F44" s="1192"/>
      <c r="G44" s="1192"/>
      <c r="H44" s="1193"/>
      <c r="I44" s="358" t="s">
        <v>515</v>
      </c>
      <c r="J44" s="359" t="s">
        <v>515</v>
      </c>
      <c r="K44" s="359">
        <v>135</v>
      </c>
      <c r="L44" s="359">
        <v>629</v>
      </c>
      <c r="M44" s="360">
        <v>1740</v>
      </c>
    </row>
    <row r="45" spans="2:13" ht="27.75" customHeight="1" x14ac:dyDescent="0.15">
      <c r="B45" s="1186"/>
      <c r="C45" s="1187"/>
      <c r="D45" s="106"/>
      <c r="E45" s="1192" t="s">
        <v>36</v>
      </c>
      <c r="F45" s="1192"/>
      <c r="G45" s="1192"/>
      <c r="H45" s="1193"/>
      <c r="I45" s="358">
        <v>5024</v>
      </c>
      <c r="J45" s="359">
        <v>4588</v>
      </c>
      <c r="K45" s="359">
        <v>5106</v>
      </c>
      <c r="L45" s="359">
        <v>5010</v>
      </c>
      <c r="M45" s="360">
        <v>4860</v>
      </c>
    </row>
    <row r="46" spans="2:13" ht="27.75" customHeight="1" x14ac:dyDescent="0.15">
      <c r="B46" s="1186"/>
      <c r="C46" s="1187"/>
      <c r="D46" s="107"/>
      <c r="E46" s="1192" t="s">
        <v>37</v>
      </c>
      <c r="F46" s="1192"/>
      <c r="G46" s="1192"/>
      <c r="H46" s="1193"/>
      <c r="I46" s="358">
        <v>13</v>
      </c>
      <c r="J46" s="359">
        <v>12</v>
      </c>
      <c r="K46" s="359">
        <v>6</v>
      </c>
      <c r="L46" s="359">
        <v>4</v>
      </c>
      <c r="M46" s="360">
        <v>2</v>
      </c>
    </row>
    <row r="47" spans="2:13" ht="27.75" customHeight="1" x14ac:dyDescent="0.15">
      <c r="B47" s="1186"/>
      <c r="C47" s="1187"/>
      <c r="D47" s="108"/>
      <c r="E47" s="1194" t="s">
        <v>38</v>
      </c>
      <c r="F47" s="1195"/>
      <c r="G47" s="1195"/>
      <c r="H47" s="1196"/>
      <c r="I47" s="358" t="s">
        <v>515</v>
      </c>
      <c r="J47" s="359" t="s">
        <v>515</v>
      </c>
      <c r="K47" s="359" t="s">
        <v>515</v>
      </c>
      <c r="L47" s="359" t="s">
        <v>515</v>
      </c>
      <c r="M47" s="360" t="s">
        <v>515</v>
      </c>
    </row>
    <row r="48" spans="2:13" ht="27.75" customHeight="1" x14ac:dyDescent="0.15">
      <c r="B48" s="1186"/>
      <c r="C48" s="1187"/>
      <c r="D48" s="106"/>
      <c r="E48" s="1192" t="s">
        <v>39</v>
      </c>
      <c r="F48" s="1192"/>
      <c r="G48" s="1192"/>
      <c r="H48" s="1193"/>
      <c r="I48" s="358" t="s">
        <v>515</v>
      </c>
      <c r="J48" s="359" t="s">
        <v>515</v>
      </c>
      <c r="K48" s="359" t="s">
        <v>515</v>
      </c>
      <c r="L48" s="359" t="s">
        <v>515</v>
      </c>
      <c r="M48" s="360" t="s">
        <v>515</v>
      </c>
    </row>
    <row r="49" spans="2:13" ht="27.75" customHeight="1" x14ac:dyDescent="0.15">
      <c r="B49" s="1188"/>
      <c r="C49" s="1189"/>
      <c r="D49" s="106"/>
      <c r="E49" s="1192" t="s">
        <v>40</v>
      </c>
      <c r="F49" s="1192"/>
      <c r="G49" s="1192"/>
      <c r="H49" s="1193"/>
      <c r="I49" s="358" t="s">
        <v>515</v>
      </c>
      <c r="J49" s="359" t="s">
        <v>515</v>
      </c>
      <c r="K49" s="359" t="s">
        <v>515</v>
      </c>
      <c r="L49" s="359" t="s">
        <v>515</v>
      </c>
      <c r="M49" s="360" t="s">
        <v>515</v>
      </c>
    </row>
    <row r="50" spans="2:13" ht="27.75" customHeight="1" x14ac:dyDescent="0.15">
      <c r="B50" s="1197" t="s">
        <v>41</v>
      </c>
      <c r="C50" s="1198"/>
      <c r="D50" s="109"/>
      <c r="E50" s="1192" t="s">
        <v>42</v>
      </c>
      <c r="F50" s="1192"/>
      <c r="G50" s="1192"/>
      <c r="H50" s="1193"/>
      <c r="I50" s="358">
        <v>9993</v>
      </c>
      <c r="J50" s="359">
        <v>12586</v>
      </c>
      <c r="K50" s="359">
        <v>14867</v>
      </c>
      <c r="L50" s="359">
        <v>15124</v>
      </c>
      <c r="M50" s="360">
        <v>15578</v>
      </c>
    </row>
    <row r="51" spans="2:13" ht="27.75" customHeight="1" x14ac:dyDescent="0.15">
      <c r="B51" s="1186"/>
      <c r="C51" s="1187"/>
      <c r="D51" s="106"/>
      <c r="E51" s="1192" t="s">
        <v>43</v>
      </c>
      <c r="F51" s="1192"/>
      <c r="G51" s="1192"/>
      <c r="H51" s="1193"/>
      <c r="I51" s="358">
        <v>2389</v>
      </c>
      <c r="J51" s="359">
        <v>2196</v>
      </c>
      <c r="K51" s="359">
        <v>3058</v>
      </c>
      <c r="L51" s="359">
        <v>2715</v>
      </c>
      <c r="M51" s="360">
        <v>2634</v>
      </c>
    </row>
    <row r="52" spans="2:13" ht="27.75" customHeight="1" x14ac:dyDescent="0.15">
      <c r="B52" s="1188"/>
      <c r="C52" s="1189"/>
      <c r="D52" s="106"/>
      <c r="E52" s="1192" t="s">
        <v>44</v>
      </c>
      <c r="F52" s="1192"/>
      <c r="G52" s="1192"/>
      <c r="H52" s="1193"/>
      <c r="I52" s="358">
        <v>28425</v>
      </c>
      <c r="J52" s="359">
        <v>28500</v>
      </c>
      <c r="K52" s="359">
        <v>29105</v>
      </c>
      <c r="L52" s="359">
        <v>29835</v>
      </c>
      <c r="M52" s="360">
        <v>29405</v>
      </c>
    </row>
    <row r="53" spans="2:13" ht="27.75" customHeight="1" thickBot="1" x14ac:dyDescent="0.2">
      <c r="B53" s="1199" t="s">
        <v>45</v>
      </c>
      <c r="C53" s="1200"/>
      <c r="D53" s="110"/>
      <c r="E53" s="1201" t="s">
        <v>46</v>
      </c>
      <c r="F53" s="1201"/>
      <c r="G53" s="1201"/>
      <c r="H53" s="1202"/>
      <c r="I53" s="361">
        <v>11684</v>
      </c>
      <c r="J53" s="362">
        <v>7926</v>
      </c>
      <c r="K53" s="362">
        <v>3599</v>
      </c>
      <c r="L53" s="362">
        <v>101</v>
      </c>
      <c r="M53" s="363">
        <v>-2088</v>
      </c>
    </row>
    <row r="54" spans="2:13" ht="27.75" customHeight="1" x14ac:dyDescent="0.15">
      <c r="B54" s="111" t="s">
        <v>47</v>
      </c>
      <c r="C54" s="112"/>
      <c r="D54" s="112"/>
      <c r="E54" s="113"/>
      <c r="F54" s="113"/>
      <c r="G54" s="113"/>
      <c r="H54" s="113"/>
      <c r="I54" s="114"/>
      <c r="J54" s="114"/>
      <c r="K54" s="114"/>
      <c r="L54" s="114"/>
      <c r="M54" s="114"/>
    </row>
    <row r="55" spans="2:13" x14ac:dyDescent="0.15"/>
  </sheetData>
  <sheetProtection algorithmName="SHA-512" hashValue="rqTbp0+/dLBzkb7uxk5AHqxoADhm9qYZxndolHeCOZQkl45+1Yq7wYo6BrY2xCbZx2RP1kpoo+dxNuIKRrqfPg==" saltValue="lBjaOSIyJxVBqaLjx1YNT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4" zoomScale="40" zoomScaleNormal="40" zoomScaleSheetLayoutView="100" workbookViewId="0">
      <selection activeCell="G53" sqref="G5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48</v>
      </c>
    </row>
    <row r="54" spans="2:8" ht="29.25" customHeight="1" thickBot="1" x14ac:dyDescent="0.25">
      <c r="B54" s="116" t="s">
        <v>1</v>
      </c>
      <c r="C54" s="117"/>
      <c r="D54" s="117"/>
      <c r="E54" s="118" t="s">
        <v>2</v>
      </c>
      <c r="F54" s="119" t="s">
        <v>558</v>
      </c>
      <c r="G54" s="119" t="s">
        <v>559</v>
      </c>
      <c r="H54" s="120" t="s">
        <v>560</v>
      </c>
    </row>
    <row r="55" spans="2:8" ht="52.5" customHeight="1" x14ac:dyDescent="0.15">
      <c r="B55" s="121"/>
      <c r="C55" s="1211" t="s">
        <v>49</v>
      </c>
      <c r="D55" s="1211"/>
      <c r="E55" s="1212"/>
      <c r="F55" s="122">
        <v>3989</v>
      </c>
      <c r="G55" s="122">
        <v>3820</v>
      </c>
      <c r="H55" s="123">
        <v>3730</v>
      </c>
    </row>
    <row r="56" spans="2:8" ht="52.5" customHeight="1" x14ac:dyDescent="0.15">
      <c r="B56" s="124"/>
      <c r="C56" s="1213" t="s">
        <v>50</v>
      </c>
      <c r="D56" s="1213"/>
      <c r="E56" s="1214"/>
      <c r="F56" s="125">
        <v>210</v>
      </c>
      <c r="G56" s="125">
        <v>433</v>
      </c>
      <c r="H56" s="126">
        <v>584</v>
      </c>
    </row>
    <row r="57" spans="2:8" ht="53.25" customHeight="1" x14ac:dyDescent="0.15">
      <c r="B57" s="124"/>
      <c r="C57" s="1215" t="s">
        <v>51</v>
      </c>
      <c r="D57" s="1215"/>
      <c r="E57" s="1216"/>
      <c r="F57" s="127">
        <v>12929</v>
      </c>
      <c r="G57" s="127">
        <v>12886</v>
      </c>
      <c r="H57" s="128">
        <v>13292</v>
      </c>
    </row>
    <row r="58" spans="2:8" ht="45.75" customHeight="1" x14ac:dyDescent="0.15">
      <c r="B58" s="129"/>
      <c r="C58" s="1203" t="s">
        <v>588</v>
      </c>
      <c r="D58" s="1204"/>
      <c r="E58" s="1205"/>
      <c r="F58" s="130">
        <v>2856</v>
      </c>
      <c r="G58" s="130">
        <v>4155</v>
      </c>
      <c r="H58" s="131">
        <v>4289</v>
      </c>
    </row>
    <row r="59" spans="2:8" ht="45.75" customHeight="1" x14ac:dyDescent="0.15">
      <c r="B59" s="129"/>
      <c r="C59" s="1203" t="s">
        <v>589</v>
      </c>
      <c r="D59" s="1204"/>
      <c r="E59" s="1205"/>
      <c r="F59" s="130">
        <v>3322</v>
      </c>
      <c r="G59" s="130">
        <v>2252</v>
      </c>
      <c r="H59" s="131">
        <v>2236</v>
      </c>
    </row>
    <row r="60" spans="2:8" ht="45.75" customHeight="1" x14ac:dyDescent="0.15">
      <c r="B60" s="129"/>
      <c r="C60" s="1203" t="s">
        <v>590</v>
      </c>
      <c r="D60" s="1204"/>
      <c r="E60" s="1205"/>
      <c r="F60" s="130">
        <v>1224</v>
      </c>
      <c r="G60" s="130">
        <v>890</v>
      </c>
      <c r="H60" s="131">
        <v>1940</v>
      </c>
    </row>
    <row r="61" spans="2:8" ht="45.75" customHeight="1" x14ac:dyDescent="0.15">
      <c r="B61" s="129"/>
      <c r="C61" s="1203" t="s">
        <v>591</v>
      </c>
      <c r="D61" s="1204"/>
      <c r="E61" s="1205"/>
      <c r="F61" s="130">
        <v>1453</v>
      </c>
      <c r="G61" s="130">
        <v>1453</v>
      </c>
      <c r="H61" s="131">
        <v>1453</v>
      </c>
    </row>
    <row r="62" spans="2:8" ht="45.75" customHeight="1" thickBot="1" x14ac:dyDescent="0.2">
      <c r="B62" s="132"/>
      <c r="C62" s="1206" t="s">
        <v>592</v>
      </c>
      <c r="D62" s="1207"/>
      <c r="E62" s="1208"/>
      <c r="F62" s="133">
        <v>2294</v>
      </c>
      <c r="G62" s="133">
        <v>1974</v>
      </c>
      <c r="H62" s="134">
        <v>1416</v>
      </c>
    </row>
    <row r="63" spans="2:8" ht="52.5" customHeight="1" thickBot="1" x14ac:dyDescent="0.2">
      <c r="B63" s="135"/>
      <c r="C63" s="1209" t="s">
        <v>52</v>
      </c>
      <c r="D63" s="1209"/>
      <c r="E63" s="1210"/>
      <c r="F63" s="136">
        <v>17128</v>
      </c>
      <c r="G63" s="136">
        <v>17139</v>
      </c>
      <c r="H63" s="137">
        <v>17605</v>
      </c>
    </row>
    <row r="64" spans="2:8" x14ac:dyDescent="0.15"/>
  </sheetData>
  <sheetProtection algorithmName="SHA-512" hashValue="wGQJ1ux8xxCeMNBdCWsrWa1cwQmkQCyobLGngQUcX/BcTbYmAmdkphKFzu9uOWwWZTVABFgsmHDhqYhhoj6xmA==" saltValue="6QenvV5HgcWioSGuPUwHE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J37" zoomScale="85" zoomScaleNormal="85" zoomScaleSheetLayoutView="55" workbookViewId="0">
      <selection activeCell="AN65" sqref="AN65:DC69"/>
    </sheetView>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593</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594</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595</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596</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556</v>
      </c>
      <c r="BQ50" s="1250"/>
      <c r="BR50" s="1250"/>
      <c r="BS50" s="1250"/>
      <c r="BT50" s="1250"/>
      <c r="BU50" s="1250"/>
      <c r="BV50" s="1250"/>
      <c r="BW50" s="1250"/>
      <c r="BX50" s="1250" t="s">
        <v>557</v>
      </c>
      <c r="BY50" s="1250"/>
      <c r="BZ50" s="1250"/>
      <c r="CA50" s="1250"/>
      <c r="CB50" s="1250"/>
      <c r="CC50" s="1250"/>
      <c r="CD50" s="1250"/>
      <c r="CE50" s="1250"/>
      <c r="CF50" s="1250" t="s">
        <v>558</v>
      </c>
      <c r="CG50" s="1250"/>
      <c r="CH50" s="1250"/>
      <c r="CI50" s="1250"/>
      <c r="CJ50" s="1250"/>
      <c r="CK50" s="1250"/>
      <c r="CL50" s="1250"/>
      <c r="CM50" s="1250"/>
      <c r="CN50" s="1250" t="s">
        <v>559</v>
      </c>
      <c r="CO50" s="1250"/>
      <c r="CP50" s="1250"/>
      <c r="CQ50" s="1250"/>
      <c r="CR50" s="1250"/>
      <c r="CS50" s="1250"/>
      <c r="CT50" s="1250"/>
      <c r="CU50" s="1250"/>
      <c r="CV50" s="1250" t="s">
        <v>560</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597</v>
      </c>
      <c r="AO51" s="1254"/>
      <c r="AP51" s="1254"/>
      <c r="AQ51" s="1254"/>
      <c r="AR51" s="1254"/>
      <c r="AS51" s="1254"/>
      <c r="AT51" s="1254"/>
      <c r="AU51" s="1254"/>
      <c r="AV51" s="1254"/>
      <c r="AW51" s="1254"/>
      <c r="AX51" s="1254"/>
      <c r="AY51" s="1254"/>
      <c r="AZ51" s="1254"/>
      <c r="BA51" s="1254"/>
      <c r="BB51" s="1254" t="s">
        <v>598</v>
      </c>
      <c r="BC51" s="1254"/>
      <c r="BD51" s="1254"/>
      <c r="BE51" s="1254"/>
      <c r="BF51" s="1254"/>
      <c r="BG51" s="1254"/>
      <c r="BH51" s="1254"/>
      <c r="BI51" s="1254"/>
      <c r="BJ51" s="1254"/>
      <c r="BK51" s="1254"/>
      <c r="BL51" s="1254"/>
      <c r="BM51" s="1254"/>
      <c r="BN51" s="1254"/>
      <c r="BO51" s="1254"/>
      <c r="BP51" s="1255">
        <v>61.2</v>
      </c>
      <c r="BQ51" s="1255"/>
      <c r="BR51" s="1255"/>
      <c r="BS51" s="1255"/>
      <c r="BT51" s="1255"/>
      <c r="BU51" s="1255"/>
      <c r="BV51" s="1255"/>
      <c r="BW51" s="1255"/>
      <c r="BX51" s="1255">
        <v>37.9</v>
      </c>
      <c r="BY51" s="1255"/>
      <c r="BZ51" s="1255"/>
      <c r="CA51" s="1255"/>
      <c r="CB51" s="1255"/>
      <c r="CC51" s="1255"/>
      <c r="CD51" s="1255"/>
      <c r="CE51" s="1255"/>
      <c r="CF51" s="1255">
        <v>16.600000000000001</v>
      </c>
      <c r="CG51" s="1255"/>
      <c r="CH51" s="1255"/>
      <c r="CI51" s="1255"/>
      <c r="CJ51" s="1255"/>
      <c r="CK51" s="1255"/>
      <c r="CL51" s="1255"/>
      <c r="CM51" s="1255"/>
      <c r="CN51" s="1255">
        <v>0.4</v>
      </c>
      <c r="CO51" s="1255"/>
      <c r="CP51" s="1255"/>
      <c r="CQ51" s="1255"/>
      <c r="CR51" s="1255"/>
      <c r="CS51" s="1255"/>
      <c r="CT51" s="1255"/>
      <c r="CU51" s="1255"/>
      <c r="CV51" s="1255"/>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599</v>
      </c>
      <c r="BC53" s="1254"/>
      <c r="BD53" s="1254"/>
      <c r="BE53" s="1254"/>
      <c r="BF53" s="1254"/>
      <c r="BG53" s="1254"/>
      <c r="BH53" s="1254"/>
      <c r="BI53" s="1254"/>
      <c r="BJ53" s="1254"/>
      <c r="BK53" s="1254"/>
      <c r="BL53" s="1254"/>
      <c r="BM53" s="1254"/>
      <c r="BN53" s="1254"/>
      <c r="BO53" s="1254"/>
      <c r="BP53" s="1255">
        <v>69.3</v>
      </c>
      <c r="BQ53" s="1255"/>
      <c r="BR53" s="1255"/>
      <c r="BS53" s="1255"/>
      <c r="BT53" s="1255"/>
      <c r="BU53" s="1255"/>
      <c r="BV53" s="1255"/>
      <c r="BW53" s="1255"/>
      <c r="BX53" s="1255">
        <v>70.5</v>
      </c>
      <c r="BY53" s="1255"/>
      <c r="BZ53" s="1255"/>
      <c r="CA53" s="1255"/>
      <c r="CB53" s="1255"/>
      <c r="CC53" s="1255"/>
      <c r="CD53" s="1255"/>
      <c r="CE53" s="1255"/>
      <c r="CF53" s="1255">
        <v>72</v>
      </c>
      <c r="CG53" s="1255"/>
      <c r="CH53" s="1255"/>
      <c r="CI53" s="1255"/>
      <c r="CJ53" s="1255"/>
      <c r="CK53" s="1255"/>
      <c r="CL53" s="1255"/>
      <c r="CM53" s="1255"/>
      <c r="CN53" s="1255">
        <v>68.400000000000006</v>
      </c>
      <c r="CO53" s="1255"/>
      <c r="CP53" s="1255"/>
      <c r="CQ53" s="1255"/>
      <c r="CR53" s="1255"/>
      <c r="CS53" s="1255"/>
      <c r="CT53" s="1255"/>
      <c r="CU53" s="1255"/>
      <c r="CV53" s="1255">
        <v>69.2</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600</v>
      </c>
      <c r="AO55" s="1250"/>
      <c r="AP55" s="1250"/>
      <c r="AQ55" s="1250"/>
      <c r="AR55" s="1250"/>
      <c r="AS55" s="1250"/>
      <c r="AT55" s="1250"/>
      <c r="AU55" s="1250"/>
      <c r="AV55" s="1250"/>
      <c r="AW55" s="1250"/>
      <c r="AX55" s="1250"/>
      <c r="AY55" s="1250"/>
      <c r="AZ55" s="1250"/>
      <c r="BA55" s="1250"/>
      <c r="BB55" s="1254" t="s">
        <v>598</v>
      </c>
      <c r="BC55" s="1254"/>
      <c r="BD55" s="1254"/>
      <c r="BE55" s="1254"/>
      <c r="BF55" s="1254"/>
      <c r="BG55" s="1254"/>
      <c r="BH55" s="1254"/>
      <c r="BI55" s="1254"/>
      <c r="BJ55" s="1254"/>
      <c r="BK55" s="1254"/>
      <c r="BL55" s="1254"/>
      <c r="BM55" s="1254"/>
      <c r="BN55" s="1254"/>
      <c r="BO55" s="1254"/>
      <c r="BP55" s="1255">
        <v>24.2</v>
      </c>
      <c r="BQ55" s="1255"/>
      <c r="BR55" s="1255"/>
      <c r="BS55" s="1255"/>
      <c r="BT55" s="1255"/>
      <c r="BU55" s="1255"/>
      <c r="BV55" s="1255"/>
      <c r="BW55" s="1255"/>
      <c r="BX55" s="1255">
        <v>22.1</v>
      </c>
      <c r="BY55" s="1255"/>
      <c r="BZ55" s="1255"/>
      <c r="CA55" s="1255"/>
      <c r="CB55" s="1255"/>
      <c r="CC55" s="1255"/>
      <c r="CD55" s="1255"/>
      <c r="CE55" s="1255"/>
      <c r="CF55" s="1255">
        <v>20.399999999999999</v>
      </c>
      <c r="CG55" s="1255"/>
      <c r="CH55" s="1255"/>
      <c r="CI55" s="1255"/>
      <c r="CJ55" s="1255"/>
      <c r="CK55" s="1255"/>
      <c r="CL55" s="1255"/>
      <c r="CM55" s="1255"/>
      <c r="CN55" s="1255">
        <v>11.2</v>
      </c>
      <c r="CO55" s="1255"/>
      <c r="CP55" s="1255"/>
      <c r="CQ55" s="1255"/>
      <c r="CR55" s="1255"/>
      <c r="CS55" s="1255"/>
      <c r="CT55" s="1255"/>
      <c r="CU55" s="1255"/>
      <c r="CV55" s="1255">
        <v>4.5999999999999996</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599</v>
      </c>
      <c r="BC57" s="1254"/>
      <c r="BD57" s="1254"/>
      <c r="BE57" s="1254"/>
      <c r="BF57" s="1254"/>
      <c r="BG57" s="1254"/>
      <c r="BH57" s="1254"/>
      <c r="BI57" s="1254"/>
      <c r="BJ57" s="1254"/>
      <c r="BK57" s="1254"/>
      <c r="BL57" s="1254"/>
      <c r="BM57" s="1254"/>
      <c r="BN57" s="1254"/>
      <c r="BO57" s="1254"/>
      <c r="BP57" s="1255">
        <v>60.1</v>
      </c>
      <c r="BQ57" s="1255"/>
      <c r="BR57" s="1255"/>
      <c r="BS57" s="1255"/>
      <c r="BT57" s="1255"/>
      <c r="BU57" s="1255"/>
      <c r="BV57" s="1255"/>
      <c r="BW57" s="1255"/>
      <c r="BX57" s="1255">
        <v>61.5</v>
      </c>
      <c r="BY57" s="1255"/>
      <c r="BZ57" s="1255"/>
      <c r="CA57" s="1255"/>
      <c r="CB57" s="1255"/>
      <c r="CC57" s="1255"/>
      <c r="CD57" s="1255"/>
      <c r="CE57" s="1255"/>
      <c r="CF57" s="1255">
        <v>63</v>
      </c>
      <c r="CG57" s="1255"/>
      <c r="CH57" s="1255"/>
      <c r="CI57" s="1255"/>
      <c r="CJ57" s="1255"/>
      <c r="CK57" s="1255"/>
      <c r="CL57" s="1255"/>
      <c r="CM57" s="1255"/>
      <c r="CN57" s="1255">
        <v>63.7</v>
      </c>
      <c r="CO57" s="1255"/>
      <c r="CP57" s="1255"/>
      <c r="CQ57" s="1255"/>
      <c r="CR57" s="1255"/>
      <c r="CS57" s="1255"/>
      <c r="CT57" s="1255"/>
      <c r="CU57" s="1255"/>
      <c r="CV57" s="1255">
        <v>64.099999999999994</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601</v>
      </c>
    </row>
    <row r="64" spans="1:109" x14ac:dyDescent="0.15">
      <c r="B64" s="1225"/>
      <c r="G64" s="1232"/>
      <c r="I64" s="1265"/>
      <c r="J64" s="1265"/>
      <c r="K64" s="1265"/>
      <c r="L64" s="1265"/>
      <c r="M64" s="1265"/>
      <c r="N64" s="1266"/>
      <c r="AM64" s="1232"/>
      <c r="AN64" s="1232" t="s">
        <v>594</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602</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596</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556</v>
      </c>
      <c r="BQ72" s="1250"/>
      <c r="BR72" s="1250"/>
      <c r="BS72" s="1250"/>
      <c r="BT72" s="1250"/>
      <c r="BU72" s="1250"/>
      <c r="BV72" s="1250"/>
      <c r="BW72" s="1250"/>
      <c r="BX72" s="1250" t="s">
        <v>557</v>
      </c>
      <c r="BY72" s="1250"/>
      <c r="BZ72" s="1250"/>
      <c r="CA72" s="1250"/>
      <c r="CB72" s="1250"/>
      <c r="CC72" s="1250"/>
      <c r="CD72" s="1250"/>
      <c r="CE72" s="1250"/>
      <c r="CF72" s="1250" t="s">
        <v>558</v>
      </c>
      <c r="CG72" s="1250"/>
      <c r="CH72" s="1250"/>
      <c r="CI72" s="1250"/>
      <c r="CJ72" s="1250"/>
      <c r="CK72" s="1250"/>
      <c r="CL72" s="1250"/>
      <c r="CM72" s="1250"/>
      <c r="CN72" s="1250" t="s">
        <v>559</v>
      </c>
      <c r="CO72" s="1250"/>
      <c r="CP72" s="1250"/>
      <c r="CQ72" s="1250"/>
      <c r="CR72" s="1250"/>
      <c r="CS72" s="1250"/>
      <c r="CT72" s="1250"/>
      <c r="CU72" s="1250"/>
      <c r="CV72" s="1250" t="s">
        <v>560</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597</v>
      </c>
      <c r="AO73" s="1254"/>
      <c r="AP73" s="1254"/>
      <c r="AQ73" s="1254"/>
      <c r="AR73" s="1254"/>
      <c r="AS73" s="1254"/>
      <c r="AT73" s="1254"/>
      <c r="AU73" s="1254"/>
      <c r="AV73" s="1254"/>
      <c r="AW73" s="1254"/>
      <c r="AX73" s="1254"/>
      <c r="AY73" s="1254"/>
      <c r="AZ73" s="1254"/>
      <c r="BA73" s="1254"/>
      <c r="BB73" s="1254" t="s">
        <v>598</v>
      </c>
      <c r="BC73" s="1254"/>
      <c r="BD73" s="1254"/>
      <c r="BE73" s="1254"/>
      <c r="BF73" s="1254"/>
      <c r="BG73" s="1254"/>
      <c r="BH73" s="1254"/>
      <c r="BI73" s="1254"/>
      <c r="BJ73" s="1254"/>
      <c r="BK73" s="1254"/>
      <c r="BL73" s="1254"/>
      <c r="BM73" s="1254"/>
      <c r="BN73" s="1254"/>
      <c r="BO73" s="1254"/>
      <c r="BP73" s="1255">
        <v>61.2</v>
      </c>
      <c r="BQ73" s="1255"/>
      <c r="BR73" s="1255"/>
      <c r="BS73" s="1255"/>
      <c r="BT73" s="1255"/>
      <c r="BU73" s="1255"/>
      <c r="BV73" s="1255"/>
      <c r="BW73" s="1255"/>
      <c r="BX73" s="1255">
        <v>37.9</v>
      </c>
      <c r="BY73" s="1255"/>
      <c r="BZ73" s="1255"/>
      <c r="CA73" s="1255"/>
      <c r="CB73" s="1255"/>
      <c r="CC73" s="1255"/>
      <c r="CD73" s="1255"/>
      <c r="CE73" s="1255"/>
      <c r="CF73" s="1255">
        <v>16.600000000000001</v>
      </c>
      <c r="CG73" s="1255"/>
      <c r="CH73" s="1255"/>
      <c r="CI73" s="1255"/>
      <c r="CJ73" s="1255"/>
      <c r="CK73" s="1255"/>
      <c r="CL73" s="1255"/>
      <c r="CM73" s="1255"/>
      <c r="CN73" s="1255">
        <v>0.4</v>
      </c>
      <c r="CO73" s="1255"/>
      <c r="CP73" s="1255"/>
      <c r="CQ73" s="1255"/>
      <c r="CR73" s="1255"/>
      <c r="CS73" s="1255"/>
      <c r="CT73" s="1255"/>
      <c r="CU73" s="1255"/>
      <c r="CV73" s="1255"/>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603</v>
      </c>
      <c r="BC75" s="1254"/>
      <c r="BD75" s="1254"/>
      <c r="BE75" s="1254"/>
      <c r="BF75" s="1254"/>
      <c r="BG75" s="1254"/>
      <c r="BH75" s="1254"/>
      <c r="BI75" s="1254"/>
      <c r="BJ75" s="1254"/>
      <c r="BK75" s="1254"/>
      <c r="BL75" s="1254"/>
      <c r="BM75" s="1254"/>
      <c r="BN75" s="1254"/>
      <c r="BO75" s="1254"/>
      <c r="BP75" s="1255">
        <v>9.1</v>
      </c>
      <c r="BQ75" s="1255"/>
      <c r="BR75" s="1255"/>
      <c r="BS75" s="1255"/>
      <c r="BT75" s="1255"/>
      <c r="BU75" s="1255"/>
      <c r="BV75" s="1255"/>
      <c r="BW75" s="1255"/>
      <c r="BX75" s="1255">
        <v>8.5</v>
      </c>
      <c r="BY75" s="1255"/>
      <c r="BZ75" s="1255"/>
      <c r="CA75" s="1255"/>
      <c r="CB75" s="1255"/>
      <c r="CC75" s="1255"/>
      <c r="CD75" s="1255"/>
      <c r="CE75" s="1255"/>
      <c r="CF75" s="1255">
        <v>8.1999999999999993</v>
      </c>
      <c r="CG75" s="1255"/>
      <c r="CH75" s="1255"/>
      <c r="CI75" s="1255"/>
      <c r="CJ75" s="1255"/>
      <c r="CK75" s="1255"/>
      <c r="CL75" s="1255"/>
      <c r="CM75" s="1255"/>
      <c r="CN75" s="1255">
        <v>7.7</v>
      </c>
      <c r="CO75" s="1255"/>
      <c r="CP75" s="1255"/>
      <c r="CQ75" s="1255"/>
      <c r="CR75" s="1255"/>
      <c r="CS75" s="1255"/>
      <c r="CT75" s="1255"/>
      <c r="CU75" s="1255"/>
      <c r="CV75" s="1255">
        <v>7.6</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600</v>
      </c>
      <c r="AO77" s="1250"/>
      <c r="AP77" s="1250"/>
      <c r="AQ77" s="1250"/>
      <c r="AR77" s="1250"/>
      <c r="AS77" s="1250"/>
      <c r="AT77" s="1250"/>
      <c r="AU77" s="1250"/>
      <c r="AV77" s="1250"/>
      <c r="AW77" s="1250"/>
      <c r="AX77" s="1250"/>
      <c r="AY77" s="1250"/>
      <c r="AZ77" s="1250"/>
      <c r="BA77" s="1250"/>
      <c r="BB77" s="1254" t="s">
        <v>598</v>
      </c>
      <c r="BC77" s="1254"/>
      <c r="BD77" s="1254"/>
      <c r="BE77" s="1254"/>
      <c r="BF77" s="1254"/>
      <c r="BG77" s="1254"/>
      <c r="BH77" s="1254"/>
      <c r="BI77" s="1254"/>
      <c r="BJ77" s="1254"/>
      <c r="BK77" s="1254"/>
      <c r="BL77" s="1254"/>
      <c r="BM77" s="1254"/>
      <c r="BN77" s="1254"/>
      <c r="BO77" s="1254"/>
      <c r="BP77" s="1255">
        <v>24.2</v>
      </c>
      <c r="BQ77" s="1255"/>
      <c r="BR77" s="1255"/>
      <c r="BS77" s="1255"/>
      <c r="BT77" s="1255"/>
      <c r="BU77" s="1255"/>
      <c r="BV77" s="1255"/>
      <c r="BW77" s="1255"/>
      <c r="BX77" s="1255">
        <v>22.1</v>
      </c>
      <c r="BY77" s="1255"/>
      <c r="BZ77" s="1255"/>
      <c r="CA77" s="1255"/>
      <c r="CB77" s="1255"/>
      <c r="CC77" s="1255"/>
      <c r="CD77" s="1255"/>
      <c r="CE77" s="1255"/>
      <c r="CF77" s="1255">
        <v>20.399999999999999</v>
      </c>
      <c r="CG77" s="1255"/>
      <c r="CH77" s="1255"/>
      <c r="CI77" s="1255"/>
      <c r="CJ77" s="1255"/>
      <c r="CK77" s="1255"/>
      <c r="CL77" s="1255"/>
      <c r="CM77" s="1255"/>
      <c r="CN77" s="1255">
        <v>11.2</v>
      </c>
      <c r="CO77" s="1255"/>
      <c r="CP77" s="1255"/>
      <c r="CQ77" s="1255"/>
      <c r="CR77" s="1255"/>
      <c r="CS77" s="1255"/>
      <c r="CT77" s="1255"/>
      <c r="CU77" s="1255"/>
      <c r="CV77" s="1255">
        <v>4.5999999999999996</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603</v>
      </c>
      <c r="BC79" s="1254"/>
      <c r="BD79" s="1254"/>
      <c r="BE79" s="1254"/>
      <c r="BF79" s="1254"/>
      <c r="BG79" s="1254"/>
      <c r="BH79" s="1254"/>
      <c r="BI79" s="1254"/>
      <c r="BJ79" s="1254"/>
      <c r="BK79" s="1254"/>
      <c r="BL79" s="1254"/>
      <c r="BM79" s="1254"/>
      <c r="BN79" s="1254"/>
      <c r="BO79" s="1254"/>
      <c r="BP79" s="1255">
        <v>6.4</v>
      </c>
      <c r="BQ79" s="1255"/>
      <c r="BR79" s="1255"/>
      <c r="BS79" s="1255"/>
      <c r="BT79" s="1255"/>
      <c r="BU79" s="1255"/>
      <c r="BV79" s="1255"/>
      <c r="BW79" s="1255"/>
      <c r="BX79" s="1255">
        <v>6.3</v>
      </c>
      <c r="BY79" s="1255"/>
      <c r="BZ79" s="1255"/>
      <c r="CA79" s="1255"/>
      <c r="CB79" s="1255"/>
      <c r="CC79" s="1255"/>
      <c r="CD79" s="1255"/>
      <c r="CE79" s="1255"/>
      <c r="CF79" s="1255">
        <v>6.2</v>
      </c>
      <c r="CG79" s="1255"/>
      <c r="CH79" s="1255"/>
      <c r="CI79" s="1255"/>
      <c r="CJ79" s="1255"/>
      <c r="CK79" s="1255"/>
      <c r="CL79" s="1255"/>
      <c r="CM79" s="1255"/>
      <c r="CN79" s="1255">
        <v>5.7</v>
      </c>
      <c r="CO79" s="1255"/>
      <c r="CP79" s="1255"/>
      <c r="CQ79" s="1255"/>
      <c r="CR79" s="1255"/>
      <c r="CS79" s="1255"/>
      <c r="CT79" s="1255"/>
      <c r="CU79" s="1255"/>
      <c r="CV79" s="1255">
        <v>5.8</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k/5nOUs/VUlWQ8cYLWdhs0gjfxOJzPQBKWap00B7v1wg4oTZhKEj9uNrDsTuU6UJpH/MD0tVd2R55wOfnRzQJg==" saltValue="9nOF3hWmmFbEO/qEEZlTE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1" zoomScale="70" zoomScaleNormal="70" zoomScaleSheetLayoutView="70" workbookViewId="0">
      <selection activeCell="AN65" sqref="AN65:DC69"/>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503</v>
      </c>
    </row>
  </sheetData>
  <sheetProtection algorithmName="SHA-512" hashValue="1UY9ls8Vicl1S6ljU9EYyCCQ9YssV/abd6IRb7WkVgZ0+JF2m0PpRkLs8OaY1sNuhG2pEc2cKV9pnOuO3Qc32Q==" saltValue="7OGjzRkF5UoZRgPaA6EhS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zoomScaleNormal="100" zoomScaleSheetLayoutView="55" workbookViewId="0">
      <selection activeCell="AN65" sqref="AN65:DC69"/>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503</v>
      </c>
    </row>
  </sheetData>
  <sheetProtection algorithmName="SHA-512" hashValue="spw+Ciobi6CH/TnpgLqIDaxsP3dAeLLVNklNZrNdO0GJl6UnFr48eteDKTzxLnKcRbD/bxd3Os3lzsMNvQEGuA==" saltValue="D77tdMm5PKyO/zplAI0yZ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53</v>
      </c>
      <c r="E2" s="149"/>
      <c r="F2" s="150" t="s">
        <v>553</v>
      </c>
      <c r="G2" s="151"/>
      <c r="H2" s="152"/>
    </row>
    <row r="3" spans="1:8" x14ac:dyDescent="0.15">
      <c r="A3" s="148" t="s">
        <v>546</v>
      </c>
      <c r="B3" s="153"/>
      <c r="C3" s="154"/>
      <c r="D3" s="155">
        <v>56503</v>
      </c>
      <c r="E3" s="156"/>
      <c r="F3" s="157">
        <v>41934</v>
      </c>
      <c r="G3" s="158"/>
      <c r="H3" s="159"/>
    </row>
    <row r="4" spans="1:8" x14ac:dyDescent="0.15">
      <c r="A4" s="160"/>
      <c r="B4" s="161"/>
      <c r="C4" s="162"/>
      <c r="D4" s="163">
        <v>32580</v>
      </c>
      <c r="E4" s="164"/>
      <c r="F4" s="165">
        <v>23352</v>
      </c>
      <c r="G4" s="166"/>
      <c r="H4" s="167"/>
    </row>
    <row r="5" spans="1:8" x14ac:dyDescent="0.15">
      <c r="A5" s="148" t="s">
        <v>548</v>
      </c>
      <c r="B5" s="153"/>
      <c r="C5" s="154"/>
      <c r="D5" s="155">
        <v>47555</v>
      </c>
      <c r="E5" s="156"/>
      <c r="F5" s="157">
        <v>45588</v>
      </c>
      <c r="G5" s="158"/>
      <c r="H5" s="159"/>
    </row>
    <row r="6" spans="1:8" x14ac:dyDescent="0.15">
      <c r="A6" s="160"/>
      <c r="B6" s="161"/>
      <c r="C6" s="162"/>
      <c r="D6" s="163">
        <v>26939</v>
      </c>
      <c r="E6" s="164"/>
      <c r="F6" s="165">
        <v>24150</v>
      </c>
      <c r="G6" s="166"/>
      <c r="H6" s="167"/>
    </row>
    <row r="7" spans="1:8" x14ac:dyDescent="0.15">
      <c r="A7" s="148" t="s">
        <v>549</v>
      </c>
      <c r="B7" s="153"/>
      <c r="C7" s="154"/>
      <c r="D7" s="155">
        <v>51062</v>
      </c>
      <c r="E7" s="156"/>
      <c r="F7" s="157">
        <v>45483</v>
      </c>
      <c r="G7" s="158"/>
      <c r="H7" s="159"/>
    </row>
    <row r="8" spans="1:8" x14ac:dyDescent="0.15">
      <c r="A8" s="160"/>
      <c r="B8" s="161"/>
      <c r="C8" s="162"/>
      <c r="D8" s="163">
        <v>37123</v>
      </c>
      <c r="E8" s="164"/>
      <c r="F8" s="165">
        <v>24241</v>
      </c>
      <c r="G8" s="166"/>
      <c r="H8" s="167"/>
    </row>
    <row r="9" spans="1:8" x14ac:dyDescent="0.15">
      <c r="A9" s="148" t="s">
        <v>550</v>
      </c>
      <c r="B9" s="153"/>
      <c r="C9" s="154"/>
      <c r="D9" s="155">
        <v>84101</v>
      </c>
      <c r="E9" s="156"/>
      <c r="F9" s="157">
        <v>45945</v>
      </c>
      <c r="G9" s="158"/>
      <c r="H9" s="159"/>
    </row>
    <row r="10" spans="1:8" x14ac:dyDescent="0.15">
      <c r="A10" s="160"/>
      <c r="B10" s="161"/>
      <c r="C10" s="162"/>
      <c r="D10" s="163">
        <v>51351</v>
      </c>
      <c r="E10" s="164"/>
      <c r="F10" s="165">
        <v>25180</v>
      </c>
      <c r="G10" s="166"/>
      <c r="H10" s="167"/>
    </row>
    <row r="11" spans="1:8" x14ac:dyDescent="0.15">
      <c r="A11" s="148" t="s">
        <v>551</v>
      </c>
      <c r="B11" s="153"/>
      <c r="C11" s="154"/>
      <c r="D11" s="155">
        <v>44557</v>
      </c>
      <c r="E11" s="156"/>
      <c r="F11" s="157">
        <v>44475</v>
      </c>
      <c r="G11" s="158"/>
      <c r="H11" s="159"/>
    </row>
    <row r="12" spans="1:8" x14ac:dyDescent="0.15">
      <c r="A12" s="160"/>
      <c r="B12" s="161"/>
      <c r="C12" s="168"/>
      <c r="D12" s="163">
        <v>36802</v>
      </c>
      <c r="E12" s="164"/>
      <c r="F12" s="165">
        <v>24780</v>
      </c>
      <c r="G12" s="166"/>
      <c r="H12" s="167"/>
    </row>
    <row r="13" spans="1:8" x14ac:dyDescent="0.15">
      <c r="A13" s="148"/>
      <c r="B13" s="153"/>
      <c r="C13" s="169"/>
      <c r="D13" s="170">
        <v>56756</v>
      </c>
      <c r="E13" s="171"/>
      <c r="F13" s="172">
        <v>44685</v>
      </c>
      <c r="G13" s="173"/>
      <c r="H13" s="159"/>
    </row>
    <row r="14" spans="1:8" x14ac:dyDescent="0.15">
      <c r="A14" s="160"/>
      <c r="B14" s="161"/>
      <c r="C14" s="162"/>
      <c r="D14" s="163">
        <v>36959</v>
      </c>
      <c r="E14" s="164"/>
      <c r="F14" s="165">
        <v>24341</v>
      </c>
      <c r="G14" s="166"/>
      <c r="H14" s="167"/>
    </row>
    <row r="17" spans="1:11" x14ac:dyDescent="0.15">
      <c r="A17" s="144" t="s">
        <v>54</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55</v>
      </c>
      <c r="B19" s="174">
        <f>ROUND(VALUE(SUBSTITUTE(実質収支比率等に係る経年分析!F$48,"▲","-")),2)</f>
        <v>2.2200000000000002</v>
      </c>
      <c r="C19" s="174">
        <f>ROUND(VALUE(SUBSTITUTE(実質収支比率等に係る経年分析!G$48,"▲","-")),2)</f>
        <v>2.97</v>
      </c>
      <c r="D19" s="174">
        <f>ROUND(VALUE(SUBSTITUTE(実質収支比率等に係る経年分析!H$48,"▲","-")),2)</f>
        <v>1.96</v>
      </c>
      <c r="E19" s="174">
        <f>ROUND(VALUE(SUBSTITUTE(実質収支比率等に係る経年分析!I$48,"▲","-")),2)</f>
        <v>1.77</v>
      </c>
      <c r="F19" s="174">
        <f>ROUND(VALUE(SUBSTITUTE(実質収支比率等に係る経年分析!J$48,"▲","-")),2)</f>
        <v>2.93</v>
      </c>
    </row>
    <row r="20" spans="1:11" x14ac:dyDescent="0.15">
      <c r="A20" s="174" t="s">
        <v>56</v>
      </c>
      <c r="B20" s="174">
        <f>ROUND(VALUE(SUBSTITUTE(実質収支比率等に係る経年分析!F$47,"▲","-")),2)</f>
        <v>16.66</v>
      </c>
      <c r="C20" s="174">
        <f>ROUND(VALUE(SUBSTITUTE(実質収支比率等に係る経年分析!G$47,"▲","-")),2)</f>
        <v>16.98</v>
      </c>
      <c r="D20" s="174">
        <f>ROUND(VALUE(SUBSTITUTE(実質収支比率等に係る経年分析!H$47,"▲","-")),2)</f>
        <v>16.59</v>
      </c>
      <c r="E20" s="174">
        <f>ROUND(VALUE(SUBSTITUTE(実質収支比率等に係る経年分析!I$47,"▲","-")),2)</f>
        <v>14.96</v>
      </c>
      <c r="F20" s="174">
        <f>ROUND(VALUE(SUBSTITUTE(実質収支比率等に係る経年分析!J$47,"▲","-")),2)</f>
        <v>14.69</v>
      </c>
    </row>
    <row r="21" spans="1:11" x14ac:dyDescent="0.15">
      <c r="A21" s="174" t="s">
        <v>57</v>
      </c>
      <c r="B21" s="174">
        <f>IF(ISNUMBER(VALUE(SUBSTITUTE(実質収支比率等に係る経年分析!F$49,"▲","-"))),ROUND(VALUE(SUBSTITUTE(実質収支比率等に係る経年分析!F$49,"▲","-")),2),NA())</f>
        <v>1.9</v>
      </c>
      <c r="C21" s="174">
        <f>IF(ISNUMBER(VALUE(SUBSTITUTE(実質収支比率等に係る経年分析!G$49,"▲","-"))),ROUND(VALUE(SUBSTITUTE(実質収支比率等に係る経年分析!G$49,"▲","-")),2),NA())</f>
        <v>0.92</v>
      </c>
      <c r="D21" s="174">
        <f>IF(ISNUMBER(VALUE(SUBSTITUTE(実質収支比率等に係る経年分析!H$49,"▲","-"))),ROUND(VALUE(SUBSTITUTE(実質収支比率等に係る経年分析!H$49,"▲","-")),2),NA())</f>
        <v>4.57</v>
      </c>
      <c r="E21" s="174">
        <f>IF(ISNUMBER(VALUE(SUBSTITUTE(実質収支比率等に係る経年分析!I$49,"▲","-"))),ROUND(VALUE(SUBSTITUTE(実質収支比率等に係る経年分析!I$49,"▲","-")),2),NA())</f>
        <v>-1.21</v>
      </c>
      <c r="F21" s="174">
        <f>IF(ISNUMBER(VALUE(SUBSTITUTE(実質収支比率等に係る経年分析!J$49,"▲","-"))),ROUND(VALUE(SUBSTITUTE(実質収支比率等に係る経年分析!J$49,"▲","-")),2),NA())</f>
        <v>0.79</v>
      </c>
    </row>
    <row r="24" spans="1:11" x14ac:dyDescent="0.15">
      <c r="A24" s="144" t="s">
        <v>58</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59</v>
      </c>
      <c r="C26" s="175" t="s">
        <v>60</v>
      </c>
      <c r="D26" s="175" t="s">
        <v>59</v>
      </c>
      <c r="E26" s="175" t="s">
        <v>60</v>
      </c>
      <c r="F26" s="175" t="s">
        <v>59</v>
      </c>
      <c r="G26" s="175" t="s">
        <v>60</v>
      </c>
      <c r="H26" s="175" t="s">
        <v>59</v>
      </c>
      <c r="I26" s="175" t="s">
        <v>60</v>
      </c>
      <c r="J26" s="175" t="s">
        <v>59</v>
      </c>
      <c r="K26" s="175" t="s">
        <v>60</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土地取得事業特別会計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国民健康保険特別会計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0.05</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0.36</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0.04</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0.02</v>
      </c>
    </row>
    <row r="32" spans="1:11" x14ac:dyDescent="0.15">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0.88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0.89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0.41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0.18</v>
      </c>
    </row>
    <row r="33" spans="1:16" x14ac:dyDescent="0.15">
      <c r="A33" s="175" t="str">
        <f>IF(連結実質赤字比率に係る赤字・黒字の構成分析!C$37="",NA(),連結実質赤字比率に係る赤字・黒字の構成分析!C$37)</f>
        <v>一般会計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2.21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2.96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1.95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1.76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2.93</v>
      </c>
    </row>
    <row r="34" spans="1:16" x14ac:dyDescent="0.15">
      <c r="A34" s="175" t="str">
        <f>IF(連結実質赤字比率に係る赤字・黒字の構成分析!C$36="",NA(),連結実質赤字比率に係る赤字・黒字の構成分析!C$36)</f>
        <v>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6.11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6.42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6.83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6.1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5.19</v>
      </c>
    </row>
    <row r="35" spans="1:16" x14ac:dyDescent="0.15">
      <c r="A35" s="175" t="str">
        <f>IF(連結実質赤字比率に係る赤字・黒字の構成分析!C$35="",NA(),連結実質赤字比率に係る赤字・黒字の構成分析!C$35)</f>
        <v>病院事業会計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8.5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7.43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6.38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7.69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7.58</v>
      </c>
    </row>
    <row r="36" spans="1:16" x14ac:dyDescent="0.15">
      <c r="A36" s="175" t="str">
        <f>IF(連結実質赤字比率に係る赤字・黒字の構成分析!C$34="",NA(),連結実質赤字比率に係る赤字・黒字の構成分析!C$34)</f>
        <v>下水道事業会計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12.01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11.78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12.11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10.77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10.85</v>
      </c>
    </row>
    <row r="39" spans="1:16" x14ac:dyDescent="0.15">
      <c r="A39" s="144" t="s">
        <v>61</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15">
      <c r="A42" s="176" t="s">
        <v>64</v>
      </c>
      <c r="B42" s="176"/>
      <c r="C42" s="176"/>
      <c r="D42" s="176">
        <f>'実質公債費比率（分子）の構造'!K$52</f>
        <v>2949</v>
      </c>
      <c r="E42" s="176"/>
      <c r="F42" s="176"/>
      <c r="G42" s="176">
        <f>'実質公債費比率（分子）の構造'!L$52</f>
        <v>2931</v>
      </c>
      <c r="H42" s="176"/>
      <c r="I42" s="176"/>
      <c r="J42" s="176">
        <f>'実質公債費比率（分子）の構造'!M$52</f>
        <v>2878</v>
      </c>
      <c r="K42" s="176"/>
      <c r="L42" s="176"/>
      <c r="M42" s="176">
        <f>'実質公債費比率（分子）の構造'!N$52</f>
        <v>2878</v>
      </c>
      <c r="N42" s="176"/>
      <c r="O42" s="176"/>
      <c r="P42" s="176">
        <f>'実質公債費比率（分子）の構造'!O$52</f>
        <v>2872</v>
      </c>
    </row>
    <row r="43" spans="1:16" x14ac:dyDescent="0.15">
      <c r="A43" s="176" t="s">
        <v>65</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66</v>
      </c>
      <c r="B44" s="176">
        <f>'実質公債費比率（分子）の構造'!K$50</f>
        <v>206</v>
      </c>
      <c r="C44" s="176"/>
      <c r="D44" s="176"/>
      <c r="E44" s="176">
        <f>'実質公債費比率（分子）の構造'!L$50</f>
        <v>195</v>
      </c>
      <c r="F44" s="176"/>
      <c r="G44" s="176"/>
      <c r="H44" s="176">
        <f>'実質公債費比率（分子）の構造'!M$50</f>
        <v>193</v>
      </c>
      <c r="I44" s="176"/>
      <c r="J44" s="176"/>
      <c r="K44" s="176">
        <f>'実質公債費比率（分子）の構造'!N$50</f>
        <v>189</v>
      </c>
      <c r="L44" s="176"/>
      <c r="M44" s="176"/>
      <c r="N44" s="176">
        <f>'実質公債費比率（分子）の構造'!O$50</f>
        <v>184</v>
      </c>
      <c r="O44" s="176"/>
      <c r="P44" s="176"/>
    </row>
    <row r="45" spans="1:16" x14ac:dyDescent="0.15">
      <c r="A45" s="176" t="s">
        <v>67</v>
      </c>
      <c r="B45" s="176">
        <f>'実質公債費比率（分子）の構造'!K$49</f>
        <v>46</v>
      </c>
      <c r="C45" s="176"/>
      <c r="D45" s="176"/>
      <c r="E45" s="176">
        <f>'実質公債費比率（分子）の構造'!L$49</f>
        <v>48</v>
      </c>
      <c r="F45" s="176"/>
      <c r="G45" s="176"/>
      <c r="H45" s="176">
        <f>'実質公債費比率（分子）の構造'!M$49</f>
        <v>47</v>
      </c>
      <c r="I45" s="176"/>
      <c r="J45" s="176"/>
      <c r="K45" s="176">
        <f>'実質公債費比率（分子）の構造'!N$49</f>
        <v>45</v>
      </c>
      <c r="L45" s="176"/>
      <c r="M45" s="176"/>
      <c r="N45" s="176">
        <f>'実質公債費比率（分子）の構造'!O$49</f>
        <v>46</v>
      </c>
      <c r="O45" s="176"/>
      <c r="P45" s="176"/>
    </row>
    <row r="46" spans="1:16" x14ac:dyDescent="0.15">
      <c r="A46" s="176" t="s">
        <v>68</v>
      </c>
      <c r="B46" s="176">
        <f>'実質公債費比率（分子）の構造'!K$48</f>
        <v>942</v>
      </c>
      <c r="C46" s="176"/>
      <c r="D46" s="176"/>
      <c r="E46" s="176">
        <f>'実質公債費比率（分子）の構造'!L$48</f>
        <v>931</v>
      </c>
      <c r="F46" s="176"/>
      <c r="G46" s="176"/>
      <c r="H46" s="176">
        <f>'実質公債費比率（分子）の構造'!M$48</f>
        <v>919</v>
      </c>
      <c r="I46" s="176"/>
      <c r="J46" s="176"/>
      <c r="K46" s="176">
        <f>'実質公債費比率（分子）の構造'!N$48</f>
        <v>901</v>
      </c>
      <c r="L46" s="176"/>
      <c r="M46" s="176"/>
      <c r="N46" s="176">
        <f>'実質公債費比率（分子）の構造'!O$48</f>
        <v>881</v>
      </c>
      <c r="O46" s="176"/>
      <c r="P46" s="176"/>
    </row>
    <row r="47" spans="1:16" x14ac:dyDescent="0.15">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71</v>
      </c>
      <c r="B49" s="176">
        <f>'実質公債費比率（分子）の構造'!K$45</f>
        <v>3477</v>
      </c>
      <c r="C49" s="176"/>
      <c r="D49" s="176"/>
      <c r="E49" s="176">
        <f>'実質公債費比率（分子）の構造'!L$45</f>
        <v>3414</v>
      </c>
      <c r="F49" s="176"/>
      <c r="G49" s="176"/>
      <c r="H49" s="176">
        <f>'実質公債費比率（分子）の構造'!M$45</f>
        <v>3436</v>
      </c>
      <c r="I49" s="176"/>
      <c r="J49" s="176"/>
      <c r="K49" s="176">
        <f>'実質公債費比率（分子）の構造'!N$45</f>
        <v>3438</v>
      </c>
      <c r="L49" s="176"/>
      <c r="M49" s="176"/>
      <c r="N49" s="176">
        <f>'実質公債費比率（分子）の構造'!O$45</f>
        <v>3509</v>
      </c>
      <c r="O49" s="176"/>
      <c r="P49" s="176"/>
    </row>
    <row r="50" spans="1:16" x14ac:dyDescent="0.15">
      <c r="A50" s="176" t="s">
        <v>72</v>
      </c>
      <c r="B50" s="176" t="e">
        <f>NA()</f>
        <v>#N/A</v>
      </c>
      <c r="C50" s="176">
        <f>IF(ISNUMBER('実質公債費比率（分子）の構造'!K$53),'実質公債費比率（分子）の構造'!K$53,NA())</f>
        <v>1722</v>
      </c>
      <c r="D50" s="176" t="e">
        <f>NA()</f>
        <v>#N/A</v>
      </c>
      <c r="E50" s="176" t="e">
        <f>NA()</f>
        <v>#N/A</v>
      </c>
      <c r="F50" s="176">
        <f>IF(ISNUMBER('実質公債費比率（分子）の構造'!L$53),'実質公債費比率（分子）の構造'!L$53,NA())</f>
        <v>1657</v>
      </c>
      <c r="G50" s="176" t="e">
        <f>NA()</f>
        <v>#N/A</v>
      </c>
      <c r="H50" s="176" t="e">
        <f>NA()</f>
        <v>#N/A</v>
      </c>
      <c r="I50" s="176">
        <f>IF(ISNUMBER('実質公債費比率（分子）の構造'!M$53),'実質公債費比率（分子）の構造'!M$53,NA())</f>
        <v>1717</v>
      </c>
      <c r="J50" s="176" t="e">
        <f>NA()</f>
        <v>#N/A</v>
      </c>
      <c r="K50" s="176" t="e">
        <f>NA()</f>
        <v>#N/A</v>
      </c>
      <c r="L50" s="176">
        <f>IF(ISNUMBER('実質公債費比率（分子）の構造'!N$53),'実質公債費比率（分子）の構造'!N$53,NA())</f>
        <v>1695</v>
      </c>
      <c r="M50" s="176" t="e">
        <f>NA()</f>
        <v>#N/A</v>
      </c>
      <c r="N50" s="176" t="e">
        <f>NA()</f>
        <v>#N/A</v>
      </c>
      <c r="O50" s="176">
        <f>IF(ISNUMBER('実質公債費比率（分子）の構造'!O$53),'実質公債費比率（分子）の構造'!O$53,NA())</f>
        <v>1748</v>
      </c>
      <c r="P50" s="176" t="e">
        <f>NA()</f>
        <v>#N/A</v>
      </c>
    </row>
    <row r="53" spans="1:16" x14ac:dyDescent="0.15">
      <c r="A53" s="144" t="s">
        <v>73</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15">
      <c r="A56" s="175" t="s">
        <v>44</v>
      </c>
      <c r="B56" s="175"/>
      <c r="C56" s="175"/>
      <c r="D56" s="175">
        <f>'将来負担比率（分子）の構造'!I$52</f>
        <v>28425</v>
      </c>
      <c r="E56" s="175"/>
      <c r="F56" s="175"/>
      <c r="G56" s="175">
        <f>'将来負担比率（分子）の構造'!J$52</f>
        <v>28500</v>
      </c>
      <c r="H56" s="175"/>
      <c r="I56" s="175"/>
      <c r="J56" s="175">
        <f>'将来負担比率（分子）の構造'!K$52</f>
        <v>29105</v>
      </c>
      <c r="K56" s="175"/>
      <c r="L56" s="175"/>
      <c r="M56" s="175">
        <f>'将来負担比率（分子）の構造'!L$52</f>
        <v>29835</v>
      </c>
      <c r="N56" s="175"/>
      <c r="O56" s="175"/>
      <c r="P56" s="175">
        <f>'将来負担比率（分子）の構造'!M$52</f>
        <v>29405</v>
      </c>
    </row>
    <row r="57" spans="1:16" x14ac:dyDescent="0.15">
      <c r="A57" s="175" t="s">
        <v>43</v>
      </c>
      <c r="B57" s="175"/>
      <c r="C57" s="175"/>
      <c r="D57" s="175">
        <f>'将来負担比率（分子）の構造'!I$51</f>
        <v>2389</v>
      </c>
      <c r="E57" s="175"/>
      <c r="F57" s="175"/>
      <c r="G57" s="175">
        <f>'将来負担比率（分子）の構造'!J$51</f>
        <v>2196</v>
      </c>
      <c r="H57" s="175"/>
      <c r="I57" s="175"/>
      <c r="J57" s="175">
        <f>'将来負担比率（分子）の構造'!K$51</f>
        <v>3058</v>
      </c>
      <c r="K57" s="175"/>
      <c r="L57" s="175"/>
      <c r="M57" s="175">
        <f>'将来負担比率（分子）の構造'!L$51</f>
        <v>2715</v>
      </c>
      <c r="N57" s="175"/>
      <c r="O57" s="175"/>
      <c r="P57" s="175">
        <f>'将来負担比率（分子）の構造'!M$51</f>
        <v>2634</v>
      </c>
    </row>
    <row r="58" spans="1:16" x14ac:dyDescent="0.15">
      <c r="A58" s="175" t="s">
        <v>42</v>
      </c>
      <c r="B58" s="175"/>
      <c r="C58" s="175"/>
      <c r="D58" s="175">
        <f>'将来負担比率（分子）の構造'!I$50</f>
        <v>9993</v>
      </c>
      <c r="E58" s="175"/>
      <c r="F58" s="175"/>
      <c r="G58" s="175">
        <f>'将来負担比率（分子）の構造'!J$50</f>
        <v>12586</v>
      </c>
      <c r="H58" s="175"/>
      <c r="I58" s="175"/>
      <c r="J58" s="175">
        <f>'将来負担比率（分子）の構造'!K$50</f>
        <v>14867</v>
      </c>
      <c r="K58" s="175"/>
      <c r="L58" s="175"/>
      <c r="M58" s="175">
        <f>'将来負担比率（分子）の構造'!L$50</f>
        <v>15124</v>
      </c>
      <c r="N58" s="175"/>
      <c r="O58" s="175"/>
      <c r="P58" s="175">
        <f>'将来負担比率（分子）の構造'!M$50</f>
        <v>15578</v>
      </c>
    </row>
    <row r="59" spans="1:16" x14ac:dyDescent="0.15">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37</v>
      </c>
      <c r="B61" s="175">
        <f>'将来負担比率（分子）の構造'!I$46</f>
        <v>13</v>
      </c>
      <c r="C61" s="175"/>
      <c r="D61" s="175"/>
      <c r="E61" s="175">
        <f>'将来負担比率（分子）の構造'!J$46</f>
        <v>12</v>
      </c>
      <c r="F61" s="175"/>
      <c r="G61" s="175"/>
      <c r="H61" s="175">
        <f>'将来負担比率（分子）の構造'!K$46</f>
        <v>6</v>
      </c>
      <c r="I61" s="175"/>
      <c r="J61" s="175"/>
      <c r="K61" s="175">
        <f>'将来負担比率（分子）の構造'!L$46</f>
        <v>4</v>
      </c>
      <c r="L61" s="175"/>
      <c r="M61" s="175"/>
      <c r="N61" s="175">
        <f>'将来負担比率（分子）の構造'!M$46</f>
        <v>2</v>
      </c>
      <c r="O61" s="175"/>
      <c r="P61" s="175"/>
    </row>
    <row r="62" spans="1:16" x14ac:dyDescent="0.15">
      <c r="A62" s="175" t="s">
        <v>36</v>
      </c>
      <c r="B62" s="175">
        <f>'将来負担比率（分子）の構造'!I$45</f>
        <v>5024</v>
      </c>
      <c r="C62" s="175"/>
      <c r="D62" s="175"/>
      <c r="E62" s="175">
        <f>'将来負担比率（分子）の構造'!J$45</f>
        <v>4588</v>
      </c>
      <c r="F62" s="175"/>
      <c r="G62" s="175"/>
      <c r="H62" s="175">
        <f>'将来負担比率（分子）の構造'!K$45</f>
        <v>5106</v>
      </c>
      <c r="I62" s="175"/>
      <c r="J62" s="175"/>
      <c r="K62" s="175">
        <f>'将来負担比率（分子）の構造'!L$45</f>
        <v>5010</v>
      </c>
      <c r="L62" s="175"/>
      <c r="M62" s="175"/>
      <c r="N62" s="175">
        <f>'将来負担比率（分子）の構造'!M$45</f>
        <v>4860</v>
      </c>
      <c r="O62" s="175"/>
      <c r="P62" s="175"/>
    </row>
    <row r="63" spans="1:16" x14ac:dyDescent="0.15">
      <c r="A63" s="175" t="s">
        <v>35</v>
      </c>
      <c r="B63" s="175" t="str">
        <f>'将来負担比率（分子）の構造'!I$44</f>
        <v>-</v>
      </c>
      <c r="C63" s="175"/>
      <c r="D63" s="175"/>
      <c r="E63" s="175" t="str">
        <f>'将来負担比率（分子）の構造'!J$44</f>
        <v>-</v>
      </c>
      <c r="F63" s="175"/>
      <c r="G63" s="175"/>
      <c r="H63" s="175">
        <f>'将来負担比率（分子）の構造'!K$44</f>
        <v>135</v>
      </c>
      <c r="I63" s="175"/>
      <c r="J63" s="175"/>
      <c r="K63" s="175">
        <f>'将来負担比率（分子）の構造'!L$44</f>
        <v>629</v>
      </c>
      <c r="L63" s="175"/>
      <c r="M63" s="175"/>
      <c r="N63" s="175">
        <f>'将来負担比率（分子）の構造'!M$44</f>
        <v>1740</v>
      </c>
      <c r="O63" s="175"/>
      <c r="P63" s="175"/>
    </row>
    <row r="64" spans="1:16" x14ac:dyDescent="0.15">
      <c r="A64" s="175" t="s">
        <v>34</v>
      </c>
      <c r="B64" s="175">
        <f>'将来負担比率（分子）の構造'!I$43</f>
        <v>9530</v>
      </c>
      <c r="C64" s="175"/>
      <c r="D64" s="175"/>
      <c r="E64" s="175">
        <f>'将来負担比率（分子）の構造'!J$43</f>
        <v>9280</v>
      </c>
      <c r="F64" s="175"/>
      <c r="G64" s="175"/>
      <c r="H64" s="175">
        <f>'将来負担比率（分子）の構造'!K$43</f>
        <v>8872</v>
      </c>
      <c r="I64" s="175"/>
      <c r="J64" s="175"/>
      <c r="K64" s="175">
        <f>'将来負担比率（分子）の構造'!L$43</f>
        <v>8091</v>
      </c>
      <c r="L64" s="175"/>
      <c r="M64" s="175"/>
      <c r="N64" s="175">
        <f>'将来負担比率（分子）の構造'!M$43</f>
        <v>7754</v>
      </c>
      <c r="O64" s="175"/>
      <c r="P64" s="175"/>
    </row>
    <row r="65" spans="1:16" x14ac:dyDescent="0.15">
      <c r="A65" s="175" t="s">
        <v>33</v>
      </c>
      <c r="B65" s="175">
        <f>'将来負担比率（分子）の構造'!I$42</f>
        <v>1761</v>
      </c>
      <c r="C65" s="175"/>
      <c r="D65" s="175"/>
      <c r="E65" s="175">
        <f>'将来負担比率（分子）の構造'!J$42</f>
        <v>1572</v>
      </c>
      <c r="F65" s="175"/>
      <c r="G65" s="175"/>
      <c r="H65" s="175">
        <f>'将来負担比率（分子）の構造'!K$42</f>
        <v>1385</v>
      </c>
      <c r="I65" s="175"/>
      <c r="J65" s="175"/>
      <c r="K65" s="175">
        <f>'将来負担比率（分子）の構造'!L$42</f>
        <v>1198</v>
      </c>
      <c r="L65" s="175"/>
      <c r="M65" s="175"/>
      <c r="N65" s="175">
        <f>'将来負担比率（分子）の構造'!M$42</f>
        <v>1017</v>
      </c>
      <c r="O65" s="175"/>
      <c r="P65" s="175"/>
    </row>
    <row r="66" spans="1:16" x14ac:dyDescent="0.15">
      <c r="A66" s="175" t="s">
        <v>32</v>
      </c>
      <c r="B66" s="175">
        <f>'将来負担比率（分子）の構造'!I$41</f>
        <v>36164</v>
      </c>
      <c r="C66" s="175"/>
      <c r="D66" s="175"/>
      <c r="E66" s="175">
        <f>'将来負担比率（分子）の構造'!J$41</f>
        <v>35756</v>
      </c>
      <c r="F66" s="175"/>
      <c r="G66" s="175"/>
      <c r="H66" s="175">
        <f>'将来負担比率（分子）の構造'!K$41</f>
        <v>35126</v>
      </c>
      <c r="I66" s="175"/>
      <c r="J66" s="175"/>
      <c r="K66" s="175">
        <f>'将来負担比率（分子）の構造'!L$41</f>
        <v>32842</v>
      </c>
      <c r="L66" s="175"/>
      <c r="M66" s="175"/>
      <c r="N66" s="175">
        <f>'将来負担比率（分子）の構造'!M$41</f>
        <v>30154</v>
      </c>
      <c r="O66" s="175"/>
      <c r="P66" s="175"/>
    </row>
    <row r="67" spans="1:16" x14ac:dyDescent="0.15">
      <c r="A67" s="175" t="s">
        <v>76</v>
      </c>
      <c r="B67" s="175" t="e">
        <f>NA()</f>
        <v>#N/A</v>
      </c>
      <c r="C67" s="175">
        <f>IF(ISNUMBER('将来負担比率（分子）の構造'!I$53), IF('将来負担比率（分子）の構造'!I$53 &lt; 0, 0, '将来負担比率（分子）の構造'!I$53), NA())</f>
        <v>11684</v>
      </c>
      <c r="D67" s="175" t="e">
        <f>NA()</f>
        <v>#N/A</v>
      </c>
      <c r="E67" s="175" t="e">
        <f>NA()</f>
        <v>#N/A</v>
      </c>
      <c r="F67" s="175">
        <f>IF(ISNUMBER('将来負担比率（分子）の構造'!J$53), IF('将来負担比率（分子）の構造'!J$53 &lt; 0, 0, '将来負担比率（分子）の構造'!J$53), NA())</f>
        <v>7926</v>
      </c>
      <c r="G67" s="175" t="e">
        <f>NA()</f>
        <v>#N/A</v>
      </c>
      <c r="H67" s="175" t="e">
        <f>NA()</f>
        <v>#N/A</v>
      </c>
      <c r="I67" s="175">
        <f>IF(ISNUMBER('将来負担比率（分子）の構造'!K$53), IF('将来負担比率（分子）の構造'!K$53 &lt; 0, 0, '将来負担比率（分子）の構造'!K$53), NA())</f>
        <v>3599</v>
      </c>
      <c r="J67" s="175" t="e">
        <f>NA()</f>
        <v>#N/A</v>
      </c>
      <c r="K67" s="175" t="e">
        <f>NA()</f>
        <v>#N/A</v>
      </c>
      <c r="L67" s="175">
        <f>IF(ISNUMBER('将来負担比率（分子）の構造'!L$53), IF('将来負担比率（分子）の構造'!L$53 &lt; 0, 0, '将来負担比率（分子）の構造'!L$53), NA())</f>
        <v>101</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77</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78</v>
      </c>
      <c r="B72" s="179">
        <f>基金残高に係る経年分析!F55</f>
        <v>3989</v>
      </c>
      <c r="C72" s="179">
        <f>基金残高に係る経年分析!G55</f>
        <v>3820</v>
      </c>
      <c r="D72" s="179">
        <f>基金残高に係る経年分析!H55</f>
        <v>3730</v>
      </c>
    </row>
    <row r="73" spans="1:16" x14ac:dyDescent="0.15">
      <c r="A73" s="178" t="s">
        <v>79</v>
      </c>
      <c r="B73" s="179">
        <f>基金残高に係る経年分析!F56</f>
        <v>210</v>
      </c>
      <c r="C73" s="179">
        <f>基金残高に係る経年分析!G56</f>
        <v>433</v>
      </c>
      <c r="D73" s="179">
        <f>基金残高に係る経年分析!H56</f>
        <v>584</v>
      </c>
    </row>
    <row r="74" spans="1:16" x14ac:dyDescent="0.15">
      <c r="A74" s="178" t="s">
        <v>80</v>
      </c>
      <c r="B74" s="179">
        <f>基金残高に係る経年分析!F57</f>
        <v>12929</v>
      </c>
      <c r="C74" s="179">
        <f>基金残高に係る経年分析!G57</f>
        <v>12886</v>
      </c>
      <c r="D74" s="179">
        <f>基金残高に係る経年分析!H57</f>
        <v>13292</v>
      </c>
    </row>
  </sheetData>
  <sheetProtection algorithmName="SHA-512" hashValue="wZqnZ3xDjmp0PDHI2ZmDhdJlPkxDtbZkXXSdzPAln5vB9vTaCsWyw2wlnMVsSDaR97lUUu5owqvCpC9pMk8GEw==" saltValue="cu3F3ZL4Sn6oKwzrR2ypq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221</v>
      </c>
      <c r="DI1" s="603"/>
      <c r="DJ1" s="603"/>
      <c r="DK1" s="603"/>
      <c r="DL1" s="603"/>
      <c r="DM1" s="603"/>
      <c r="DN1" s="604"/>
      <c r="DO1" s="214"/>
      <c r="DP1" s="602" t="s">
        <v>222</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223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224</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225</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227</v>
      </c>
      <c r="S4" s="606"/>
      <c r="T4" s="606"/>
      <c r="U4" s="606"/>
      <c r="V4" s="606"/>
      <c r="W4" s="606"/>
      <c r="X4" s="606"/>
      <c r="Y4" s="607"/>
      <c r="Z4" s="605" t="s">
        <v>228</v>
      </c>
      <c r="AA4" s="606"/>
      <c r="AB4" s="606"/>
      <c r="AC4" s="607"/>
      <c r="AD4" s="605" t="s">
        <v>229</v>
      </c>
      <c r="AE4" s="606"/>
      <c r="AF4" s="606"/>
      <c r="AG4" s="606"/>
      <c r="AH4" s="606"/>
      <c r="AI4" s="606"/>
      <c r="AJ4" s="606"/>
      <c r="AK4" s="607"/>
      <c r="AL4" s="605" t="s">
        <v>228</v>
      </c>
      <c r="AM4" s="606"/>
      <c r="AN4" s="606"/>
      <c r="AO4" s="607"/>
      <c r="AP4" s="608" t="s">
        <v>230</v>
      </c>
      <c r="AQ4" s="608"/>
      <c r="AR4" s="608"/>
      <c r="AS4" s="608"/>
      <c r="AT4" s="608"/>
      <c r="AU4" s="608"/>
      <c r="AV4" s="608"/>
      <c r="AW4" s="608"/>
      <c r="AX4" s="608"/>
      <c r="AY4" s="608"/>
      <c r="AZ4" s="608"/>
      <c r="BA4" s="608"/>
      <c r="BB4" s="608"/>
      <c r="BC4" s="608"/>
      <c r="BD4" s="608"/>
      <c r="BE4" s="608"/>
      <c r="BF4" s="608"/>
      <c r="BG4" s="608" t="s">
        <v>231</v>
      </c>
      <c r="BH4" s="608"/>
      <c r="BI4" s="608"/>
      <c r="BJ4" s="608"/>
      <c r="BK4" s="608"/>
      <c r="BL4" s="608"/>
      <c r="BM4" s="608"/>
      <c r="BN4" s="608"/>
      <c r="BO4" s="608" t="s">
        <v>228</v>
      </c>
      <c r="BP4" s="608"/>
      <c r="BQ4" s="608"/>
      <c r="BR4" s="608"/>
      <c r="BS4" s="608" t="s">
        <v>232</v>
      </c>
      <c r="BT4" s="608"/>
      <c r="BU4" s="608"/>
      <c r="BV4" s="608"/>
      <c r="BW4" s="608"/>
      <c r="BX4" s="608"/>
      <c r="BY4" s="608"/>
      <c r="BZ4" s="608"/>
      <c r="CA4" s="608"/>
      <c r="CB4" s="608"/>
      <c r="CD4" s="605" t="s">
        <v>233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234</v>
      </c>
      <c r="C5" s="610"/>
      <c r="D5" s="610"/>
      <c r="E5" s="610"/>
      <c r="F5" s="610"/>
      <c r="G5" s="610"/>
      <c r="H5" s="610"/>
      <c r="I5" s="610"/>
      <c r="J5" s="610"/>
      <c r="K5" s="610"/>
      <c r="L5" s="610"/>
      <c r="M5" s="610"/>
      <c r="N5" s="610"/>
      <c r="O5" s="610"/>
      <c r="P5" s="610"/>
      <c r="Q5" s="611"/>
      <c r="R5" s="612">
        <v>16518385</v>
      </c>
      <c r="S5" s="613"/>
      <c r="T5" s="613"/>
      <c r="U5" s="613"/>
      <c r="V5" s="613"/>
      <c r="W5" s="613"/>
      <c r="X5" s="613"/>
      <c r="Y5" s="614"/>
      <c r="Z5" s="615">
        <v>30.1</v>
      </c>
      <c r="AA5" s="615"/>
      <c r="AB5" s="615"/>
      <c r="AC5" s="615"/>
      <c r="AD5" s="616">
        <v>15541003</v>
      </c>
      <c r="AE5" s="616"/>
      <c r="AF5" s="616"/>
      <c r="AG5" s="616"/>
      <c r="AH5" s="616"/>
      <c r="AI5" s="616"/>
      <c r="AJ5" s="616"/>
      <c r="AK5" s="616"/>
      <c r="AL5" s="617">
        <v>59.6</v>
      </c>
      <c r="AM5" s="618"/>
      <c r="AN5" s="618"/>
      <c r="AO5" s="619"/>
      <c r="AP5" s="609" t="s">
        <v>235</v>
      </c>
      <c r="AQ5" s="610"/>
      <c r="AR5" s="610"/>
      <c r="AS5" s="610"/>
      <c r="AT5" s="610"/>
      <c r="AU5" s="610"/>
      <c r="AV5" s="610"/>
      <c r="AW5" s="610"/>
      <c r="AX5" s="610"/>
      <c r="AY5" s="610"/>
      <c r="AZ5" s="610"/>
      <c r="BA5" s="610"/>
      <c r="BB5" s="610"/>
      <c r="BC5" s="610"/>
      <c r="BD5" s="610"/>
      <c r="BE5" s="610"/>
      <c r="BF5" s="611"/>
      <c r="BG5" s="623">
        <v>15511503</v>
      </c>
      <c r="BH5" s="624"/>
      <c r="BI5" s="624"/>
      <c r="BJ5" s="624"/>
      <c r="BK5" s="624"/>
      <c r="BL5" s="624"/>
      <c r="BM5" s="624"/>
      <c r="BN5" s="625"/>
      <c r="BO5" s="626">
        <v>93.9</v>
      </c>
      <c r="BP5" s="626"/>
      <c r="BQ5" s="626"/>
      <c r="BR5" s="626"/>
      <c r="BS5" s="627">
        <v>288903</v>
      </c>
      <c r="BT5" s="627"/>
      <c r="BU5" s="627"/>
      <c r="BV5" s="627"/>
      <c r="BW5" s="627"/>
      <c r="BX5" s="627"/>
      <c r="BY5" s="627"/>
      <c r="BZ5" s="627"/>
      <c r="CA5" s="627"/>
      <c r="CB5" s="631"/>
      <c r="CD5" s="605" t="s">
        <v>230</v>
      </c>
      <c r="CE5" s="606"/>
      <c r="CF5" s="606"/>
      <c r="CG5" s="606"/>
      <c r="CH5" s="606"/>
      <c r="CI5" s="606"/>
      <c r="CJ5" s="606"/>
      <c r="CK5" s="606"/>
      <c r="CL5" s="606"/>
      <c r="CM5" s="606"/>
      <c r="CN5" s="606"/>
      <c r="CO5" s="606"/>
      <c r="CP5" s="606"/>
      <c r="CQ5" s="607"/>
      <c r="CR5" s="605" t="s">
        <v>236</v>
      </c>
      <c r="CS5" s="606"/>
      <c r="CT5" s="606"/>
      <c r="CU5" s="606"/>
      <c r="CV5" s="606"/>
      <c r="CW5" s="606"/>
      <c r="CX5" s="606"/>
      <c r="CY5" s="607"/>
      <c r="CZ5" s="605" t="s">
        <v>228</v>
      </c>
      <c r="DA5" s="606"/>
      <c r="DB5" s="606"/>
      <c r="DC5" s="607"/>
      <c r="DD5" s="605" t="s">
        <v>237</v>
      </c>
      <c r="DE5" s="606"/>
      <c r="DF5" s="606"/>
      <c r="DG5" s="606"/>
      <c r="DH5" s="606"/>
      <c r="DI5" s="606"/>
      <c r="DJ5" s="606"/>
      <c r="DK5" s="606"/>
      <c r="DL5" s="606"/>
      <c r="DM5" s="606"/>
      <c r="DN5" s="606"/>
      <c r="DO5" s="606"/>
      <c r="DP5" s="607"/>
      <c r="DQ5" s="605" t="s">
        <v>238</v>
      </c>
      <c r="DR5" s="606"/>
      <c r="DS5" s="606"/>
      <c r="DT5" s="606"/>
      <c r="DU5" s="606"/>
      <c r="DV5" s="606"/>
      <c r="DW5" s="606"/>
      <c r="DX5" s="606"/>
      <c r="DY5" s="606"/>
      <c r="DZ5" s="606"/>
      <c r="EA5" s="606"/>
      <c r="EB5" s="606"/>
      <c r="EC5" s="607"/>
    </row>
    <row r="6" spans="2:143" ht="11.25" customHeight="1" x14ac:dyDescent="0.15">
      <c r="B6" s="620" t="s">
        <v>239</v>
      </c>
      <c r="C6" s="621"/>
      <c r="D6" s="621"/>
      <c r="E6" s="621"/>
      <c r="F6" s="621"/>
      <c r="G6" s="621"/>
      <c r="H6" s="621"/>
      <c r="I6" s="621"/>
      <c r="J6" s="621"/>
      <c r="K6" s="621"/>
      <c r="L6" s="621"/>
      <c r="M6" s="621"/>
      <c r="N6" s="621"/>
      <c r="O6" s="621"/>
      <c r="P6" s="621"/>
      <c r="Q6" s="622"/>
      <c r="R6" s="623">
        <v>841622</v>
      </c>
      <c r="S6" s="624"/>
      <c r="T6" s="624"/>
      <c r="U6" s="624"/>
      <c r="V6" s="624"/>
      <c r="W6" s="624"/>
      <c r="X6" s="624"/>
      <c r="Y6" s="625"/>
      <c r="Z6" s="626">
        <v>1.5</v>
      </c>
      <c r="AA6" s="626"/>
      <c r="AB6" s="626"/>
      <c r="AC6" s="626"/>
      <c r="AD6" s="627">
        <v>841622</v>
      </c>
      <c r="AE6" s="627"/>
      <c r="AF6" s="627"/>
      <c r="AG6" s="627"/>
      <c r="AH6" s="627"/>
      <c r="AI6" s="627"/>
      <c r="AJ6" s="627"/>
      <c r="AK6" s="627"/>
      <c r="AL6" s="628">
        <v>3.2</v>
      </c>
      <c r="AM6" s="629"/>
      <c r="AN6" s="629"/>
      <c r="AO6" s="630"/>
      <c r="AP6" s="620" t="s">
        <v>240</v>
      </c>
      <c r="AQ6" s="621"/>
      <c r="AR6" s="621"/>
      <c r="AS6" s="621"/>
      <c r="AT6" s="621"/>
      <c r="AU6" s="621"/>
      <c r="AV6" s="621"/>
      <c r="AW6" s="621"/>
      <c r="AX6" s="621"/>
      <c r="AY6" s="621"/>
      <c r="AZ6" s="621"/>
      <c r="BA6" s="621"/>
      <c r="BB6" s="621"/>
      <c r="BC6" s="621"/>
      <c r="BD6" s="621"/>
      <c r="BE6" s="621"/>
      <c r="BF6" s="622"/>
      <c r="BG6" s="623">
        <v>15511503</v>
      </c>
      <c r="BH6" s="624"/>
      <c r="BI6" s="624"/>
      <c r="BJ6" s="624"/>
      <c r="BK6" s="624"/>
      <c r="BL6" s="624"/>
      <c r="BM6" s="624"/>
      <c r="BN6" s="625"/>
      <c r="BO6" s="626">
        <v>93.9</v>
      </c>
      <c r="BP6" s="626"/>
      <c r="BQ6" s="626"/>
      <c r="BR6" s="626"/>
      <c r="BS6" s="627">
        <v>288903</v>
      </c>
      <c r="BT6" s="627"/>
      <c r="BU6" s="627"/>
      <c r="BV6" s="627"/>
      <c r="BW6" s="627"/>
      <c r="BX6" s="627"/>
      <c r="BY6" s="627"/>
      <c r="BZ6" s="627"/>
      <c r="CA6" s="627"/>
      <c r="CB6" s="631"/>
      <c r="CD6" s="609" t="s">
        <v>241</v>
      </c>
      <c r="CE6" s="610"/>
      <c r="CF6" s="610"/>
      <c r="CG6" s="610"/>
      <c r="CH6" s="610"/>
      <c r="CI6" s="610"/>
      <c r="CJ6" s="610"/>
      <c r="CK6" s="610"/>
      <c r="CL6" s="610"/>
      <c r="CM6" s="610"/>
      <c r="CN6" s="610"/>
      <c r="CO6" s="610"/>
      <c r="CP6" s="610"/>
      <c r="CQ6" s="611"/>
      <c r="CR6" s="623">
        <v>285026</v>
      </c>
      <c r="CS6" s="624"/>
      <c r="CT6" s="624"/>
      <c r="CU6" s="624"/>
      <c r="CV6" s="624"/>
      <c r="CW6" s="624"/>
      <c r="CX6" s="624"/>
      <c r="CY6" s="625"/>
      <c r="CZ6" s="617">
        <v>0.5</v>
      </c>
      <c r="DA6" s="618"/>
      <c r="DB6" s="618"/>
      <c r="DC6" s="634"/>
      <c r="DD6" s="632">
        <v>3535</v>
      </c>
      <c r="DE6" s="624"/>
      <c r="DF6" s="624"/>
      <c r="DG6" s="624"/>
      <c r="DH6" s="624"/>
      <c r="DI6" s="624"/>
      <c r="DJ6" s="624"/>
      <c r="DK6" s="624"/>
      <c r="DL6" s="624"/>
      <c r="DM6" s="624"/>
      <c r="DN6" s="624"/>
      <c r="DO6" s="624"/>
      <c r="DP6" s="625"/>
      <c r="DQ6" s="632">
        <v>285026</v>
      </c>
      <c r="DR6" s="624"/>
      <c r="DS6" s="624"/>
      <c r="DT6" s="624"/>
      <c r="DU6" s="624"/>
      <c r="DV6" s="624"/>
      <c r="DW6" s="624"/>
      <c r="DX6" s="624"/>
      <c r="DY6" s="624"/>
      <c r="DZ6" s="624"/>
      <c r="EA6" s="624"/>
      <c r="EB6" s="624"/>
      <c r="EC6" s="633"/>
    </row>
    <row r="7" spans="2:143" ht="11.25" customHeight="1" x14ac:dyDescent="0.15">
      <c r="B7" s="620" t="s">
        <v>242</v>
      </c>
      <c r="C7" s="621"/>
      <c r="D7" s="621"/>
      <c r="E7" s="621"/>
      <c r="F7" s="621"/>
      <c r="G7" s="621"/>
      <c r="H7" s="621"/>
      <c r="I7" s="621"/>
      <c r="J7" s="621"/>
      <c r="K7" s="621"/>
      <c r="L7" s="621"/>
      <c r="M7" s="621"/>
      <c r="N7" s="621"/>
      <c r="O7" s="621"/>
      <c r="P7" s="621"/>
      <c r="Q7" s="622"/>
      <c r="R7" s="623">
        <v>5052</v>
      </c>
      <c r="S7" s="624"/>
      <c r="T7" s="624"/>
      <c r="U7" s="624"/>
      <c r="V7" s="624"/>
      <c r="W7" s="624"/>
      <c r="X7" s="624"/>
      <c r="Y7" s="625"/>
      <c r="Z7" s="626">
        <v>0</v>
      </c>
      <c r="AA7" s="626"/>
      <c r="AB7" s="626"/>
      <c r="AC7" s="626"/>
      <c r="AD7" s="627">
        <v>5052</v>
      </c>
      <c r="AE7" s="627"/>
      <c r="AF7" s="627"/>
      <c r="AG7" s="627"/>
      <c r="AH7" s="627"/>
      <c r="AI7" s="627"/>
      <c r="AJ7" s="627"/>
      <c r="AK7" s="627"/>
      <c r="AL7" s="628">
        <v>0</v>
      </c>
      <c r="AM7" s="629"/>
      <c r="AN7" s="629"/>
      <c r="AO7" s="630"/>
      <c r="AP7" s="620" t="s">
        <v>243</v>
      </c>
      <c r="AQ7" s="621"/>
      <c r="AR7" s="621"/>
      <c r="AS7" s="621"/>
      <c r="AT7" s="621"/>
      <c r="AU7" s="621"/>
      <c r="AV7" s="621"/>
      <c r="AW7" s="621"/>
      <c r="AX7" s="621"/>
      <c r="AY7" s="621"/>
      <c r="AZ7" s="621"/>
      <c r="BA7" s="621"/>
      <c r="BB7" s="621"/>
      <c r="BC7" s="621"/>
      <c r="BD7" s="621"/>
      <c r="BE7" s="621"/>
      <c r="BF7" s="622"/>
      <c r="BG7" s="623">
        <v>6468185</v>
      </c>
      <c r="BH7" s="624"/>
      <c r="BI7" s="624"/>
      <c r="BJ7" s="624"/>
      <c r="BK7" s="624"/>
      <c r="BL7" s="624"/>
      <c r="BM7" s="624"/>
      <c r="BN7" s="625"/>
      <c r="BO7" s="626">
        <v>39.200000000000003</v>
      </c>
      <c r="BP7" s="626"/>
      <c r="BQ7" s="626"/>
      <c r="BR7" s="626"/>
      <c r="BS7" s="627">
        <v>288903</v>
      </c>
      <c r="BT7" s="627"/>
      <c r="BU7" s="627"/>
      <c r="BV7" s="627"/>
      <c r="BW7" s="627"/>
      <c r="BX7" s="627"/>
      <c r="BY7" s="627"/>
      <c r="BZ7" s="627"/>
      <c r="CA7" s="627"/>
      <c r="CB7" s="631"/>
      <c r="CD7" s="620" t="s">
        <v>244</v>
      </c>
      <c r="CE7" s="621"/>
      <c r="CF7" s="621"/>
      <c r="CG7" s="621"/>
      <c r="CH7" s="621"/>
      <c r="CI7" s="621"/>
      <c r="CJ7" s="621"/>
      <c r="CK7" s="621"/>
      <c r="CL7" s="621"/>
      <c r="CM7" s="621"/>
      <c r="CN7" s="621"/>
      <c r="CO7" s="621"/>
      <c r="CP7" s="621"/>
      <c r="CQ7" s="622"/>
      <c r="CR7" s="623">
        <v>9722969</v>
      </c>
      <c r="CS7" s="624"/>
      <c r="CT7" s="624"/>
      <c r="CU7" s="624"/>
      <c r="CV7" s="624"/>
      <c r="CW7" s="624"/>
      <c r="CX7" s="624"/>
      <c r="CY7" s="625"/>
      <c r="CZ7" s="626">
        <v>18.3</v>
      </c>
      <c r="DA7" s="626"/>
      <c r="DB7" s="626"/>
      <c r="DC7" s="626"/>
      <c r="DD7" s="632">
        <v>808871</v>
      </c>
      <c r="DE7" s="624"/>
      <c r="DF7" s="624"/>
      <c r="DG7" s="624"/>
      <c r="DH7" s="624"/>
      <c r="DI7" s="624"/>
      <c r="DJ7" s="624"/>
      <c r="DK7" s="624"/>
      <c r="DL7" s="624"/>
      <c r="DM7" s="624"/>
      <c r="DN7" s="624"/>
      <c r="DO7" s="624"/>
      <c r="DP7" s="625"/>
      <c r="DQ7" s="632">
        <v>3583394</v>
      </c>
      <c r="DR7" s="624"/>
      <c r="DS7" s="624"/>
      <c r="DT7" s="624"/>
      <c r="DU7" s="624"/>
      <c r="DV7" s="624"/>
      <c r="DW7" s="624"/>
      <c r="DX7" s="624"/>
      <c r="DY7" s="624"/>
      <c r="DZ7" s="624"/>
      <c r="EA7" s="624"/>
      <c r="EB7" s="624"/>
      <c r="EC7" s="633"/>
    </row>
    <row r="8" spans="2:143" ht="11.25" customHeight="1" x14ac:dyDescent="0.15">
      <c r="B8" s="620" t="s">
        <v>245</v>
      </c>
      <c r="C8" s="621"/>
      <c r="D8" s="621"/>
      <c r="E8" s="621"/>
      <c r="F8" s="621"/>
      <c r="G8" s="621"/>
      <c r="H8" s="621"/>
      <c r="I8" s="621"/>
      <c r="J8" s="621"/>
      <c r="K8" s="621"/>
      <c r="L8" s="621"/>
      <c r="M8" s="621"/>
      <c r="N8" s="621"/>
      <c r="O8" s="621"/>
      <c r="P8" s="621"/>
      <c r="Q8" s="622"/>
      <c r="R8" s="623">
        <v>37145</v>
      </c>
      <c r="S8" s="624"/>
      <c r="T8" s="624"/>
      <c r="U8" s="624"/>
      <c r="V8" s="624"/>
      <c r="W8" s="624"/>
      <c r="X8" s="624"/>
      <c r="Y8" s="625"/>
      <c r="Z8" s="626">
        <v>0.1</v>
      </c>
      <c r="AA8" s="626"/>
      <c r="AB8" s="626"/>
      <c r="AC8" s="626"/>
      <c r="AD8" s="627">
        <v>37145</v>
      </c>
      <c r="AE8" s="627"/>
      <c r="AF8" s="627"/>
      <c r="AG8" s="627"/>
      <c r="AH8" s="627"/>
      <c r="AI8" s="627"/>
      <c r="AJ8" s="627"/>
      <c r="AK8" s="627"/>
      <c r="AL8" s="628">
        <v>0.1</v>
      </c>
      <c r="AM8" s="629"/>
      <c r="AN8" s="629"/>
      <c r="AO8" s="630"/>
      <c r="AP8" s="620" t="s">
        <v>246</v>
      </c>
      <c r="AQ8" s="621"/>
      <c r="AR8" s="621"/>
      <c r="AS8" s="621"/>
      <c r="AT8" s="621"/>
      <c r="AU8" s="621"/>
      <c r="AV8" s="621"/>
      <c r="AW8" s="621"/>
      <c r="AX8" s="621"/>
      <c r="AY8" s="621"/>
      <c r="AZ8" s="621"/>
      <c r="BA8" s="621"/>
      <c r="BB8" s="621"/>
      <c r="BC8" s="621"/>
      <c r="BD8" s="621"/>
      <c r="BE8" s="621"/>
      <c r="BF8" s="622"/>
      <c r="BG8" s="623">
        <v>178121</v>
      </c>
      <c r="BH8" s="624"/>
      <c r="BI8" s="624"/>
      <c r="BJ8" s="624"/>
      <c r="BK8" s="624"/>
      <c r="BL8" s="624"/>
      <c r="BM8" s="624"/>
      <c r="BN8" s="625"/>
      <c r="BO8" s="626">
        <v>1.1000000000000001</v>
      </c>
      <c r="BP8" s="626"/>
      <c r="BQ8" s="626"/>
      <c r="BR8" s="626"/>
      <c r="BS8" s="627" t="s">
        <v>247</v>
      </c>
      <c r="BT8" s="627"/>
      <c r="BU8" s="627"/>
      <c r="BV8" s="627"/>
      <c r="BW8" s="627"/>
      <c r="BX8" s="627"/>
      <c r="BY8" s="627"/>
      <c r="BZ8" s="627"/>
      <c r="CA8" s="627"/>
      <c r="CB8" s="631"/>
      <c r="CD8" s="620" t="s">
        <v>248</v>
      </c>
      <c r="CE8" s="621"/>
      <c r="CF8" s="621"/>
      <c r="CG8" s="621"/>
      <c r="CH8" s="621"/>
      <c r="CI8" s="621"/>
      <c r="CJ8" s="621"/>
      <c r="CK8" s="621"/>
      <c r="CL8" s="621"/>
      <c r="CM8" s="621"/>
      <c r="CN8" s="621"/>
      <c r="CO8" s="621"/>
      <c r="CP8" s="621"/>
      <c r="CQ8" s="622"/>
      <c r="CR8" s="623">
        <v>16740263</v>
      </c>
      <c r="CS8" s="624"/>
      <c r="CT8" s="624"/>
      <c r="CU8" s="624"/>
      <c r="CV8" s="624"/>
      <c r="CW8" s="624"/>
      <c r="CX8" s="624"/>
      <c r="CY8" s="625"/>
      <c r="CZ8" s="626">
        <v>31.4</v>
      </c>
      <c r="DA8" s="626"/>
      <c r="DB8" s="626"/>
      <c r="DC8" s="626"/>
      <c r="DD8" s="632">
        <v>50700</v>
      </c>
      <c r="DE8" s="624"/>
      <c r="DF8" s="624"/>
      <c r="DG8" s="624"/>
      <c r="DH8" s="624"/>
      <c r="DI8" s="624"/>
      <c r="DJ8" s="624"/>
      <c r="DK8" s="624"/>
      <c r="DL8" s="624"/>
      <c r="DM8" s="624"/>
      <c r="DN8" s="624"/>
      <c r="DO8" s="624"/>
      <c r="DP8" s="625"/>
      <c r="DQ8" s="632">
        <v>7198761</v>
      </c>
      <c r="DR8" s="624"/>
      <c r="DS8" s="624"/>
      <c r="DT8" s="624"/>
      <c r="DU8" s="624"/>
      <c r="DV8" s="624"/>
      <c r="DW8" s="624"/>
      <c r="DX8" s="624"/>
      <c r="DY8" s="624"/>
      <c r="DZ8" s="624"/>
      <c r="EA8" s="624"/>
      <c r="EB8" s="624"/>
      <c r="EC8" s="633"/>
    </row>
    <row r="9" spans="2:143" ht="11.25" customHeight="1" x14ac:dyDescent="0.15">
      <c r="B9" s="620" t="s">
        <v>249</v>
      </c>
      <c r="C9" s="621"/>
      <c r="D9" s="621"/>
      <c r="E9" s="621"/>
      <c r="F9" s="621"/>
      <c r="G9" s="621"/>
      <c r="H9" s="621"/>
      <c r="I9" s="621"/>
      <c r="J9" s="621"/>
      <c r="K9" s="621"/>
      <c r="L9" s="621"/>
      <c r="M9" s="621"/>
      <c r="N9" s="621"/>
      <c r="O9" s="621"/>
      <c r="P9" s="621"/>
      <c r="Q9" s="622"/>
      <c r="R9" s="623">
        <v>30100</v>
      </c>
      <c r="S9" s="624"/>
      <c r="T9" s="624"/>
      <c r="U9" s="624"/>
      <c r="V9" s="624"/>
      <c r="W9" s="624"/>
      <c r="X9" s="624"/>
      <c r="Y9" s="625"/>
      <c r="Z9" s="626">
        <v>0.1</v>
      </c>
      <c r="AA9" s="626"/>
      <c r="AB9" s="626"/>
      <c r="AC9" s="626"/>
      <c r="AD9" s="627">
        <v>30100</v>
      </c>
      <c r="AE9" s="627"/>
      <c r="AF9" s="627"/>
      <c r="AG9" s="627"/>
      <c r="AH9" s="627"/>
      <c r="AI9" s="627"/>
      <c r="AJ9" s="627"/>
      <c r="AK9" s="627"/>
      <c r="AL9" s="628">
        <v>0.1</v>
      </c>
      <c r="AM9" s="629"/>
      <c r="AN9" s="629"/>
      <c r="AO9" s="630"/>
      <c r="AP9" s="620" t="s">
        <v>250</v>
      </c>
      <c r="AQ9" s="621"/>
      <c r="AR9" s="621"/>
      <c r="AS9" s="621"/>
      <c r="AT9" s="621"/>
      <c r="AU9" s="621"/>
      <c r="AV9" s="621"/>
      <c r="AW9" s="621"/>
      <c r="AX9" s="621"/>
      <c r="AY9" s="621"/>
      <c r="AZ9" s="621"/>
      <c r="BA9" s="621"/>
      <c r="BB9" s="621"/>
      <c r="BC9" s="621"/>
      <c r="BD9" s="621"/>
      <c r="BE9" s="621"/>
      <c r="BF9" s="622"/>
      <c r="BG9" s="623">
        <v>5109400</v>
      </c>
      <c r="BH9" s="624"/>
      <c r="BI9" s="624"/>
      <c r="BJ9" s="624"/>
      <c r="BK9" s="624"/>
      <c r="BL9" s="624"/>
      <c r="BM9" s="624"/>
      <c r="BN9" s="625"/>
      <c r="BO9" s="626">
        <v>30.9</v>
      </c>
      <c r="BP9" s="626"/>
      <c r="BQ9" s="626"/>
      <c r="BR9" s="626"/>
      <c r="BS9" s="627" t="s">
        <v>247</v>
      </c>
      <c r="BT9" s="627"/>
      <c r="BU9" s="627"/>
      <c r="BV9" s="627"/>
      <c r="BW9" s="627"/>
      <c r="BX9" s="627"/>
      <c r="BY9" s="627"/>
      <c r="BZ9" s="627"/>
      <c r="CA9" s="627"/>
      <c r="CB9" s="631"/>
      <c r="CD9" s="620" t="s">
        <v>251</v>
      </c>
      <c r="CE9" s="621"/>
      <c r="CF9" s="621"/>
      <c r="CG9" s="621"/>
      <c r="CH9" s="621"/>
      <c r="CI9" s="621"/>
      <c r="CJ9" s="621"/>
      <c r="CK9" s="621"/>
      <c r="CL9" s="621"/>
      <c r="CM9" s="621"/>
      <c r="CN9" s="621"/>
      <c r="CO9" s="621"/>
      <c r="CP9" s="621"/>
      <c r="CQ9" s="622"/>
      <c r="CR9" s="623">
        <v>5157495</v>
      </c>
      <c r="CS9" s="624"/>
      <c r="CT9" s="624"/>
      <c r="CU9" s="624"/>
      <c r="CV9" s="624"/>
      <c r="CW9" s="624"/>
      <c r="CX9" s="624"/>
      <c r="CY9" s="625"/>
      <c r="CZ9" s="626">
        <v>9.6999999999999993</v>
      </c>
      <c r="DA9" s="626"/>
      <c r="DB9" s="626"/>
      <c r="DC9" s="626"/>
      <c r="DD9" s="632">
        <v>103124</v>
      </c>
      <c r="DE9" s="624"/>
      <c r="DF9" s="624"/>
      <c r="DG9" s="624"/>
      <c r="DH9" s="624"/>
      <c r="DI9" s="624"/>
      <c r="DJ9" s="624"/>
      <c r="DK9" s="624"/>
      <c r="DL9" s="624"/>
      <c r="DM9" s="624"/>
      <c r="DN9" s="624"/>
      <c r="DO9" s="624"/>
      <c r="DP9" s="625"/>
      <c r="DQ9" s="632">
        <v>3143537</v>
      </c>
      <c r="DR9" s="624"/>
      <c r="DS9" s="624"/>
      <c r="DT9" s="624"/>
      <c r="DU9" s="624"/>
      <c r="DV9" s="624"/>
      <c r="DW9" s="624"/>
      <c r="DX9" s="624"/>
      <c r="DY9" s="624"/>
      <c r="DZ9" s="624"/>
      <c r="EA9" s="624"/>
      <c r="EB9" s="624"/>
      <c r="EC9" s="633"/>
    </row>
    <row r="10" spans="2:143" ht="11.25" customHeight="1" x14ac:dyDescent="0.15">
      <c r="B10" s="620" t="s">
        <v>252</v>
      </c>
      <c r="C10" s="621"/>
      <c r="D10" s="621"/>
      <c r="E10" s="621"/>
      <c r="F10" s="621"/>
      <c r="G10" s="621"/>
      <c r="H10" s="621"/>
      <c r="I10" s="621"/>
      <c r="J10" s="621"/>
      <c r="K10" s="621"/>
      <c r="L10" s="621"/>
      <c r="M10" s="621"/>
      <c r="N10" s="621"/>
      <c r="O10" s="621"/>
      <c r="P10" s="621"/>
      <c r="Q10" s="622"/>
      <c r="R10" s="623" t="s">
        <v>132</v>
      </c>
      <c r="S10" s="624"/>
      <c r="T10" s="624"/>
      <c r="U10" s="624"/>
      <c r="V10" s="624"/>
      <c r="W10" s="624"/>
      <c r="X10" s="624"/>
      <c r="Y10" s="625"/>
      <c r="Z10" s="626" t="s">
        <v>132</v>
      </c>
      <c r="AA10" s="626"/>
      <c r="AB10" s="626"/>
      <c r="AC10" s="626"/>
      <c r="AD10" s="627" t="s">
        <v>132</v>
      </c>
      <c r="AE10" s="627"/>
      <c r="AF10" s="627"/>
      <c r="AG10" s="627"/>
      <c r="AH10" s="627"/>
      <c r="AI10" s="627"/>
      <c r="AJ10" s="627"/>
      <c r="AK10" s="627"/>
      <c r="AL10" s="628" t="s">
        <v>247</v>
      </c>
      <c r="AM10" s="629"/>
      <c r="AN10" s="629"/>
      <c r="AO10" s="630"/>
      <c r="AP10" s="620" t="s">
        <v>253</v>
      </c>
      <c r="AQ10" s="621"/>
      <c r="AR10" s="621"/>
      <c r="AS10" s="621"/>
      <c r="AT10" s="621"/>
      <c r="AU10" s="621"/>
      <c r="AV10" s="621"/>
      <c r="AW10" s="621"/>
      <c r="AX10" s="621"/>
      <c r="AY10" s="621"/>
      <c r="AZ10" s="621"/>
      <c r="BA10" s="621"/>
      <c r="BB10" s="621"/>
      <c r="BC10" s="621"/>
      <c r="BD10" s="621"/>
      <c r="BE10" s="621"/>
      <c r="BF10" s="622"/>
      <c r="BG10" s="623">
        <v>411818</v>
      </c>
      <c r="BH10" s="624"/>
      <c r="BI10" s="624"/>
      <c r="BJ10" s="624"/>
      <c r="BK10" s="624"/>
      <c r="BL10" s="624"/>
      <c r="BM10" s="624"/>
      <c r="BN10" s="625"/>
      <c r="BO10" s="626">
        <v>2.5</v>
      </c>
      <c r="BP10" s="626"/>
      <c r="BQ10" s="626"/>
      <c r="BR10" s="626"/>
      <c r="BS10" s="627">
        <v>68601</v>
      </c>
      <c r="BT10" s="627"/>
      <c r="BU10" s="627"/>
      <c r="BV10" s="627"/>
      <c r="BW10" s="627"/>
      <c r="BX10" s="627"/>
      <c r="BY10" s="627"/>
      <c r="BZ10" s="627"/>
      <c r="CA10" s="627"/>
      <c r="CB10" s="631"/>
      <c r="CD10" s="620" t="s">
        <v>254</v>
      </c>
      <c r="CE10" s="621"/>
      <c r="CF10" s="621"/>
      <c r="CG10" s="621"/>
      <c r="CH10" s="621"/>
      <c r="CI10" s="621"/>
      <c r="CJ10" s="621"/>
      <c r="CK10" s="621"/>
      <c r="CL10" s="621"/>
      <c r="CM10" s="621"/>
      <c r="CN10" s="621"/>
      <c r="CO10" s="621"/>
      <c r="CP10" s="621"/>
      <c r="CQ10" s="622"/>
      <c r="CR10" s="623">
        <v>40432</v>
      </c>
      <c r="CS10" s="624"/>
      <c r="CT10" s="624"/>
      <c r="CU10" s="624"/>
      <c r="CV10" s="624"/>
      <c r="CW10" s="624"/>
      <c r="CX10" s="624"/>
      <c r="CY10" s="625"/>
      <c r="CZ10" s="626">
        <v>0.1</v>
      </c>
      <c r="DA10" s="626"/>
      <c r="DB10" s="626"/>
      <c r="DC10" s="626"/>
      <c r="DD10" s="632" t="s">
        <v>247</v>
      </c>
      <c r="DE10" s="624"/>
      <c r="DF10" s="624"/>
      <c r="DG10" s="624"/>
      <c r="DH10" s="624"/>
      <c r="DI10" s="624"/>
      <c r="DJ10" s="624"/>
      <c r="DK10" s="624"/>
      <c r="DL10" s="624"/>
      <c r="DM10" s="624"/>
      <c r="DN10" s="624"/>
      <c r="DO10" s="624"/>
      <c r="DP10" s="625"/>
      <c r="DQ10" s="632">
        <v>36881</v>
      </c>
      <c r="DR10" s="624"/>
      <c r="DS10" s="624"/>
      <c r="DT10" s="624"/>
      <c r="DU10" s="624"/>
      <c r="DV10" s="624"/>
      <c r="DW10" s="624"/>
      <c r="DX10" s="624"/>
      <c r="DY10" s="624"/>
      <c r="DZ10" s="624"/>
      <c r="EA10" s="624"/>
      <c r="EB10" s="624"/>
      <c r="EC10" s="633"/>
    </row>
    <row r="11" spans="2:143" ht="11.25" customHeight="1" x14ac:dyDescent="0.15">
      <c r="B11" s="620" t="s">
        <v>255</v>
      </c>
      <c r="C11" s="621"/>
      <c r="D11" s="621"/>
      <c r="E11" s="621"/>
      <c r="F11" s="621"/>
      <c r="G11" s="621"/>
      <c r="H11" s="621"/>
      <c r="I11" s="621"/>
      <c r="J11" s="621"/>
      <c r="K11" s="621"/>
      <c r="L11" s="621"/>
      <c r="M11" s="621"/>
      <c r="N11" s="621"/>
      <c r="O11" s="621"/>
      <c r="P11" s="621"/>
      <c r="Q11" s="622"/>
      <c r="R11" s="623">
        <v>2690658</v>
      </c>
      <c r="S11" s="624"/>
      <c r="T11" s="624"/>
      <c r="U11" s="624"/>
      <c r="V11" s="624"/>
      <c r="W11" s="624"/>
      <c r="X11" s="624"/>
      <c r="Y11" s="625"/>
      <c r="Z11" s="628">
        <v>4.9000000000000004</v>
      </c>
      <c r="AA11" s="629"/>
      <c r="AB11" s="629"/>
      <c r="AC11" s="635"/>
      <c r="AD11" s="632">
        <v>2690658</v>
      </c>
      <c r="AE11" s="624"/>
      <c r="AF11" s="624"/>
      <c r="AG11" s="624"/>
      <c r="AH11" s="624"/>
      <c r="AI11" s="624"/>
      <c r="AJ11" s="624"/>
      <c r="AK11" s="625"/>
      <c r="AL11" s="628">
        <v>10.3</v>
      </c>
      <c r="AM11" s="629"/>
      <c r="AN11" s="629"/>
      <c r="AO11" s="630"/>
      <c r="AP11" s="620" t="s">
        <v>256</v>
      </c>
      <c r="AQ11" s="621"/>
      <c r="AR11" s="621"/>
      <c r="AS11" s="621"/>
      <c r="AT11" s="621"/>
      <c r="AU11" s="621"/>
      <c r="AV11" s="621"/>
      <c r="AW11" s="621"/>
      <c r="AX11" s="621"/>
      <c r="AY11" s="621"/>
      <c r="AZ11" s="621"/>
      <c r="BA11" s="621"/>
      <c r="BB11" s="621"/>
      <c r="BC11" s="621"/>
      <c r="BD11" s="621"/>
      <c r="BE11" s="621"/>
      <c r="BF11" s="622"/>
      <c r="BG11" s="623">
        <v>768846</v>
      </c>
      <c r="BH11" s="624"/>
      <c r="BI11" s="624"/>
      <c r="BJ11" s="624"/>
      <c r="BK11" s="624"/>
      <c r="BL11" s="624"/>
      <c r="BM11" s="624"/>
      <c r="BN11" s="625"/>
      <c r="BO11" s="626">
        <v>4.7</v>
      </c>
      <c r="BP11" s="626"/>
      <c r="BQ11" s="626"/>
      <c r="BR11" s="626"/>
      <c r="BS11" s="627">
        <v>220302</v>
      </c>
      <c r="BT11" s="627"/>
      <c r="BU11" s="627"/>
      <c r="BV11" s="627"/>
      <c r="BW11" s="627"/>
      <c r="BX11" s="627"/>
      <c r="BY11" s="627"/>
      <c r="BZ11" s="627"/>
      <c r="CA11" s="627"/>
      <c r="CB11" s="631"/>
      <c r="CD11" s="620" t="s">
        <v>257</v>
      </c>
      <c r="CE11" s="621"/>
      <c r="CF11" s="621"/>
      <c r="CG11" s="621"/>
      <c r="CH11" s="621"/>
      <c r="CI11" s="621"/>
      <c r="CJ11" s="621"/>
      <c r="CK11" s="621"/>
      <c r="CL11" s="621"/>
      <c r="CM11" s="621"/>
      <c r="CN11" s="621"/>
      <c r="CO11" s="621"/>
      <c r="CP11" s="621"/>
      <c r="CQ11" s="622"/>
      <c r="CR11" s="623">
        <v>568134</v>
      </c>
      <c r="CS11" s="624"/>
      <c r="CT11" s="624"/>
      <c r="CU11" s="624"/>
      <c r="CV11" s="624"/>
      <c r="CW11" s="624"/>
      <c r="CX11" s="624"/>
      <c r="CY11" s="625"/>
      <c r="CZ11" s="626">
        <v>1.1000000000000001</v>
      </c>
      <c r="DA11" s="626"/>
      <c r="DB11" s="626"/>
      <c r="DC11" s="626"/>
      <c r="DD11" s="632">
        <v>13629</v>
      </c>
      <c r="DE11" s="624"/>
      <c r="DF11" s="624"/>
      <c r="DG11" s="624"/>
      <c r="DH11" s="624"/>
      <c r="DI11" s="624"/>
      <c r="DJ11" s="624"/>
      <c r="DK11" s="624"/>
      <c r="DL11" s="624"/>
      <c r="DM11" s="624"/>
      <c r="DN11" s="624"/>
      <c r="DO11" s="624"/>
      <c r="DP11" s="625"/>
      <c r="DQ11" s="632">
        <v>379364</v>
      </c>
      <c r="DR11" s="624"/>
      <c r="DS11" s="624"/>
      <c r="DT11" s="624"/>
      <c r="DU11" s="624"/>
      <c r="DV11" s="624"/>
      <c r="DW11" s="624"/>
      <c r="DX11" s="624"/>
      <c r="DY11" s="624"/>
      <c r="DZ11" s="624"/>
      <c r="EA11" s="624"/>
      <c r="EB11" s="624"/>
      <c r="EC11" s="633"/>
    </row>
    <row r="12" spans="2:143" ht="11.25" customHeight="1" x14ac:dyDescent="0.15">
      <c r="B12" s="620" t="s">
        <v>258</v>
      </c>
      <c r="C12" s="621"/>
      <c r="D12" s="621"/>
      <c r="E12" s="621"/>
      <c r="F12" s="621"/>
      <c r="G12" s="621"/>
      <c r="H12" s="621"/>
      <c r="I12" s="621"/>
      <c r="J12" s="621"/>
      <c r="K12" s="621"/>
      <c r="L12" s="621"/>
      <c r="M12" s="621"/>
      <c r="N12" s="621"/>
      <c r="O12" s="621"/>
      <c r="P12" s="621"/>
      <c r="Q12" s="622"/>
      <c r="R12" s="623">
        <v>62369</v>
      </c>
      <c r="S12" s="624"/>
      <c r="T12" s="624"/>
      <c r="U12" s="624"/>
      <c r="V12" s="624"/>
      <c r="W12" s="624"/>
      <c r="X12" s="624"/>
      <c r="Y12" s="625"/>
      <c r="Z12" s="626">
        <v>0.1</v>
      </c>
      <c r="AA12" s="626"/>
      <c r="AB12" s="626"/>
      <c r="AC12" s="626"/>
      <c r="AD12" s="627">
        <v>62369</v>
      </c>
      <c r="AE12" s="627"/>
      <c r="AF12" s="627"/>
      <c r="AG12" s="627"/>
      <c r="AH12" s="627"/>
      <c r="AI12" s="627"/>
      <c r="AJ12" s="627"/>
      <c r="AK12" s="627"/>
      <c r="AL12" s="628">
        <v>0.2</v>
      </c>
      <c r="AM12" s="629"/>
      <c r="AN12" s="629"/>
      <c r="AO12" s="630"/>
      <c r="AP12" s="620" t="s">
        <v>259</v>
      </c>
      <c r="AQ12" s="621"/>
      <c r="AR12" s="621"/>
      <c r="AS12" s="621"/>
      <c r="AT12" s="621"/>
      <c r="AU12" s="621"/>
      <c r="AV12" s="621"/>
      <c r="AW12" s="621"/>
      <c r="AX12" s="621"/>
      <c r="AY12" s="621"/>
      <c r="AZ12" s="621"/>
      <c r="BA12" s="621"/>
      <c r="BB12" s="621"/>
      <c r="BC12" s="621"/>
      <c r="BD12" s="621"/>
      <c r="BE12" s="621"/>
      <c r="BF12" s="622"/>
      <c r="BG12" s="623">
        <v>7843065</v>
      </c>
      <c r="BH12" s="624"/>
      <c r="BI12" s="624"/>
      <c r="BJ12" s="624"/>
      <c r="BK12" s="624"/>
      <c r="BL12" s="624"/>
      <c r="BM12" s="624"/>
      <c r="BN12" s="625"/>
      <c r="BO12" s="626">
        <v>47.5</v>
      </c>
      <c r="BP12" s="626"/>
      <c r="BQ12" s="626"/>
      <c r="BR12" s="626"/>
      <c r="BS12" s="627" t="s">
        <v>247</v>
      </c>
      <c r="BT12" s="627"/>
      <c r="BU12" s="627"/>
      <c r="BV12" s="627"/>
      <c r="BW12" s="627"/>
      <c r="BX12" s="627"/>
      <c r="BY12" s="627"/>
      <c r="BZ12" s="627"/>
      <c r="CA12" s="627"/>
      <c r="CB12" s="631"/>
      <c r="CD12" s="620" t="s">
        <v>260</v>
      </c>
      <c r="CE12" s="621"/>
      <c r="CF12" s="621"/>
      <c r="CG12" s="621"/>
      <c r="CH12" s="621"/>
      <c r="CI12" s="621"/>
      <c r="CJ12" s="621"/>
      <c r="CK12" s="621"/>
      <c r="CL12" s="621"/>
      <c r="CM12" s="621"/>
      <c r="CN12" s="621"/>
      <c r="CO12" s="621"/>
      <c r="CP12" s="621"/>
      <c r="CQ12" s="622"/>
      <c r="CR12" s="623">
        <v>3169254</v>
      </c>
      <c r="CS12" s="624"/>
      <c r="CT12" s="624"/>
      <c r="CU12" s="624"/>
      <c r="CV12" s="624"/>
      <c r="CW12" s="624"/>
      <c r="CX12" s="624"/>
      <c r="CY12" s="625"/>
      <c r="CZ12" s="626">
        <v>6</v>
      </c>
      <c r="DA12" s="626"/>
      <c r="DB12" s="626"/>
      <c r="DC12" s="626"/>
      <c r="DD12" s="632">
        <v>82193</v>
      </c>
      <c r="DE12" s="624"/>
      <c r="DF12" s="624"/>
      <c r="DG12" s="624"/>
      <c r="DH12" s="624"/>
      <c r="DI12" s="624"/>
      <c r="DJ12" s="624"/>
      <c r="DK12" s="624"/>
      <c r="DL12" s="624"/>
      <c r="DM12" s="624"/>
      <c r="DN12" s="624"/>
      <c r="DO12" s="624"/>
      <c r="DP12" s="625"/>
      <c r="DQ12" s="632">
        <v>1862582</v>
      </c>
      <c r="DR12" s="624"/>
      <c r="DS12" s="624"/>
      <c r="DT12" s="624"/>
      <c r="DU12" s="624"/>
      <c r="DV12" s="624"/>
      <c r="DW12" s="624"/>
      <c r="DX12" s="624"/>
      <c r="DY12" s="624"/>
      <c r="DZ12" s="624"/>
      <c r="EA12" s="624"/>
      <c r="EB12" s="624"/>
      <c r="EC12" s="633"/>
    </row>
    <row r="13" spans="2:143" ht="11.25" customHeight="1" x14ac:dyDescent="0.15">
      <c r="B13" s="620" t="s">
        <v>261</v>
      </c>
      <c r="C13" s="621"/>
      <c r="D13" s="621"/>
      <c r="E13" s="621"/>
      <c r="F13" s="621"/>
      <c r="G13" s="621"/>
      <c r="H13" s="621"/>
      <c r="I13" s="621"/>
      <c r="J13" s="621"/>
      <c r="K13" s="621"/>
      <c r="L13" s="621"/>
      <c r="M13" s="621"/>
      <c r="N13" s="621"/>
      <c r="O13" s="621"/>
      <c r="P13" s="621"/>
      <c r="Q13" s="622"/>
      <c r="R13" s="623" t="s">
        <v>132</v>
      </c>
      <c r="S13" s="624"/>
      <c r="T13" s="624"/>
      <c r="U13" s="624"/>
      <c r="V13" s="624"/>
      <c r="W13" s="624"/>
      <c r="X13" s="624"/>
      <c r="Y13" s="625"/>
      <c r="Z13" s="626" t="s">
        <v>132</v>
      </c>
      <c r="AA13" s="626"/>
      <c r="AB13" s="626"/>
      <c r="AC13" s="626"/>
      <c r="AD13" s="627" t="s">
        <v>132</v>
      </c>
      <c r="AE13" s="627"/>
      <c r="AF13" s="627"/>
      <c r="AG13" s="627"/>
      <c r="AH13" s="627"/>
      <c r="AI13" s="627"/>
      <c r="AJ13" s="627"/>
      <c r="AK13" s="627"/>
      <c r="AL13" s="628" t="s">
        <v>132</v>
      </c>
      <c r="AM13" s="629"/>
      <c r="AN13" s="629"/>
      <c r="AO13" s="630"/>
      <c r="AP13" s="620" t="s">
        <v>262</v>
      </c>
      <c r="AQ13" s="621"/>
      <c r="AR13" s="621"/>
      <c r="AS13" s="621"/>
      <c r="AT13" s="621"/>
      <c r="AU13" s="621"/>
      <c r="AV13" s="621"/>
      <c r="AW13" s="621"/>
      <c r="AX13" s="621"/>
      <c r="AY13" s="621"/>
      <c r="AZ13" s="621"/>
      <c r="BA13" s="621"/>
      <c r="BB13" s="621"/>
      <c r="BC13" s="621"/>
      <c r="BD13" s="621"/>
      <c r="BE13" s="621"/>
      <c r="BF13" s="622"/>
      <c r="BG13" s="623">
        <v>7680276</v>
      </c>
      <c r="BH13" s="624"/>
      <c r="BI13" s="624"/>
      <c r="BJ13" s="624"/>
      <c r="BK13" s="624"/>
      <c r="BL13" s="624"/>
      <c r="BM13" s="624"/>
      <c r="BN13" s="625"/>
      <c r="BO13" s="626">
        <v>46.5</v>
      </c>
      <c r="BP13" s="626"/>
      <c r="BQ13" s="626"/>
      <c r="BR13" s="626"/>
      <c r="BS13" s="627" t="s">
        <v>132</v>
      </c>
      <c r="BT13" s="627"/>
      <c r="BU13" s="627"/>
      <c r="BV13" s="627"/>
      <c r="BW13" s="627"/>
      <c r="BX13" s="627"/>
      <c r="BY13" s="627"/>
      <c r="BZ13" s="627"/>
      <c r="CA13" s="627"/>
      <c r="CB13" s="631"/>
      <c r="CD13" s="620" t="s">
        <v>263</v>
      </c>
      <c r="CE13" s="621"/>
      <c r="CF13" s="621"/>
      <c r="CG13" s="621"/>
      <c r="CH13" s="621"/>
      <c r="CI13" s="621"/>
      <c r="CJ13" s="621"/>
      <c r="CK13" s="621"/>
      <c r="CL13" s="621"/>
      <c r="CM13" s="621"/>
      <c r="CN13" s="621"/>
      <c r="CO13" s="621"/>
      <c r="CP13" s="621"/>
      <c r="CQ13" s="622"/>
      <c r="CR13" s="623">
        <v>5074680</v>
      </c>
      <c r="CS13" s="624"/>
      <c r="CT13" s="624"/>
      <c r="CU13" s="624"/>
      <c r="CV13" s="624"/>
      <c r="CW13" s="624"/>
      <c r="CX13" s="624"/>
      <c r="CY13" s="625"/>
      <c r="CZ13" s="626">
        <v>9.5</v>
      </c>
      <c r="DA13" s="626"/>
      <c r="DB13" s="626"/>
      <c r="DC13" s="626"/>
      <c r="DD13" s="632">
        <v>1607359</v>
      </c>
      <c r="DE13" s="624"/>
      <c r="DF13" s="624"/>
      <c r="DG13" s="624"/>
      <c r="DH13" s="624"/>
      <c r="DI13" s="624"/>
      <c r="DJ13" s="624"/>
      <c r="DK13" s="624"/>
      <c r="DL13" s="624"/>
      <c r="DM13" s="624"/>
      <c r="DN13" s="624"/>
      <c r="DO13" s="624"/>
      <c r="DP13" s="625"/>
      <c r="DQ13" s="632">
        <v>3842502</v>
      </c>
      <c r="DR13" s="624"/>
      <c r="DS13" s="624"/>
      <c r="DT13" s="624"/>
      <c r="DU13" s="624"/>
      <c r="DV13" s="624"/>
      <c r="DW13" s="624"/>
      <c r="DX13" s="624"/>
      <c r="DY13" s="624"/>
      <c r="DZ13" s="624"/>
      <c r="EA13" s="624"/>
      <c r="EB13" s="624"/>
      <c r="EC13" s="633"/>
    </row>
    <row r="14" spans="2:143" ht="11.25" customHeight="1" x14ac:dyDescent="0.15">
      <c r="B14" s="620" t="s">
        <v>264</v>
      </c>
      <c r="C14" s="621"/>
      <c r="D14" s="621"/>
      <c r="E14" s="621"/>
      <c r="F14" s="621"/>
      <c r="G14" s="621"/>
      <c r="H14" s="621"/>
      <c r="I14" s="621"/>
      <c r="J14" s="621"/>
      <c r="K14" s="621"/>
      <c r="L14" s="621"/>
      <c r="M14" s="621"/>
      <c r="N14" s="621"/>
      <c r="O14" s="621"/>
      <c r="P14" s="621"/>
      <c r="Q14" s="622"/>
      <c r="R14" s="623" t="s">
        <v>132</v>
      </c>
      <c r="S14" s="624"/>
      <c r="T14" s="624"/>
      <c r="U14" s="624"/>
      <c r="V14" s="624"/>
      <c r="W14" s="624"/>
      <c r="X14" s="624"/>
      <c r="Y14" s="625"/>
      <c r="Z14" s="626" t="s">
        <v>132</v>
      </c>
      <c r="AA14" s="626"/>
      <c r="AB14" s="626"/>
      <c r="AC14" s="626"/>
      <c r="AD14" s="627" t="s">
        <v>132</v>
      </c>
      <c r="AE14" s="627"/>
      <c r="AF14" s="627"/>
      <c r="AG14" s="627"/>
      <c r="AH14" s="627"/>
      <c r="AI14" s="627"/>
      <c r="AJ14" s="627"/>
      <c r="AK14" s="627"/>
      <c r="AL14" s="628" t="s">
        <v>132</v>
      </c>
      <c r="AM14" s="629"/>
      <c r="AN14" s="629"/>
      <c r="AO14" s="630"/>
      <c r="AP14" s="620" t="s">
        <v>265</v>
      </c>
      <c r="AQ14" s="621"/>
      <c r="AR14" s="621"/>
      <c r="AS14" s="621"/>
      <c r="AT14" s="621"/>
      <c r="AU14" s="621"/>
      <c r="AV14" s="621"/>
      <c r="AW14" s="621"/>
      <c r="AX14" s="621"/>
      <c r="AY14" s="621"/>
      <c r="AZ14" s="621"/>
      <c r="BA14" s="621"/>
      <c r="BB14" s="621"/>
      <c r="BC14" s="621"/>
      <c r="BD14" s="621"/>
      <c r="BE14" s="621"/>
      <c r="BF14" s="622"/>
      <c r="BG14" s="623">
        <v>292611</v>
      </c>
      <c r="BH14" s="624"/>
      <c r="BI14" s="624"/>
      <c r="BJ14" s="624"/>
      <c r="BK14" s="624"/>
      <c r="BL14" s="624"/>
      <c r="BM14" s="624"/>
      <c r="BN14" s="625"/>
      <c r="BO14" s="626">
        <v>1.8</v>
      </c>
      <c r="BP14" s="626"/>
      <c r="BQ14" s="626"/>
      <c r="BR14" s="626"/>
      <c r="BS14" s="627" t="s">
        <v>247</v>
      </c>
      <c r="BT14" s="627"/>
      <c r="BU14" s="627"/>
      <c r="BV14" s="627"/>
      <c r="BW14" s="627"/>
      <c r="BX14" s="627"/>
      <c r="BY14" s="627"/>
      <c r="BZ14" s="627"/>
      <c r="CA14" s="627"/>
      <c r="CB14" s="631"/>
      <c r="CD14" s="620" t="s">
        <v>266</v>
      </c>
      <c r="CE14" s="621"/>
      <c r="CF14" s="621"/>
      <c r="CG14" s="621"/>
      <c r="CH14" s="621"/>
      <c r="CI14" s="621"/>
      <c r="CJ14" s="621"/>
      <c r="CK14" s="621"/>
      <c r="CL14" s="621"/>
      <c r="CM14" s="621"/>
      <c r="CN14" s="621"/>
      <c r="CO14" s="621"/>
      <c r="CP14" s="621"/>
      <c r="CQ14" s="622"/>
      <c r="CR14" s="623">
        <v>1502230</v>
      </c>
      <c r="CS14" s="624"/>
      <c r="CT14" s="624"/>
      <c r="CU14" s="624"/>
      <c r="CV14" s="624"/>
      <c r="CW14" s="624"/>
      <c r="CX14" s="624"/>
      <c r="CY14" s="625"/>
      <c r="CZ14" s="626">
        <v>2.8</v>
      </c>
      <c r="DA14" s="626"/>
      <c r="DB14" s="626"/>
      <c r="DC14" s="626"/>
      <c r="DD14" s="632">
        <v>217779</v>
      </c>
      <c r="DE14" s="624"/>
      <c r="DF14" s="624"/>
      <c r="DG14" s="624"/>
      <c r="DH14" s="624"/>
      <c r="DI14" s="624"/>
      <c r="DJ14" s="624"/>
      <c r="DK14" s="624"/>
      <c r="DL14" s="624"/>
      <c r="DM14" s="624"/>
      <c r="DN14" s="624"/>
      <c r="DO14" s="624"/>
      <c r="DP14" s="625"/>
      <c r="DQ14" s="632">
        <v>1313739</v>
      </c>
      <c r="DR14" s="624"/>
      <c r="DS14" s="624"/>
      <c r="DT14" s="624"/>
      <c r="DU14" s="624"/>
      <c r="DV14" s="624"/>
      <c r="DW14" s="624"/>
      <c r="DX14" s="624"/>
      <c r="DY14" s="624"/>
      <c r="DZ14" s="624"/>
      <c r="EA14" s="624"/>
      <c r="EB14" s="624"/>
      <c r="EC14" s="633"/>
    </row>
    <row r="15" spans="2:143" ht="11.25" customHeight="1" x14ac:dyDescent="0.15">
      <c r="B15" s="620" t="s">
        <v>267</v>
      </c>
      <c r="C15" s="621"/>
      <c r="D15" s="621"/>
      <c r="E15" s="621"/>
      <c r="F15" s="621"/>
      <c r="G15" s="621"/>
      <c r="H15" s="621"/>
      <c r="I15" s="621"/>
      <c r="J15" s="621"/>
      <c r="K15" s="621"/>
      <c r="L15" s="621"/>
      <c r="M15" s="621"/>
      <c r="N15" s="621"/>
      <c r="O15" s="621"/>
      <c r="P15" s="621"/>
      <c r="Q15" s="622"/>
      <c r="R15" s="623" t="s">
        <v>132</v>
      </c>
      <c r="S15" s="624"/>
      <c r="T15" s="624"/>
      <c r="U15" s="624"/>
      <c r="V15" s="624"/>
      <c r="W15" s="624"/>
      <c r="X15" s="624"/>
      <c r="Y15" s="625"/>
      <c r="Z15" s="626" t="s">
        <v>132</v>
      </c>
      <c r="AA15" s="626"/>
      <c r="AB15" s="626"/>
      <c r="AC15" s="626"/>
      <c r="AD15" s="627" t="s">
        <v>247</v>
      </c>
      <c r="AE15" s="627"/>
      <c r="AF15" s="627"/>
      <c r="AG15" s="627"/>
      <c r="AH15" s="627"/>
      <c r="AI15" s="627"/>
      <c r="AJ15" s="627"/>
      <c r="AK15" s="627"/>
      <c r="AL15" s="628" t="s">
        <v>132</v>
      </c>
      <c r="AM15" s="629"/>
      <c r="AN15" s="629"/>
      <c r="AO15" s="630"/>
      <c r="AP15" s="620" t="s">
        <v>268</v>
      </c>
      <c r="AQ15" s="621"/>
      <c r="AR15" s="621"/>
      <c r="AS15" s="621"/>
      <c r="AT15" s="621"/>
      <c r="AU15" s="621"/>
      <c r="AV15" s="621"/>
      <c r="AW15" s="621"/>
      <c r="AX15" s="621"/>
      <c r="AY15" s="621"/>
      <c r="AZ15" s="621"/>
      <c r="BA15" s="621"/>
      <c r="BB15" s="621"/>
      <c r="BC15" s="621"/>
      <c r="BD15" s="621"/>
      <c r="BE15" s="621"/>
      <c r="BF15" s="622"/>
      <c r="BG15" s="623">
        <v>907642</v>
      </c>
      <c r="BH15" s="624"/>
      <c r="BI15" s="624"/>
      <c r="BJ15" s="624"/>
      <c r="BK15" s="624"/>
      <c r="BL15" s="624"/>
      <c r="BM15" s="624"/>
      <c r="BN15" s="625"/>
      <c r="BO15" s="626">
        <v>5.5</v>
      </c>
      <c r="BP15" s="626"/>
      <c r="BQ15" s="626"/>
      <c r="BR15" s="626"/>
      <c r="BS15" s="627" t="s">
        <v>132</v>
      </c>
      <c r="BT15" s="627"/>
      <c r="BU15" s="627"/>
      <c r="BV15" s="627"/>
      <c r="BW15" s="627"/>
      <c r="BX15" s="627"/>
      <c r="BY15" s="627"/>
      <c r="BZ15" s="627"/>
      <c r="CA15" s="627"/>
      <c r="CB15" s="631"/>
      <c r="CD15" s="620" t="s">
        <v>269</v>
      </c>
      <c r="CE15" s="621"/>
      <c r="CF15" s="621"/>
      <c r="CG15" s="621"/>
      <c r="CH15" s="621"/>
      <c r="CI15" s="621"/>
      <c r="CJ15" s="621"/>
      <c r="CK15" s="621"/>
      <c r="CL15" s="621"/>
      <c r="CM15" s="621"/>
      <c r="CN15" s="621"/>
      <c r="CO15" s="621"/>
      <c r="CP15" s="621"/>
      <c r="CQ15" s="622"/>
      <c r="CR15" s="623">
        <v>7357339</v>
      </c>
      <c r="CS15" s="624"/>
      <c r="CT15" s="624"/>
      <c r="CU15" s="624"/>
      <c r="CV15" s="624"/>
      <c r="CW15" s="624"/>
      <c r="CX15" s="624"/>
      <c r="CY15" s="625"/>
      <c r="CZ15" s="626">
        <v>13.8</v>
      </c>
      <c r="DA15" s="626"/>
      <c r="DB15" s="626"/>
      <c r="DC15" s="626"/>
      <c r="DD15" s="632">
        <v>1464386</v>
      </c>
      <c r="DE15" s="624"/>
      <c r="DF15" s="624"/>
      <c r="DG15" s="624"/>
      <c r="DH15" s="624"/>
      <c r="DI15" s="624"/>
      <c r="DJ15" s="624"/>
      <c r="DK15" s="624"/>
      <c r="DL15" s="624"/>
      <c r="DM15" s="624"/>
      <c r="DN15" s="624"/>
      <c r="DO15" s="624"/>
      <c r="DP15" s="625"/>
      <c r="DQ15" s="632">
        <v>5281420</v>
      </c>
      <c r="DR15" s="624"/>
      <c r="DS15" s="624"/>
      <c r="DT15" s="624"/>
      <c r="DU15" s="624"/>
      <c r="DV15" s="624"/>
      <c r="DW15" s="624"/>
      <c r="DX15" s="624"/>
      <c r="DY15" s="624"/>
      <c r="DZ15" s="624"/>
      <c r="EA15" s="624"/>
      <c r="EB15" s="624"/>
      <c r="EC15" s="633"/>
    </row>
    <row r="16" spans="2:143" ht="11.25" customHeight="1" x14ac:dyDescent="0.15">
      <c r="B16" s="620" t="s">
        <v>270</v>
      </c>
      <c r="C16" s="621"/>
      <c r="D16" s="621"/>
      <c r="E16" s="621"/>
      <c r="F16" s="621"/>
      <c r="G16" s="621"/>
      <c r="H16" s="621"/>
      <c r="I16" s="621"/>
      <c r="J16" s="621"/>
      <c r="K16" s="621"/>
      <c r="L16" s="621"/>
      <c r="M16" s="621"/>
      <c r="N16" s="621"/>
      <c r="O16" s="621"/>
      <c r="P16" s="621"/>
      <c r="Q16" s="622"/>
      <c r="R16" s="623">
        <v>33287</v>
      </c>
      <c r="S16" s="624"/>
      <c r="T16" s="624"/>
      <c r="U16" s="624"/>
      <c r="V16" s="624"/>
      <c r="W16" s="624"/>
      <c r="X16" s="624"/>
      <c r="Y16" s="625"/>
      <c r="Z16" s="626">
        <v>0.1</v>
      </c>
      <c r="AA16" s="626"/>
      <c r="AB16" s="626"/>
      <c r="AC16" s="626"/>
      <c r="AD16" s="627">
        <v>33287</v>
      </c>
      <c r="AE16" s="627"/>
      <c r="AF16" s="627"/>
      <c r="AG16" s="627"/>
      <c r="AH16" s="627"/>
      <c r="AI16" s="627"/>
      <c r="AJ16" s="627"/>
      <c r="AK16" s="627"/>
      <c r="AL16" s="628">
        <v>0.1</v>
      </c>
      <c r="AM16" s="629"/>
      <c r="AN16" s="629"/>
      <c r="AO16" s="630"/>
      <c r="AP16" s="620" t="s">
        <v>271</v>
      </c>
      <c r="AQ16" s="621"/>
      <c r="AR16" s="621"/>
      <c r="AS16" s="621"/>
      <c r="AT16" s="621"/>
      <c r="AU16" s="621"/>
      <c r="AV16" s="621"/>
      <c r="AW16" s="621"/>
      <c r="AX16" s="621"/>
      <c r="AY16" s="621"/>
      <c r="AZ16" s="621"/>
      <c r="BA16" s="621"/>
      <c r="BB16" s="621"/>
      <c r="BC16" s="621"/>
      <c r="BD16" s="621"/>
      <c r="BE16" s="621"/>
      <c r="BF16" s="622"/>
      <c r="BG16" s="623" t="s">
        <v>132</v>
      </c>
      <c r="BH16" s="624"/>
      <c r="BI16" s="624"/>
      <c r="BJ16" s="624"/>
      <c r="BK16" s="624"/>
      <c r="BL16" s="624"/>
      <c r="BM16" s="624"/>
      <c r="BN16" s="625"/>
      <c r="BO16" s="626" t="s">
        <v>132</v>
      </c>
      <c r="BP16" s="626"/>
      <c r="BQ16" s="626"/>
      <c r="BR16" s="626"/>
      <c r="BS16" s="627" t="s">
        <v>132</v>
      </c>
      <c r="BT16" s="627"/>
      <c r="BU16" s="627"/>
      <c r="BV16" s="627"/>
      <c r="BW16" s="627"/>
      <c r="BX16" s="627"/>
      <c r="BY16" s="627"/>
      <c r="BZ16" s="627"/>
      <c r="CA16" s="627"/>
      <c r="CB16" s="631"/>
      <c r="CD16" s="620" t="s">
        <v>272</v>
      </c>
      <c r="CE16" s="621"/>
      <c r="CF16" s="621"/>
      <c r="CG16" s="621"/>
      <c r="CH16" s="621"/>
      <c r="CI16" s="621"/>
      <c r="CJ16" s="621"/>
      <c r="CK16" s="621"/>
      <c r="CL16" s="621"/>
      <c r="CM16" s="621"/>
      <c r="CN16" s="621"/>
      <c r="CO16" s="621"/>
      <c r="CP16" s="621"/>
      <c r="CQ16" s="622"/>
      <c r="CR16" s="623">
        <v>104212</v>
      </c>
      <c r="CS16" s="624"/>
      <c r="CT16" s="624"/>
      <c r="CU16" s="624"/>
      <c r="CV16" s="624"/>
      <c r="CW16" s="624"/>
      <c r="CX16" s="624"/>
      <c r="CY16" s="625"/>
      <c r="CZ16" s="626">
        <v>0.2</v>
      </c>
      <c r="DA16" s="626"/>
      <c r="DB16" s="626"/>
      <c r="DC16" s="626"/>
      <c r="DD16" s="632" t="s">
        <v>132</v>
      </c>
      <c r="DE16" s="624"/>
      <c r="DF16" s="624"/>
      <c r="DG16" s="624"/>
      <c r="DH16" s="624"/>
      <c r="DI16" s="624"/>
      <c r="DJ16" s="624"/>
      <c r="DK16" s="624"/>
      <c r="DL16" s="624"/>
      <c r="DM16" s="624"/>
      <c r="DN16" s="624"/>
      <c r="DO16" s="624"/>
      <c r="DP16" s="625"/>
      <c r="DQ16" s="632">
        <v>369</v>
      </c>
      <c r="DR16" s="624"/>
      <c r="DS16" s="624"/>
      <c r="DT16" s="624"/>
      <c r="DU16" s="624"/>
      <c r="DV16" s="624"/>
      <c r="DW16" s="624"/>
      <c r="DX16" s="624"/>
      <c r="DY16" s="624"/>
      <c r="DZ16" s="624"/>
      <c r="EA16" s="624"/>
      <c r="EB16" s="624"/>
      <c r="EC16" s="633"/>
    </row>
    <row r="17" spans="2:133" ht="11.25" customHeight="1" x14ac:dyDescent="0.15">
      <c r="B17" s="620" t="s">
        <v>273</v>
      </c>
      <c r="C17" s="621"/>
      <c r="D17" s="621"/>
      <c r="E17" s="621"/>
      <c r="F17" s="621"/>
      <c r="G17" s="621"/>
      <c r="H17" s="621"/>
      <c r="I17" s="621"/>
      <c r="J17" s="621"/>
      <c r="K17" s="621"/>
      <c r="L17" s="621"/>
      <c r="M17" s="621"/>
      <c r="N17" s="621"/>
      <c r="O17" s="621"/>
      <c r="P17" s="621"/>
      <c r="Q17" s="622"/>
      <c r="R17" s="623">
        <v>233639</v>
      </c>
      <c r="S17" s="624"/>
      <c r="T17" s="624"/>
      <c r="U17" s="624"/>
      <c r="V17" s="624"/>
      <c r="W17" s="624"/>
      <c r="X17" s="624"/>
      <c r="Y17" s="625"/>
      <c r="Z17" s="626">
        <v>0.4</v>
      </c>
      <c r="AA17" s="626"/>
      <c r="AB17" s="626"/>
      <c r="AC17" s="626"/>
      <c r="AD17" s="627">
        <v>233639</v>
      </c>
      <c r="AE17" s="627"/>
      <c r="AF17" s="627"/>
      <c r="AG17" s="627"/>
      <c r="AH17" s="627"/>
      <c r="AI17" s="627"/>
      <c r="AJ17" s="627"/>
      <c r="AK17" s="627"/>
      <c r="AL17" s="628">
        <v>0.9</v>
      </c>
      <c r="AM17" s="629"/>
      <c r="AN17" s="629"/>
      <c r="AO17" s="630"/>
      <c r="AP17" s="620" t="s">
        <v>274</v>
      </c>
      <c r="AQ17" s="621"/>
      <c r="AR17" s="621"/>
      <c r="AS17" s="621"/>
      <c r="AT17" s="621"/>
      <c r="AU17" s="621"/>
      <c r="AV17" s="621"/>
      <c r="AW17" s="621"/>
      <c r="AX17" s="621"/>
      <c r="AY17" s="621"/>
      <c r="AZ17" s="621"/>
      <c r="BA17" s="621"/>
      <c r="BB17" s="621"/>
      <c r="BC17" s="621"/>
      <c r="BD17" s="621"/>
      <c r="BE17" s="621"/>
      <c r="BF17" s="622"/>
      <c r="BG17" s="623" t="s">
        <v>132</v>
      </c>
      <c r="BH17" s="624"/>
      <c r="BI17" s="624"/>
      <c r="BJ17" s="624"/>
      <c r="BK17" s="624"/>
      <c r="BL17" s="624"/>
      <c r="BM17" s="624"/>
      <c r="BN17" s="625"/>
      <c r="BO17" s="626" t="s">
        <v>132</v>
      </c>
      <c r="BP17" s="626"/>
      <c r="BQ17" s="626"/>
      <c r="BR17" s="626"/>
      <c r="BS17" s="627" t="s">
        <v>132</v>
      </c>
      <c r="BT17" s="627"/>
      <c r="BU17" s="627"/>
      <c r="BV17" s="627"/>
      <c r="BW17" s="627"/>
      <c r="BX17" s="627"/>
      <c r="BY17" s="627"/>
      <c r="BZ17" s="627"/>
      <c r="CA17" s="627"/>
      <c r="CB17" s="631"/>
      <c r="CD17" s="620" t="s">
        <v>275</v>
      </c>
      <c r="CE17" s="621"/>
      <c r="CF17" s="621"/>
      <c r="CG17" s="621"/>
      <c r="CH17" s="621"/>
      <c r="CI17" s="621"/>
      <c r="CJ17" s="621"/>
      <c r="CK17" s="621"/>
      <c r="CL17" s="621"/>
      <c r="CM17" s="621"/>
      <c r="CN17" s="621"/>
      <c r="CO17" s="621"/>
      <c r="CP17" s="621"/>
      <c r="CQ17" s="622"/>
      <c r="CR17" s="623">
        <v>3509303</v>
      </c>
      <c r="CS17" s="624"/>
      <c r="CT17" s="624"/>
      <c r="CU17" s="624"/>
      <c r="CV17" s="624"/>
      <c r="CW17" s="624"/>
      <c r="CX17" s="624"/>
      <c r="CY17" s="625"/>
      <c r="CZ17" s="626">
        <v>6.6</v>
      </c>
      <c r="DA17" s="626"/>
      <c r="DB17" s="626"/>
      <c r="DC17" s="626"/>
      <c r="DD17" s="632" t="s">
        <v>132</v>
      </c>
      <c r="DE17" s="624"/>
      <c r="DF17" s="624"/>
      <c r="DG17" s="624"/>
      <c r="DH17" s="624"/>
      <c r="DI17" s="624"/>
      <c r="DJ17" s="624"/>
      <c r="DK17" s="624"/>
      <c r="DL17" s="624"/>
      <c r="DM17" s="624"/>
      <c r="DN17" s="624"/>
      <c r="DO17" s="624"/>
      <c r="DP17" s="625"/>
      <c r="DQ17" s="632">
        <v>3267273</v>
      </c>
      <c r="DR17" s="624"/>
      <c r="DS17" s="624"/>
      <c r="DT17" s="624"/>
      <c r="DU17" s="624"/>
      <c r="DV17" s="624"/>
      <c r="DW17" s="624"/>
      <c r="DX17" s="624"/>
      <c r="DY17" s="624"/>
      <c r="DZ17" s="624"/>
      <c r="EA17" s="624"/>
      <c r="EB17" s="624"/>
      <c r="EC17" s="633"/>
    </row>
    <row r="18" spans="2:133" ht="11.25" customHeight="1" x14ac:dyDescent="0.15">
      <c r="B18" s="620" t="s">
        <v>276</v>
      </c>
      <c r="C18" s="621"/>
      <c r="D18" s="621"/>
      <c r="E18" s="621"/>
      <c r="F18" s="621"/>
      <c r="G18" s="621"/>
      <c r="H18" s="621"/>
      <c r="I18" s="621"/>
      <c r="J18" s="621"/>
      <c r="K18" s="621"/>
      <c r="L18" s="621"/>
      <c r="M18" s="621"/>
      <c r="N18" s="621"/>
      <c r="O18" s="621"/>
      <c r="P18" s="621"/>
      <c r="Q18" s="622"/>
      <c r="R18" s="623">
        <v>121375</v>
      </c>
      <c r="S18" s="624"/>
      <c r="T18" s="624"/>
      <c r="U18" s="624"/>
      <c r="V18" s="624"/>
      <c r="W18" s="624"/>
      <c r="X18" s="624"/>
      <c r="Y18" s="625"/>
      <c r="Z18" s="626">
        <v>0.2</v>
      </c>
      <c r="AA18" s="626"/>
      <c r="AB18" s="626"/>
      <c r="AC18" s="626"/>
      <c r="AD18" s="627">
        <v>121375</v>
      </c>
      <c r="AE18" s="627"/>
      <c r="AF18" s="627"/>
      <c r="AG18" s="627"/>
      <c r="AH18" s="627"/>
      <c r="AI18" s="627"/>
      <c r="AJ18" s="627"/>
      <c r="AK18" s="627"/>
      <c r="AL18" s="628">
        <v>0.5</v>
      </c>
      <c r="AM18" s="629"/>
      <c r="AN18" s="629"/>
      <c r="AO18" s="630"/>
      <c r="AP18" s="620" t="s">
        <v>277</v>
      </c>
      <c r="AQ18" s="621"/>
      <c r="AR18" s="621"/>
      <c r="AS18" s="621"/>
      <c r="AT18" s="621"/>
      <c r="AU18" s="621"/>
      <c r="AV18" s="621"/>
      <c r="AW18" s="621"/>
      <c r="AX18" s="621"/>
      <c r="AY18" s="621"/>
      <c r="AZ18" s="621"/>
      <c r="BA18" s="621"/>
      <c r="BB18" s="621"/>
      <c r="BC18" s="621"/>
      <c r="BD18" s="621"/>
      <c r="BE18" s="621"/>
      <c r="BF18" s="622"/>
      <c r="BG18" s="623" t="s">
        <v>132</v>
      </c>
      <c r="BH18" s="624"/>
      <c r="BI18" s="624"/>
      <c r="BJ18" s="624"/>
      <c r="BK18" s="624"/>
      <c r="BL18" s="624"/>
      <c r="BM18" s="624"/>
      <c r="BN18" s="625"/>
      <c r="BO18" s="626" t="s">
        <v>132</v>
      </c>
      <c r="BP18" s="626"/>
      <c r="BQ18" s="626"/>
      <c r="BR18" s="626"/>
      <c r="BS18" s="627" t="s">
        <v>132</v>
      </c>
      <c r="BT18" s="627"/>
      <c r="BU18" s="627"/>
      <c r="BV18" s="627"/>
      <c r="BW18" s="627"/>
      <c r="BX18" s="627"/>
      <c r="BY18" s="627"/>
      <c r="BZ18" s="627"/>
      <c r="CA18" s="627"/>
      <c r="CB18" s="631"/>
      <c r="CD18" s="620" t="s">
        <v>278</v>
      </c>
      <c r="CE18" s="621"/>
      <c r="CF18" s="621"/>
      <c r="CG18" s="621"/>
      <c r="CH18" s="621"/>
      <c r="CI18" s="621"/>
      <c r="CJ18" s="621"/>
      <c r="CK18" s="621"/>
      <c r="CL18" s="621"/>
      <c r="CM18" s="621"/>
      <c r="CN18" s="621"/>
      <c r="CO18" s="621"/>
      <c r="CP18" s="621"/>
      <c r="CQ18" s="622"/>
      <c r="CR18" s="623" t="s">
        <v>132</v>
      </c>
      <c r="CS18" s="624"/>
      <c r="CT18" s="624"/>
      <c r="CU18" s="624"/>
      <c r="CV18" s="624"/>
      <c r="CW18" s="624"/>
      <c r="CX18" s="624"/>
      <c r="CY18" s="625"/>
      <c r="CZ18" s="626" t="s">
        <v>132</v>
      </c>
      <c r="DA18" s="626"/>
      <c r="DB18" s="626"/>
      <c r="DC18" s="626"/>
      <c r="DD18" s="632" t="s">
        <v>247</v>
      </c>
      <c r="DE18" s="624"/>
      <c r="DF18" s="624"/>
      <c r="DG18" s="624"/>
      <c r="DH18" s="624"/>
      <c r="DI18" s="624"/>
      <c r="DJ18" s="624"/>
      <c r="DK18" s="624"/>
      <c r="DL18" s="624"/>
      <c r="DM18" s="624"/>
      <c r="DN18" s="624"/>
      <c r="DO18" s="624"/>
      <c r="DP18" s="625"/>
      <c r="DQ18" s="632" t="s">
        <v>247</v>
      </c>
      <c r="DR18" s="624"/>
      <c r="DS18" s="624"/>
      <c r="DT18" s="624"/>
      <c r="DU18" s="624"/>
      <c r="DV18" s="624"/>
      <c r="DW18" s="624"/>
      <c r="DX18" s="624"/>
      <c r="DY18" s="624"/>
      <c r="DZ18" s="624"/>
      <c r="EA18" s="624"/>
      <c r="EB18" s="624"/>
      <c r="EC18" s="633"/>
    </row>
    <row r="19" spans="2:133" ht="11.25" customHeight="1" x14ac:dyDescent="0.15">
      <c r="B19" s="620" t="s">
        <v>279</v>
      </c>
      <c r="C19" s="621"/>
      <c r="D19" s="621"/>
      <c r="E19" s="621"/>
      <c r="F19" s="621"/>
      <c r="G19" s="621"/>
      <c r="H19" s="621"/>
      <c r="I19" s="621"/>
      <c r="J19" s="621"/>
      <c r="K19" s="621"/>
      <c r="L19" s="621"/>
      <c r="M19" s="621"/>
      <c r="N19" s="621"/>
      <c r="O19" s="621"/>
      <c r="P19" s="621"/>
      <c r="Q19" s="622"/>
      <c r="R19" s="623">
        <v>121163</v>
      </c>
      <c r="S19" s="624"/>
      <c r="T19" s="624"/>
      <c r="U19" s="624"/>
      <c r="V19" s="624"/>
      <c r="W19" s="624"/>
      <c r="X19" s="624"/>
      <c r="Y19" s="625"/>
      <c r="Z19" s="626">
        <v>0.2</v>
      </c>
      <c r="AA19" s="626"/>
      <c r="AB19" s="626"/>
      <c r="AC19" s="626"/>
      <c r="AD19" s="627">
        <v>121163</v>
      </c>
      <c r="AE19" s="627"/>
      <c r="AF19" s="627"/>
      <c r="AG19" s="627"/>
      <c r="AH19" s="627"/>
      <c r="AI19" s="627"/>
      <c r="AJ19" s="627"/>
      <c r="AK19" s="627"/>
      <c r="AL19" s="628">
        <v>0.5</v>
      </c>
      <c r="AM19" s="629"/>
      <c r="AN19" s="629"/>
      <c r="AO19" s="630"/>
      <c r="AP19" s="620" t="s">
        <v>280</v>
      </c>
      <c r="AQ19" s="621"/>
      <c r="AR19" s="621"/>
      <c r="AS19" s="621"/>
      <c r="AT19" s="621"/>
      <c r="AU19" s="621"/>
      <c r="AV19" s="621"/>
      <c r="AW19" s="621"/>
      <c r="AX19" s="621"/>
      <c r="AY19" s="621"/>
      <c r="AZ19" s="621"/>
      <c r="BA19" s="621"/>
      <c r="BB19" s="621"/>
      <c r="BC19" s="621"/>
      <c r="BD19" s="621"/>
      <c r="BE19" s="621"/>
      <c r="BF19" s="622"/>
      <c r="BG19" s="623">
        <v>1006882</v>
      </c>
      <c r="BH19" s="624"/>
      <c r="BI19" s="624"/>
      <c r="BJ19" s="624"/>
      <c r="BK19" s="624"/>
      <c r="BL19" s="624"/>
      <c r="BM19" s="624"/>
      <c r="BN19" s="625"/>
      <c r="BO19" s="626">
        <v>6.1</v>
      </c>
      <c r="BP19" s="626"/>
      <c r="BQ19" s="626"/>
      <c r="BR19" s="626"/>
      <c r="BS19" s="627" t="s">
        <v>247</v>
      </c>
      <c r="BT19" s="627"/>
      <c r="BU19" s="627"/>
      <c r="BV19" s="627"/>
      <c r="BW19" s="627"/>
      <c r="BX19" s="627"/>
      <c r="BY19" s="627"/>
      <c r="BZ19" s="627"/>
      <c r="CA19" s="627"/>
      <c r="CB19" s="631"/>
      <c r="CD19" s="620" t="s">
        <v>281</v>
      </c>
      <c r="CE19" s="621"/>
      <c r="CF19" s="621"/>
      <c r="CG19" s="621"/>
      <c r="CH19" s="621"/>
      <c r="CI19" s="621"/>
      <c r="CJ19" s="621"/>
      <c r="CK19" s="621"/>
      <c r="CL19" s="621"/>
      <c r="CM19" s="621"/>
      <c r="CN19" s="621"/>
      <c r="CO19" s="621"/>
      <c r="CP19" s="621"/>
      <c r="CQ19" s="622"/>
      <c r="CR19" s="623" t="s">
        <v>132</v>
      </c>
      <c r="CS19" s="624"/>
      <c r="CT19" s="624"/>
      <c r="CU19" s="624"/>
      <c r="CV19" s="624"/>
      <c r="CW19" s="624"/>
      <c r="CX19" s="624"/>
      <c r="CY19" s="625"/>
      <c r="CZ19" s="626" t="s">
        <v>132</v>
      </c>
      <c r="DA19" s="626"/>
      <c r="DB19" s="626"/>
      <c r="DC19" s="626"/>
      <c r="DD19" s="632" t="s">
        <v>247</v>
      </c>
      <c r="DE19" s="624"/>
      <c r="DF19" s="624"/>
      <c r="DG19" s="624"/>
      <c r="DH19" s="624"/>
      <c r="DI19" s="624"/>
      <c r="DJ19" s="624"/>
      <c r="DK19" s="624"/>
      <c r="DL19" s="624"/>
      <c r="DM19" s="624"/>
      <c r="DN19" s="624"/>
      <c r="DO19" s="624"/>
      <c r="DP19" s="625"/>
      <c r="DQ19" s="632" t="s">
        <v>132</v>
      </c>
      <c r="DR19" s="624"/>
      <c r="DS19" s="624"/>
      <c r="DT19" s="624"/>
      <c r="DU19" s="624"/>
      <c r="DV19" s="624"/>
      <c r="DW19" s="624"/>
      <c r="DX19" s="624"/>
      <c r="DY19" s="624"/>
      <c r="DZ19" s="624"/>
      <c r="EA19" s="624"/>
      <c r="EB19" s="624"/>
      <c r="EC19" s="633"/>
    </row>
    <row r="20" spans="2:133" ht="11.25" customHeight="1" x14ac:dyDescent="0.15">
      <c r="B20" s="636" t="s">
        <v>282</v>
      </c>
      <c r="C20" s="637"/>
      <c r="D20" s="637"/>
      <c r="E20" s="637"/>
      <c r="F20" s="637"/>
      <c r="G20" s="637"/>
      <c r="H20" s="637"/>
      <c r="I20" s="637"/>
      <c r="J20" s="637"/>
      <c r="K20" s="637"/>
      <c r="L20" s="637"/>
      <c r="M20" s="637"/>
      <c r="N20" s="637"/>
      <c r="O20" s="637"/>
      <c r="P20" s="637"/>
      <c r="Q20" s="638"/>
      <c r="R20" s="623">
        <v>212</v>
      </c>
      <c r="S20" s="624"/>
      <c r="T20" s="624"/>
      <c r="U20" s="624"/>
      <c r="V20" s="624"/>
      <c r="W20" s="624"/>
      <c r="X20" s="624"/>
      <c r="Y20" s="625"/>
      <c r="Z20" s="626">
        <v>0</v>
      </c>
      <c r="AA20" s="626"/>
      <c r="AB20" s="626"/>
      <c r="AC20" s="626"/>
      <c r="AD20" s="627">
        <v>212</v>
      </c>
      <c r="AE20" s="627"/>
      <c r="AF20" s="627"/>
      <c r="AG20" s="627"/>
      <c r="AH20" s="627"/>
      <c r="AI20" s="627"/>
      <c r="AJ20" s="627"/>
      <c r="AK20" s="627"/>
      <c r="AL20" s="628">
        <v>0</v>
      </c>
      <c r="AM20" s="629"/>
      <c r="AN20" s="629"/>
      <c r="AO20" s="630"/>
      <c r="AP20" s="620" t="s">
        <v>283</v>
      </c>
      <c r="AQ20" s="621"/>
      <c r="AR20" s="621"/>
      <c r="AS20" s="621"/>
      <c r="AT20" s="621"/>
      <c r="AU20" s="621"/>
      <c r="AV20" s="621"/>
      <c r="AW20" s="621"/>
      <c r="AX20" s="621"/>
      <c r="AY20" s="621"/>
      <c r="AZ20" s="621"/>
      <c r="BA20" s="621"/>
      <c r="BB20" s="621"/>
      <c r="BC20" s="621"/>
      <c r="BD20" s="621"/>
      <c r="BE20" s="621"/>
      <c r="BF20" s="622"/>
      <c r="BG20" s="623">
        <v>1006882</v>
      </c>
      <c r="BH20" s="624"/>
      <c r="BI20" s="624"/>
      <c r="BJ20" s="624"/>
      <c r="BK20" s="624"/>
      <c r="BL20" s="624"/>
      <c r="BM20" s="624"/>
      <c r="BN20" s="625"/>
      <c r="BO20" s="626">
        <v>6.1</v>
      </c>
      <c r="BP20" s="626"/>
      <c r="BQ20" s="626"/>
      <c r="BR20" s="626"/>
      <c r="BS20" s="627" t="s">
        <v>247</v>
      </c>
      <c r="BT20" s="627"/>
      <c r="BU20" s="627"/>
      <c r="BV20" s="627"/>
      <c r="BW20" s="627"/>
      <c r="BX20" s="627"/>
      <c r="BY20" s="627"/>
      <c r="BZ20" s="627"/>
      <c r="CA20" s="627"/>
      <c r="CB20" s="631"/>
      <c r="CD20" s="620" t="s">
        <v>284</v>
      </c>
      <c r="CE20" s="621"/>
      <c r="CF20" s="621"/>
      <c r="CG20" s="621"/>
      <c r="CH20" s="621"/>
      <c r="CI20" s="621"/>
      <c r="CJ20" s="621"/>
      <c r="CK20" s="621"/>
      <c r="CL20" s="621"/>
      <c r="CM20" s="621"/>
      <c r="CN20" s="621"/>
      <c r="CO20" s="621"/>
      <c r="CP20" s="621"/>
      <c r="CQ20" s="622"/>
      <c r="CR20" s="623">
        <v>53231337</v>
      </c>
      <c r="CS20" s="624"/>
      <c r="CT20" s="624"/>
      <c r="CU20" s="624"/>
      <c r="CV20" s="624"/>
      <c r="CW20" s="624"/>
      <c r="CX20" s="624"/>
      <c r="CY20" s="625"/>
      <c r="CZ20" s="626">
        <v>100</v>
      </c>
      <c r="DA20" s="626"/>
      <c r="DB20" s="626"/>
      <c r="DC20" s="626"/>
      <c r="DD20" s="632">
        <v>4351576</v>
      </c>
      <c r="DE20" s="624"/>
      <c r="DF20" s="624"/>
      <c r="DG20" s="624"/>
      <c r="DH20" s="624"/>
      <c r="DI20" s="624"/>
      <c r="DJ20" s="624"/>
      <c r="DK20" s="624"/>
      <c r="DL20" s="624"/>
      <c r="DM20" s="624"/>
      <c r="DN20" s="624"/>
      <c r="DO20" s="624"/>
      <c r="DP20" s="625"/>
      <c r="DQ20" s="632">
        <v>30194848</v>
      </c>
      <c r="DR20" s="624"/>
      <c r="DS20" s="624"/>
      <c r="DT20" s="624"/>
      <c r="DU20" s="624"/>
      <c r="DV20" s="624"/>
      <c r="DW20" s="624"/>
      <c r="DX20" s="624"/>
      <c r="DY20" s="624"/>
      <c r="DZ20" s="624"/>
      <c r="EA20" s="624"/>
      <c r="EB20" s="624"/>
      <c r="EC20" s="633"/>
    </row>
    <row r="21" spans="2:133" ht="11.25" customHeight="1" x14ac:dyDescent="0.15">
      <c r="B21" s="620" t="s">
        <v>285</v>
      </c>
      <c r="C21" s="621"/>
      <c r="D21" s="621"/>
      <c r="E21" s="621"/>
      <c r="F21" s="621"/>
      <c r="G21" s="621"/>
      <c r="H21" s="621"/>
      <c r="I21" s="621"/>
      <c r="J21" s="621"/>
      <c r="K21" s="621"/>
      <c r="L21" s="621"/>
      <c r="M21" s="621"/>
      <c r="N21" s="621"/>
      <c r="O21" s="621"/>
      <c r="P21" s="621"/>
      <c r="Q21" s="622"/>
      <c r="R21" s="623">
        <v>6640024</v>
      </c>
      <c r="S21" s="624"/>
      <c r="T21" s="624"/>
      <c r="U21" s="624"/>
      <c r="V21" s="624"/>
      <c r="W21" s="624"/>
      <c r="X21" s="624"/>
      <c r="Y21" s="625"/>
      <c r="Z21" s="626">
        <v>12.1</v>
      </c>
      <c r="AA21" s="626"/>
      <c r="AB21" s="626"/>
      <c r="AC21" s="626"/>
      <c r="AD21" s="627">
        <v>5857600</v>
      </c>
      <c r="AE21" s="627"/>
      <c r="AF21" s="627"/>
      <c r="AG21" s="627"/>
      <c r="AH21" s="627"/>
      <c r="AI21" s="627"/>
      <c r="AJ21" s="627"/>
      <c r="AK21" s="627"/>
      <c r="AL21" s="628">
        <v>22.5</v>
      </c>
      <c r="AM21" s="629"/>
      <c r="AN21" s="629"/>
      <c r="AO21" s="630"/>
      <c r="AP21" s="620" t="s">
        <v>286</v>
      </c>
      <c r="AQ21" s="639"/>
      <c r="AR21" s="639"/>
      <c r="AS21" s="639"/>
      <c r="AT21" s="639"/>
      <c r="AU21" s="639"/>
      <c r="AV21" s="639"/>
      <c r="AW21" s="639"/>
      <c r="AX21" s="639"/>
      <c r="AY21" s="639"/>
      <c r="AZ21" s="639"/>
      <c r="BA21" s="639"/>
      <c r="BB21" s="639"/>
      <c r="BC21" s="639"/>
      <c r="BD21" s="639"/>
      <c r="BE21" s="639"/>
      <c r="BF21" s="640"/>
      <c r="BG21" s="623">
        <v>29500</v>
      </c>
      <c r="BH21" s="624"/>
      <c r="BI21" s="624"/>
      <c r="BJ21" s="624"/>
      <c r="BK21" s="624"/>
      <c r="BL21" s="624"/>
      <c r="BM21" s="624"/>
      <c r="BN21" s="625"/>
      <c r="BO21" s="626">
        <v>0.2</v>
      </c>
      <c r="BP21" s="626"/>
      <c r="BQ21" s="626"/>
      <c r="BR21" s="626"/>
      <c r="BS21" s="627" t="s">
        <v>132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287</v>
      </c>
      <c r="C22" s="621"/>
      <c r="D22" s="621"/>
      <c r="E22" s="621"/>
      <c r="F22" s="621"/>
      <c r="G22" s="621"/>
      <c r="H22" s="621"/>
      <c r="I22" s="621"/>
      <c r="J22" s="621"/>
      <c r="K22" s="621"/>
      <c r="L22" s="621"/>
      <c r="M22" s="621"/>
      <c r="N22" s="621"/>
      <c r="O22" s="621"/>
      <c r="P22" s="621"/>
      <c r="Q22" s="622"/>
      <c r="R22" s="623">
        <v>5857600</v>
      </c>
      <c r="S22" s="624"/>
      <c r="T22" s="624"/>
      <c r="U22" s="624"/>
      <c r="V22" s="624"/>
      <c r="W22" s="624"/>
      <c r="X22" s="624"/>
      <c r="Y22" s="625"/>
      <c r="Z22" s="626">
        <v>10.7</v>
      </c>
      <c r="AA22" s="626"/>
      <c r="AB22" s="626"/>
      <c r="AC22" s="626"/>
      <c r="AD22" s="627">
        <v>5857600</v>
      </c>
      <c r="AE22" s="627"/>
      <c r="AF22" s="627"/>
      <c r="AG22" s="627"/>
      <c r="AH22" s="627"/>
      <c r="AI22" s="627"/>
      <c r="AJ22" s="627"/>
      <c r="AK22" s="627"/>
      <c r="AL22" s="628">
        <v>22.5</v>
      </c>
      <c r="AM22" s="629"/>
      <c r="AN22" s="629"/>
      <c r="AO22" s="630"/>
      <c r="AP22" s="620" t="s">
        <v>288</v>
      </c>
      <c r="AQ22" s="639"/>
      <c r="AR22" s="639"/>
      <c r="AS22" s="639"/>
      <c r="AT22" s="639"/>
      <c r="AU22" s="639"/>
      <c r="AV22" s="639"/>
      <c r="AW22" s="639"/>
      <c r="AX22" s="639"/>
      <c r="AY22" s="639"/>
      <c r="AZ22" s="639"/>
      <c r="BA22" s="639"/>
      <c r="BB22" s="639"/>
      <c r="BC22" s="639"/>
      <c r="BD22" s="639"/>
      <c r="BE22" s="639"/>
      <c r="BF22" s="640"/>
      <c r="BG22" s="623" t="s">
        <v>132</v>
      </c>
      <c r="BH22" s="624"/>
      <c r="BI22" s="624"/>
      <c r="BJ22" s="624"/>
      <c r="BK22" s="624"/>
      <c r="BL22" s="624"/>
      <c r="BM22" s="624"/>
      <c r="BN22" s="625"/>
      <c r="BO22" s="626" t="s">
        <v>247</v>
      </c>
      <c r="BP22" s="626"/>
      <c r="BQ22" s="626"/>
      <c r="BR22" s="626"/>
      <c r="BS22" s="627" t="s">
        <v>247</v>
      </c>
      <c r="BT22" s="627"/>
      <c r="BU22" s="627"/>
      <c r="BV22" s="627"/>
      <c r="BW22" s="627"/>
      <c r="BX22" s="627"/>
      <c r="BY22" s="627"/>
      <c r="BZ22" s="627"/>
      <c r="CA22" s="627"/>
      <c r="CB22" s="631"/>
      <c r="CD22" s="605" t="s">
        <v>289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290</v>
      </c>
      <c r="C23" s="621"/>
      <c r="D23" s="621"/>
      <c r="E23" s="621"/>
      <c r="F23" s="621"/>
      <c r="G23" s="621"/>
      <c r="H23" s="621"/>
      <c r="I23" s="621"/>
      <c r="J23" s="621"/>
      <c r="K23" s="621"/>
      <c r="L23" s="621"/>
      <c r="M23" s="621"/>
      <c r="N23" s="621"/>
      <c r="O23" s="621"/>
      <c r="P23" s="621"/>
      <c r="Q23" s="622"/>
      <c r="R23" s="623">
        <v>782424</v>
      </c>
      <c r="S23" s="624"/>
      <c r="T23" s="624"/>
      <c r="U23" s="624"/>
      <c r="V23" s="624"/>
      <c r="W23" s="624"/>
      <c r="X23" s="624"/>
      <c r="Y23" s="625"/>
      <c r="Z23" s="626">
        <v>1.4</v>
      </c>
      <c r="AA23" s="626"/>
      <c r="AB23" s="626"/>
      <c r="AC23" s="626"/>
      <c r="AD23" s="627" t="s">
        <v>132</v>
      </c>
      <c r="AE23" s="627"/>
      <c r="AF23" s="627"/>
      <c r="AG23" s="627"/>
      <c r="AH23" s="627"/>
      <c r="AI23" s="627"/>
      <c r="AJ23" s="627"/>
      <c r="AK23" s="627"/>
      <c r="AL23" s="628" t="s">
        <v>132</v>
      </c>
      <c r="AM23" s="629"/>
      <c r="AN23" s="629"/>
      <c r="AO23" s="630"/>
      <c r="AP23" s="620" t="s">
        <v>291</v>
      </c>
      <c r="AQ23" s="639"/>
      <c r="AR23" s="639"/>
      <c r="AS23" s="639"/>
      <c r="AT23" s="639"/>
      <c r="AU23" s="639"/>
      <c r="AV23" s="639"/>
      <c r="AW23" s="639"/>
      <c r="AX23" s="639"/>
      <c r="AY23" s="639"/>
      <c r="AZ23" s="639"/>
      <c r="BA23" s="639"/>
      <c r="BB23" s="639"/>
      <c r="BC23" s="639"/>
      <c r="BD23" s="639"/>
      <c r="BE23" s="639"/>
      <c r="BF23" s="640"/>
      <c r="BG23" s="623">
        <v>977382</v>
      </c>
      <c r="BH23" s="624"/>
      <c r="BI23" s="624"/>
      <c r="BJ23" s="624"/>
      <c r="BK23" s="624"/>
      <c r="BL23" s="624"/>
      <c r="BM23" s="624"/>
      <c r="BN23" s="625"/>
      <c r="BO23" s="626">
        <v>5.9</v>
      </c>
      <c r="BP23" s="626"/>
      <c r="BQ23" s="626"/>
      <c r="BR23" s="626"/>
      <c r="BS23" s="627" t="s">
        <v>247</v>
      </c>
      <c r="BT23" s="627"/>
      <c r="BU23" s="627"/>
      <c r="BV23" s="627"/>
      <c r="BW23" s="627"/>
      <c r="BX23" s="627"/>
      <c r="BY23" s="627"/>
      <c r="BZ23" s="627"/>
      <c r="CA23" s="627"/>
      <c r="CB23" s="631"/>
      <c r="CD23" s="605" t="s">
        <v>230</v>
      </c>
      <c r="CE23" s="606"/>
      <c r="CF23" s="606"/>
      <c r="CG23" s="606"/>
      <c r="CH23" s="606"/>
      <c r="CI23" s="606"/>
      <c r="CJ23" s="606"/>
      <c r="CK23" s="606"/>
      <c r="CL23" s="606"/>
      <c r="CM23" s="606"/>
      <c r="CN23" s="606"/>
      <c r="CO23" s="606"/>
      <c r="CP23" s="606"/>
      <c r="CQ23" s="607"/>
      <c r="CR23" s="605" t="s">
        <v>292</v>
      </c>
      <c r="CS23" s="606"/>
      <c r="CT23" s="606"/>
      <c r="CU23" s="606"/>
      <c r="CV23" s="606"/>
      <c r="CW23" s="606"/>
      <c r="CX23" s="606"/>
      <c r="CY23" s="607"/>
      <c r="CZ23" s="605" t="s">
        <v>293</v>
      </c>
      <c r="DA23" s="606"/>
      <c r="DB23" s="606"/>
      <c r="DC23" s="607"/>
      <c r="DD23" s="605" t="s">
        <v>294</v>
      </c>
      <c r="DE23" s="606"/>
      <c r="DF23" s="606"/>
      <c r="DG23" s="606"/>
      <c r="DH23" s="606"/>
      <c r="DI23" s="606"/>
      <c r="DJ23" s="606"/>
      <c r="DK23" s="607"/>
      <c r="DL23" s="650" t="s">
        <v>295</v>
      </c>
      <c r="DM23" s="651"/>
      <c r="DN23" s="651"/>
      <c r="DO23" s="651"/>
      <c r="DP23" s="651"/>
      <c r="DQ23" s="651"/>
      <c r="DR23" s="651"/>
      <c r="DS23" s="651"/>
      <c r="DT23" s="651"/>
      <c r="DU23" s="651"/>
      <c r="DV23" s="652"/>
      <c r="DW23" s="605" t="s">
        <v>296</v>
      </c>
      <c r="DX23" s="606"/>
      <c r="DY23" s="606"/>
      <c r="DZ23" s="606"/>
      <c r="EA23" s="606"/>
      <c r="EB23" s="606"/>
      <c r="EC23" s="607"/>
    </row>
    <row r="24" spans="2:133" ht="11.25" customHeight="1" x14ac:dyDescent="0.15">
      <c r="B24" s="620" t="s">
        <v>297</v>
      </c>
      <c r="C24" s="621"/>
      <c r="D24" s="621"/>
      <c r="E24" s="621"/>
      <c r="F24" s="621"/>
      <c r="G24" s="621"/>
      <c r="H24" s="621"/>
      <c r="I24" s="621"/>
      <c r="J24" s="621"/>
      <c r="K24" s="621"/>
      <c r="L24" s="621"/>
      <c r="M24" s="621"/>
      <c r="N24" s="621"/>
      <c r="O24" s="621"/>
      <c r="P24" s="621"/>
      <c r="Q24" s="622"/>
      <c r="R24" s="623" t="s">
        <v>132</v>
      </c>
      <c r="S24" s="624"/>
      <c r="T24" s="624"/>
      <c r="U24" s="624"/>
      <c r="V24" s="624"/>
      <c r="W24" s="624"/>
      <c r="X24" s="624"/>
      <c r="Y24" s="625"/>
      <c r="Z24" s="626" t="s">
        <v>132</v>
      </c>
      <c r="AA24" s="626"/>
      <c r="AB24" s="626"/>
      <c r="AC24" s="626"/>
      <c r="AD24" s="627" t="s">
        <v>132</v>
      </c>
      <c r="AE24" s="627"/>
      <c r="AF24" s="627"/>
      <c r="AG24" s="627"/>
      <c r="AH24" s="627"/>
      <c r="AI24" s="627"/>
      <c r="AJ24" s="627"/>
      <c r="AK24" s="627"/>
      <c r="AL24" s="628" t="s">
        <v>132</v>
      </c>
      <c r="AM24" s="629"/>
      <c r="AN24" s="629"/>
      <c r="AO24" s="630"/>
      <c r="AP24" s="620" t="s">
        <v>298</v>
      </c>
      <c r="AQ24" s="639"/>
      <c r="AR24" s="639"/>
      <c r="AS24" s="639"/>
      <c r="AT24" s="639"/>
      <c r="AU24" s="639"/>
      <c r="AV24" s="639"/>
      <c r="AW24" s="639"/>
      <c r="AX24" s="639"/>
      <c r="AY24" s="639"/>
      <c r="AZ24" s="639"/>
      <c r="BA24" s="639"/>
      <c r="BB24" s="639"/>
      <c r="BC24" s="639"/>
      <c r="BD24" s="639"/>
      <c r="BE24" s="639"/>
      <c r="BF24" s="640"/>
      <c r="BG24" s="623" t="s">
        <v>132</v>
      </c>
      <c r="BH24" s="624"/>
      <c r="BI24" s="624"/>
      <c r="BJ24" s="624"/>
      <c r="BK24" s="624"/>
      <c r="BL24" s="624"/>
      <c r="BM24" s="624"/>
      <c r="BN24" s="625"/>
      <c r="BO24" s="626" t="s">
        <v>132</v>
      </c>
      <c r="BP24" s="626"/>
      <c r="BQ24" s="626"/>
      <c r="BR24" s="626"/>
      <c r="BS24" s="627" t="s">
        <v>132</v>
      </c>
      <c r="BT24" s="627"/>
      <c r="BU24" s="627"/>
      <c r="BV24" s="627"/>
      <c r="BW24" s="627"/>
      <c r="BX24" s="627"/>
      <c r="BY24" s="627"/>
      <c r="BZ24" s="627"/>
      <c r="CA24" s="627"/>
      <c r="CB24" s="631"/>
      <c r="CD24" s="609" t="s">
        <v>299</v>
      </c>
      <c r="CE24" s="610"/>
      <c r="CF24" s="610"/>
      <c r="CG24" s="610"/>
      <c r="CH24" s="610"/>
      <c r="CI24" s="610"/>
      <c r="CJ24" s="610"/>
      <c r="CK24" s="610"/>
      <c r="CL24" s="610"/>
      <c r="CM24" s="610"/>
      <c r="CN24" s="610"/>
      <c r="CO24" s="610"/>
      <c r="CP24" s="610"/>
      <c r="CQ24" s="611"/>
      <c r="CR24" s="612">
        <v>21758048</v>
      </c>
      <c r="CS24" s="613"/>
      <c r="CT24" s="613"/>
      <c r="CU24" s="613"/>
      <c r="CV24" s="613"/>
      <c r="CW24" s="613"/>
      <c r="CX24" s="613"/>
      <c r="CY24" s="614"/>
      <c r="CZ24" s="617">
        <v>40.9</v>
      </c>
      <c r="DA24" s="618"/>
      <c r="DB24" s="618"/>
      <c r="DC24" s="634"/>
      <c r="DD24" s="653">
        <v>12172305</v>
      </c>
      <c r="DE24" s="613"/>
      <c r="DF24" s="613"/>
      <c r="DG24" s="613"/>
      <c r="DH24" s="613"/>
      <c r="DI24" s="613"/>
      <c r="DJ24" s="613"/>
      <c r="DK24" s="614"/>
      <c r="DL24" s="653">
        <v>11744783</v>
      </c>
      <c r="DM24" s="613"/>
      <c r="DN24" s="613"/>
      <c r="DO24" s="613"/>
      <c r="DP24" s="613"/>
      <c r="DQ24" s="613"/>
      <c r="DR24" s="613"/>
      <c r="DS24" s="613"/>
      <c r="DT24" s="613"/>
      <c r="DU24" s="613"/>
      <c r="DV24" s="614"/>
      <c r="DW24" s="617">
        <v>45.1</v>
      </c>
      <c r="DX24" s="618"/>
      <c r="DY24" s="618"/>
      <c r="DZ24" s="618"/>
      <c r="EA24" s="618"/>
      <c r="EB24" s="618"/>
      <c r="EC24" s="619"/>
    </row>
    <row r="25" spans="2:133" ht="11.25" customHeight="1" x14ac:dyDescent="0.15">
      <c r="B25" s="620" t="s">
        <v>300</v>
      </c>
      <c r="C25" s="621"/>
      <c r="D25" s="621"/>
      <c r="E25" s="621"/>
      <c r="F25" s="621"/>
      <c r="G25" s="621"/>
      <c r="H25" s="621"/>
      <c r="I25" s="621"/>
      <c r="J25" s="621"/>
      <c r="K25" s="621"/>
      <c r="L25" s="621"/>
      <c r="M25" s="621"/>
      <c r="N25" s="621"/>
      <c r="O25" s="621"/>
      <c r="P25" s="621"/>
      <c r="Q25" s="622"/>
      <c r="R25" s="623">
        <v>27213656</v>
      </c>
      <c r="S25" s="624"/>
      <c r="T25" s="624"/>
      <c r="U25" s="624"/>
      <c r="V25" s="624"/>
      <c r="W25" s="624"/>
      <c r="X25" s="624"/>
      <c r="Y25" s="625"/>
      <c r="Z25" s="626">
        <v>49.6</v>
      </c>
      <c r="AA25" s="626"/>
      <c r="AB25" s="626"/>
      <c r="AC25" s="626"/>
      <c r="AD25" s="627">
        <v>25453850</v>
      </c>
      <c r="AE25" s="627"/>
      <c r="AF25" s="627"/>
      <c r="AG25" s="627"/>
      <c r="AH25" s="627"/>
      <c r="AI25" s="627"/>
      <c r="AJ25" s="627"/>
      <c r="AK25" s="627"/>
      <c r="AL25" s="628">
        <v>97.7</v>
      </c>
      <c r="AM25" s="629"/>
      <c r="AN25" s="629"/>
      <c r="AO25" s="630"/>
      <c r="AP25" s="620" t="s">
        <v>301</v>
      </c>
      <c r="AQ25" s="639"/>
      <c r="AR25" s="639"/>
      <c r="AS25" s="639"/>
      <c r="AT25" s="639"/>
      <c r="AU25" s="639"/>
      <c r="AV25" s="639"/>
      <c r="AW25" s="639"/>
      <c r="AX25" s="639"/>
      <c r="AY25" s="639"/>
      <c r="AZ25" s="639"/>
      <c r="BA25" s="639"/>
      <c r="BB25" s="639"/>
      <c r="BC25" s="639"/>
      <c r="BD25" s="639"/>
      <c r="BE25" s="639"/>
      <c r="BF25" s="640"/>
      <c r="BG25" s="623" t="s">
        <v>132</v>
      </c>
      <c r="BH25" s="624"/>
      <c r="BI25" s="624"/>
      <c r="BJ25" s="624"/>
      <c r="BK25" s="624"/>
      <c r="BL25" s="624"/>
      <c r="BM25" s="624"/>
      <c r="BN25" s="625"/>
      <c r="BO25" s="626" t="s">
        <v>132</v>
      </c>
      <c r="BP25" s="626"/>
      <c r="BQ25" s="626"/>
      <c r="BR25" s="626"/>
      <c r="BS25" s="627" t="s">
        <v>247</v>
      </c>
      <c r="BT25" s="627"/>
      <c r="BU25" s="627"/>
      <c r="BV25" s="627"/>
      <c r="BW25" s="627"/>
      <c r="BX25" s="627"/>
      <c r="BY25" s="627"/>
      <c r="BZ25" s="627"/>
      <c r="CA25" s="627"/>
      <c r="CB25" s="631"/>
      <c r="CD25" s="620" t="s">
        <v>302</v>
      </c>
      <c r="CE25" s="621"/>
      <c r="CF25" s="621"/>
      <c r="CG25" s="621"/>
      <c r="CH25" s="621"/>
      <c r="CI25" s="621"/>
      <c r="CJ25" s="621"/>
      <c r="CK25" s="621"/>
      <c r="CL25" s="621"/>
      <c r="CM25" s="621"/>
      <c r="CN25" s="621"/>
      <c r="CO25" s="621"/>
      <c r="CP25" s="621"/>
      <c r="CQ25" s="622"/>
      <c r="CR25" s="623">
        <v>6624660</v>
      </c>
      <c r="CS25" s="654"/>
      <c r="CT25" s="654"/>
      <c r="CU25" s="654"/>
      <c r="CV25" s="654"/>
      <c r="CW25" s="654"/>
      <c r="CX25" s="654"/>
      <c r="CY25" s="655"/>
      <c r="CZ25" s="628">
        <v>12.4</v>
      </c>
      <c r="DA25" s="656"/>
      <c r="DB25" s="656"/>
      <c r="DC25" s="658"/>
      <c r="DD25" s="632">
        <v>6158727</v>
      </c>
      <c r="DE25" s="654"/>
      <c r="DF25" s="654"/>
      <c r="DG25" s="654"/>
      <c r="DH25" s="654"/>
      <c r="DI25" s="654"/>
      <c r="DJ25" s="654"/>
      <c r="DK25" s="655"/>
      <c r="DL25" s="632">
        <v>5800256</v>
      </c>
      <c r="DM25" s="654"/>
      <c r="DN25" s="654"/>
      <c r="DO25" s="654"/>
      <c r="DP25" s="654"/>
      <c r="DQ25" s="654"/>
      <c r="DR25" s="654"/>
      <c r="DS25" s="654"/>
      <c r="DT25" s="654"/>
      <c r="DU25" s="654"/>
      <c r="DV25" s="655"/>
      <c r="DW25" s="628">
        <v>22.3</v>
      </c>
      <c r="DX25" s="656"/>
      <c r="DY25" s="656"/>
      <c r="DZ25" s="656"/>
      <c r="EA25" s="656"/>
      <c r="EB25" s="656"/>
      <c r="EC25" s="657"/>
    </row>
    <row r="26" spans="2:133" ht="11.25" customHeight="1" x14ac:dyDescent="0.15">
      <c r="B26" s="620" t="s">
        <v>303</v>
      </c>
      <c r="C26" s="621"/>
      <c r="D26" s="621"/>
      <c r="E26" s="621"/>
      <c r="F26" s="621"/>
      <c r="G26" s="621"/>
      <c r="H26" s="621"/>
      <c r="I26" s="621"/>
      <c r="J26" s="621"/>
      <c r="K26" s="621"/>
      <c r="L26" s="621"/>
      <c r="M26" s="621"/>
      <c r="N26" s="621"/>
      <c r="O26" s="621"/>
      <c r="P26" s="621"/>
      <c r="Q26" s="622"/>
      <c r="R26" s="623">
        <v>14251</v>
      </c>
      <c r="S26" s="624"/>
      <c r="T26" s="624"/>
      <c r="U26" s="624"/>
      <c r="V26" s="624"/>
      <c r="W26" s="624"/>
      <c r="X26" s="624"/>
      <c r="Y26" s="625"/>
      <c r="Z26" s="626">
        <v>0</v>
      </c>
      <c r="AA26" s="626"/>
      <c r="AB26" s="626"/>
      <c r="AC26" s="626"/>
      <c r="AD26" s="627">
        <v>14251</v>
      </c>
      <c r="AE26" s="627"/>
      <c r="AF26" s="627"/>
      <c r="AG26" s="627"/>
      <c r="AH26" s="627"/>
      <c r="AI26" s="627"/>
      <c r="AJ26" s="627"/>
      <c r="AK26" s="627"/>
      <c r="AL26" s="628">
        <v>0.1</v>
      </c>
      <c r="AM26" s="629"/>
      <c r="AN26" s="629"/>
      <c r="AO26" s="630"/>
      <c r="AP26" s="620" t="s">
        <v>304</v>
      </c>
      <c r="AQ26" s="639"/>
      <c r="AR26" s="639"/>
      <c r="AS26" s="639"/>
      <c r="AT26" s="639"/>
      <c r="AU26" s="639"/>
      <c r="AV26" s="639"/>
      <c r="AW26" s="639"/>
      <c r="AX26" s="639"/>
      <c r="AY26" s="639"/>
      <c r="AZ26" s="639"/>
      <c r="BA26" s="639"/>
      <c r="BB26" s="639"/>
      <c r="BC26" s="639"/>
      <c r="BD26" s="639"/>
      <c r="BE26" s="639"/>
      <c r="BF26" s="640"/>
      <c r="BG26" s="623" t="s">
        <v>132</v>
      </c>
      <c r="BH26" s="624"/>
      <c r="BI26" s="624"/>
      <c r="BJ26" s="624"/>
      <c r="BK26" s="624"/>
      <c r="BL26" s="624"/>
      <c r="BM26" s="624"/>
      <c r="BN26" s="625"/>
      <c r="BO26" s="626" t="s">
        <v>132</v>
      </c>
      <c r="BP26" s="626"/>
      <c r="BQ26" s="626"/>
      <c r="BR26" s="626"/>
      <c r="BS26" s="627" t="s">
        <v>247</v>
      </c>
      <c r="BT26" s="627"/>
      <c r="BU26" s="627"/>
      <c r="BV26" s="627"/>
      <c r="BW26" s="627"/>
      <c r="BX26" s="627"/>
      <c r="BY26" s="627"/>
      <c r="BZ26" s="627"/>
      <c r="CA26" s="627"/>
      <c r="CB26" s="631"/>
      <c r="CD26" s="620" t="s">
        <v>305</v>
      </c>
      <c r="CE26" s="621"/>
      <c r="CF26" s="621"/>
      <c r="CG26" s="621"/>
      <c r="CH26" s="621"/>
      <c r="CI26" s="621"/>
      <c r="CJ26" s="621"/>
      <c r="CK26" s="621"/>
      <c r="CL26" s="621"/>
      <c r="CM26" s="621"/>
      <c r="CN26" s="621"/>
      <c r="CO26" s="621"/>
      <c r="CP26" s="621"/>
      <c r="CQ26" s="622"/>
      <c r="CR26" s="623">
        <v>4085369</v>
      </c>
      <c r="CS26" s="624"/>
      <c r="CT26" s="624"/>
      <c r="CU26" s="624"/>
      <c r="CV26" s="624"/>
      <c r="CW26" s="624"/>
      <c r="CX26" s="624"/>
      <c r="CY26" s="625"/>
      <c r="CZ26" s="628">
        <v>7.7</v>
      </c>
      <c r="DA26" s="656"/>
      <c r="DB26" s="656"/>
      <c r="DC26" s="658"/>
      <c r="DD26" s="632">
        <v>3677814</v>
      </c>
      <c r="DE26" s="624"/>
      <c r="DF26" s="624"/>
      <c r="DG26" s="624"/>
      <c r="DH26" s="624"/>
      <c r="DI26" s="624"/>
      <c r="DJ26" s="624"/>
      <c r="DK26" s="625"/>
      <c r="DL26" s="632" t="s">
        <v>132</v>
      </c>
      <c r="DM26" s="624"/>
      <c r="DN26" s="624"/>
      <c r="DO26" s="624"/>
      <c r="DP26" s="624"/>
      <c r="DQ26" s="624"/>
      <c r="DR26" s="624"/>
      <c r="DS26" s="624"/>
      <c r="DT26" s="624"/>
      <c r="DU26" s="624"/>
      <c r="DV26" s="625"/>
      <c r="DW26" s="628" t="s">
        <v>132</v>
      </c>
      <c r="DX26" s="656"/>
      <c r="DY26" s="656"/>
      <c r="DZ26" s="656"/>
      <c r="EA26" s="656"/>
      <c r="EB26" s="656"/>
      <c r="EC26" s="657"/>
    </row>
    <row r="27" spans="2:133" ht="11.25" customHeight="1" x14ac:dyDescent="0.15">
      <c r="B27" s="620" t="s">
        <v>306</v>
      </c>
      <c r="C27" s="621"/>
      <c r="D27" s="621"/>
      <c r="E27" s="621"/>
      <c r="F27" s="621"/>
      <c r="G27" s="621"/>
      <c r="H27" s="621"/>
      <c r="I27" s="621"/>
      <c r="J27" s="621"/>
      <c r="K27" s="621"/>
      <c r="L27" s="621"/>
      <c r="M27" s="621"/>
      <c r="N27" s="621"/>
      <c r="O27" s="621"/>
      <c r="P27" s="621"/>
      <c r="Q27" s="622"/>
      <c r="R27" s="623">
        <v>64943</v>
      </c>
      <c r="S27" s="624"/>
      <c r="T27" s="624"/>
      <c r="U27" s="624"/>
      <c r="V27" s="624"/>
      <c r="W27" s="624"/>
      <c r="X27" s="624"/>
      <c r="Y27" s="625"/>
      <c r="Z27" s="626">
        <v>0.1</v>
      </c>
      <c r="AA27" s="626"/>
      <c r="AB27" s="626"/>
      <c r="AC27" s="626"/>
      <c r="AD27" s="627" t="s">
        <v>247</v>
      </c>
      <c r="AE27" s="627"/>
      <c r="AF27" s="627"/>
      <c r="AG27" s="627"/>
      <c r="AH27" s="627"/>
      <c r="AI27" s="627"/>
      <c r="AJ27" s="627"/>
      <c r="AK27" s="627"/>
      <c r="AL27" s="628" t="s">
        <v>132</v>
      </c>
      <c r="AM27" s="629"/>
      <c r="AN27" s="629"/>
      <c r="AO27" s="630"/>
      <c r="AP27" s="620" t="s">
        <v>307</v>
      </c>
      <c r="AQ27" s="621"/>
      <c r="AR27" s="621"/>
      <c r="AS27" s="621"/>
      <c r="AT27" s="621"/>
      <c r="AU27" s="621"/>
      <c r="AV27" s="621"/>
      <c r="AW27" s="621"/>
      <c r="AX27" s="621"/>
      <c r="AY27" s="621"/>
      <c r="AZ27" s="621"/>
      <c r="BA27" s="621"/>
      <c r="BB27" s="621"/>
      <c r="BC27" s="621"/>
      <c r="BD27" s="621"/>
      <c r="BE27" s="621"/>
      <c r="BF27" s="622"/>
      <c r="BG27" s="623">
        <v>16518385</v>
      </c>
      <c r="BH27" s="624"/>
      <c r="BI27" s="624"/>
      <c r="BJ27" s="624"/>
      <c r="BK27" s="624"/>
      <c r="BL27" s="624"/>
      <c r="BM27" s="624"/>
      <c r="BN27" s="625"/>
      <c r="BO27" s="626">
        <v>100</v>
      </c>
      <c r="BP27" s="626"/>
      <c r="BQ27" s="626"/>
      <c r="BR27" s="626"/>
      <c r="BS27" s="627">
        <v>288903</v>
      </c>
      <c r="BT27" s="627"/>
      <c r="BU27" s="627"/>
      <c r="BV27" s="627"/>
      <c r="BW27" s="627"/>
      <c r="BX27" s="627"/>
      <c r="BY27" s="627"/>
      <c r="BZ27" s="627"/>
      <c r="CA27" s="627"/>
      <c r="CB27" s="631"/>
      <c r="CD27" s="620" t="s">
        <v>308</v>
      </c>
      <c r="CE27" s="621"/>
      <c r="CF27" s="621"/>
      <c r="CG27" s="621"/>
      <c r="CH27" s="621"/>
      <c r="CI27" s="621"/>
      <c r="CJ27" s="621"/>
      <c r="CK27" s="621"/>
      <c r="CL27" s="621"/>
      <c r="CM27" s="621"/>
      <c r="CN27" s="621"/>
      <c r="CO27" s="621"/>
      <c r="CP27" s="621"/>
      <c r="CQ27" s="622"/>
      <c r="CR27" s="623">
        <v>11624085</v>
      </c>
      <c r="CS27" s="654"/>
      <c r="CT27" s="654"/>
      <c r="CU27" s="654"/>
      <c r="CV27" s="654"/>
      <c r="CW27" s="654"/>
      <c r="CX27" s="654"/>
      <c r="CY27" s="655"/>
      <c r="CZ27" s="628">
        <v>21.8</v>
      </c>
      <c r="DA27" s="656"/>
      <c r="DB27" s="656"/>
      <c r="DC27" s="658"/>
      <c r="DD27" s="632">
        <v>2746305</v>
      </c>
      <c r="DE27" s="654"/>
      <c r="DF27" s="654"/>
      <c r="DG27" s="654"/>
      <c r="DH27" s="654"/>
      <c r="DI27" s="654"/>
      <c r="DJ27" s="654"/>
      <c r="DK27" s="655"/>
      <c r="DL27" s="632">
        <v>2677767</v>
      </c>
      <c r="DM27" s="654"/>
      <c r="DN27" s="654"/>
      <c r="DO27" s="654"/>
      <c r="DP27" s="654"/>
      <c r="DQ27" s="654"/>
      <c r="DR27" s="654"/>
      <c r="DS27" s="654"/>
      <c r="DT27" s="654"/>
      <c r="DU27" s="654"/>
      <c r="DV27" s="655"/>
      <c r="DW27" s="628">
        <v>10.3</v>
      </c>
      <c r="DX27" s="656"/>
      <c r="DY27" s="656"/>
      <c r="DZ27" s="656"/>
      <c r="EA27" s="656"/>
      <c r="EB27" s="656"/>
      <c r="EC27" s="657"/>
    </row>
    <row r="28" spans="2:133" ht="11.25" customHeight="1" x14ac:dyDescent="0.15">
      <c r="B28" s="620" t="s">
        <v>309</v>
      </c>
      <c r="C28" s="621"/>
      <c r="D28" s="621"/>
      <c r="E28" s="621"/>
      <c r="F28" s="621"/>
      <c r="G28" s="621"/>
      <c r="H28" s="621"/>
      <c r="I28" s="621"/>
      <c r="J28" s="621"/>
      <c r="K28" s="621"/>
      <c r="L28" s="621"/>
      <c r="M28" s="621"/>
      <c r="N28" s="621"/>
      <c r="O28" s="621"/>
      <c r="P28" s="621"/>
      <c r="Q28" s="622"/>
      <c r="R28" s="623">
        <v>700283</v>
      </c>
      <c r="S28" s="624"/>
      <c r="T28" s="624"/>
      <c r="U28" s="624"/>
      <c r="V28" s="624"/>
      <c r="W28" s="624"/>
      <c r="X28" s="624"/>
      <c r="Y28" s="625"/>
      <c r="Z28" s="626">
        <v>1.3</v>
      </c>
      <c r="AA28" s="626"/>
      <c r="AB28" s="626"/>
      <c r="AC28" s="626"/>
      <c r="AD28" s="627">
        <v>35563</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310</v>
      </c>
      <c r="CE28" s="621"/>
      <c r="CF28" s="621"/>
      <c r="CG28" s="621"/>
      <c r="CH28" s="621"/>
      <c r="CI28" s="621"/>
      <c r="CJ28" s="621"/>
      <c r="CK28" s="621"/>
      <c r="CL28" s="621"/>
      <c r="CM28" s="621"/>
      <c r="CN28" s="621"/>
      <c r="CO28" s="621"/>
      <c r="CP28" s="621"/>
      <c r="CQ28" s="622"/>
      <c r="CR28" s="623">
        <v>3509303</v>
      </c>
      <c r="CS28" s="624"/>
      <c r="CT28" s="624"/>
      <c r="CU28" s="624"/>
      <c r="CV28" s="624"/>
      <c r="CW28" s="624"/>
      <c r="CX28" s="624"/>
      <c r="CY28" s="625"/>
      <c r="CZ28" s="628">
        <v>6.6</v>
      </c>
      <c r="DA28" s="656"/>
      <c r="DB28" s="656"/>
      <c r="DC28" s="658"/>
      <c r="DD28" s="632">
        <v>3267273</v>
      </c>
      <c r="DE28" s="624"/>
      <c r="DF28" s="624"/>
      <c r="DG28" s="624"/>
      <c r="DH28" s="624"/>
      <c r="DI28" s="624"/>
      <c r="DJ28" s="624"/>
      <c r="DK28" s="625"/>
      <c r="DL28" s="632">
        <v>3266760</v>
      </c>
      <c r="DM28" s="624"/>
      <c r="DN28" s="624"/>
      <c r="DO28" s="624"/>
      <c r="DP28" s="624"/>
      <c r="DQ28" s="624"/>
      <c r="DR28" s="624"/>
      <c r="DS28" s="624"/>
      <c r="DT28" s="624"/>
      <c r="DU28" s="624"/>
      <c r="DV28" s="625"/>
      <c r="DW28" s="628">
        <v>12.5</v>
      </c>
      <c r="DX28" s="656"/>
      <c r="DY28" s="656"/>
      <c r="DZ28" s="656"/>
      <c r="EA28" s="656"/>
      <c r="EB28" s="656"/>
      <c r="EC28" s="657"/>
    </row>
    <row r="29" spans="2:133" ht="11.25" customHeight="1" x14ac:dyDescent="0.15">
      <c r="B29" s="620" t="s">
        <v>311</v>
      </c>
      <c r="C29" s="621"/>
      <c r="D29" s="621"/>
      <c r="E29" s="621"/>
      <c r="F29" s="621"/>
      <c r="G29" s="621"/>
      <c r="H29" s="621"/>
      <c r="I29" s="621"/>
      <c r="J29" s="621"/>
      <c r="K29" s="621"/>
      <c r="L29" s="621"/>
      <c r="M29" s="621"/>
      <c r="N29" s="621"/>
      <c r="O29" s="621"/>
      <c r="P29" s="621"/>
      <c r="Q29" s="622"/>
      <c r="R29" s="623">
        <v>557005</v>
      </c>
      <c r="S29" s="624"/>
      <c r="T29" s="624"/>
      <c r="U29" s="624"/>
      <c r="V29" s="624"/>
      <c r="W29" s="624"/>
      <c r="X29" s="624"/>
      <c r="Y29" s="625"/>
      <c r="Z29" s="626">
        <v>1</v>
      </c>
      <c r="AA29" s="626"/>
      <c r="AB29" s="626"/>
      <c r="AC29" s="626"/>
      <c r="AD29" s="627">
        <v>65</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312</v>
      </c>
      <c r="CE29" s="662"/>
      <c r="CF29" s="620" t="s">
        <v>71</v>
      </c>
      <c r="CG29" s="621"/>
      <c r="CH29" s="621"/>
      <c r="CI29" s="621"/>
      <c r="CJ29" s="621"/>
      <c r="CK29" s="621"/>
      <c r="CL29" s="621"/>
      <c r="CM29" s="621"/>
      <c r="CN29" s="621"/>
      <c r="CO29" s="621"/>
      <c r="CP29" s="621"/>
      <c r="CQ29" s="622"/>
      <c r="CR29" s="623">
        <v>3509290</v>
      </c>
      <c r="CS29" s="654"/>
      <c r="CT29" s="654"/>
      <c r="CU29" s="654"/>
      <c r="CV29" s="654"/>
      <c r="CW29" s="654"/>
      <c r="CX29" s="654"/>
      <c r="CY29" s="655"/>
      <c r="CZ29" s="628">
        <v>6.6</v>
      </c>
      <c r="DA29" s="656"/>
      <c r="DB29" s="656"/>
      <c r="DC29" s="658"/>
      <c r="DD29" s="632">
        <v>3267260</v>
      </c>
      <c r="DE29" s="654"/>
      <c r="DF29" s="654"/>
      <c r="DG29" s="654"/>
      <c r="DH29" s="654"/>
      <c r="DI29" s="654"/>
      <c r="DJ29" s="654"/>
      <c r="DK29" s="655"/>
      <c r="DL29" s="632">
        <v>3266747</v>
      </c>
      <c r="DM29" s="654"/>
      <c r="DN29" s="654"/>
      <c r="DO29" s="654"/>
      <c r="DP29" s="654"/>
      <c r="DQ29" s="654"/>
      <c r="DR29" s="654"/>
      <c r="DS29" s="654"/>
      <c r="DT29" s="654"/>
      <c r="DU29" s="654"/>
      <c r="DV29" s="655"/>
      <c r="DW29" s="628">
        <v>12.5</v>
      </c>
      <c r="DX29" s="656"/>
      <c r="DY29" s="656"/>
      <c r="DZ29" s="656"/>
      <c r="EA29" s="656"/>
      <c r="EB29" s="656"/>
      <c r="EC29" s="657"/>
    </row>
    <row r="30" spans="2:133" ht="11.25" customHeight="1" x14ac:dyDescent="0.15">
      <c r="B30" s="620" t="s">
        <v>313</v>
      </c>
      <c r="C30" s="621"/>
      <c r="D30" s="621"/>
      <c r="E30" s="621"/>
      <c r="F30" s="621"/>
      <c r="G30" s="621"/>
      <c r="H30" s="621"/>
      <c r="I30" s="621"/>
      <c r="J30" s="621"/>
      <c r="K30" s="621"/>
      <c r="L30" s="621"/>
      <c r="M30" s="621"/>
      <c r="N30" s="621"/>
      <c r="O30" s="621"/>
      <c r="P30" s="621"/>
      <c r="Q30" s="622"/>
      <c r="R30" s="623">
        <v>11428855</v>
      </c>
      <c r="S30" s="624"/>
      <c r="T30" s="624"/>
      <c r="U30" s="624"/>
      <c r="V30" s="624"/>
      <c r="W30" s="624"/>
      <c r="X30" s="624"/>
      <c r="Y30" s="625"/>
      <c r="Z30" s="626">
        <v>20.8</v>
      </c>
      <c r="AA30" s="626"/>
      <c r="AB30" s="626"/>
      <c r="AC30" s="626"/>
      <c r="AD30" s="627" t="s">
        <v>247</v>
      </c>
      <c r="AE30" s="627"/>
      <c r="AF30" s="627"/>
      <c r="AG30" s="627"/>
      <c r="AH30" s="627"/>
      <c r="AI30" s="627"/>
      <c r="AJ30" s="627"/>
      <c r="AK30" s="627"/>
      <c r="AL30" s="628" t="s">
        <v>247</v>
      </c>
      <c r="AM30" s="629"/>
      <c r="AN30" s="629"/>
      <c r="AO30" s="630"/>
      <c r="AP30" s="605" t="s">
        <v>230</v>
      </c>
      <c r="AQ30" s="606"/>
      <c r="AR30" s="606"/>
      <c r="AS30" s="606"/>
      <c r="AT30" s="606"/>
      <c r="AU30" s="606"/>
      <c r="AV30" s="606"/>
      <c r="AW30" s="606"/>
      <c r="AX30" s="606"/>
      <c r="AY30" s="606"/>
      <c r="AZ30" s="606"/>
      <c r="BA30" s="606"/>
      <c r="BB30" s="606"/>
      <c r="BC30" s="606"/>
      <c r="BD30" s="606"/>
      <c r="BE30" s="606"/>
      <c r="BF30" s="607"/>
      <c r="BG30" s="605" t="s">
        <v>314</v>
      </c>
      <c r="BH30" s="659"/>
      <c r="BI30" s="659"/>
      <c r="BJ30" s="659"/>
      <c r="BK30" s="659"/>
      <c r="BL30" s="659"/>
      <c r="BM30" s="659"/>
      <c r="BN30" s="659"/>
      <c r="BO30" s="659"/>
      <c r="BP30" s="659"/>
      <c r="BQ30" s="660"/>
      <c r="BR30" s="605" t="s">
        <v>315</v>
      </c>
      <c r="BS30" s="659"/>
      <c r="BT30" s="659"/>
      <c r="BU30" s="659"/>
      <c r="BV30" s="659"/>
      <c r="BW30" s="659"/>
      <c r="BX30" s="659"/>
      <c r="BY30" s="659"/>
      <c r="BZ30" s="659"/>
      <c r="CA30" s="659"/>
      <c r="CB30" s="660"/>
      <c r="CD30" s="663"/>
      <c r="CE30" s="664"/>
      <c r="CF30" s="620" t="s">
        <v>316</v>
      </c>
      <c r="CG30" s="621"/>
      <c r="CH30" s="621"/>
      <c r="CI30" s="621"/>
      <c r="CJ30" s="621"/>
      <c r="CK30" s="621"/>
      <c r="CL30" s="621"/>
      <c r="CM30" s="621"/>
      <c r="CN30" s="621"/>
      <c r="CO30" s="621"/>
      <c r="CP30" s="621"/>
      <c r="CQ30" s="622"/>
      <c r="CR30" s="623">
        <v>3421621</v>
      </c>
      <c r="CS30" s="624"/>
      <c r="CT30" s="624"/>
      <c r="CU30" s="624"/>
      <c r="CV30" s="624"/>
      <c r="CW30" s="624"/>
      <c r="CX30" s="624"/>
      <c r="CY30" s="625"/>
      <c r="CZ30" s="628">
        <v>6.4</v>
      </c>
      <c r="DA30" s="656"/>
      <c r="DB30" s="656"/>
      <c r="DC30" s="658"/>
      <c r="DD30" s="632">
        <v>3181193</v>
      </c>
      <c r="DE30" s="624"/>
      <c r="DF30" s="624"/>
      <c r="DG30" s="624"/>
      <c r="DH30" s="624"/>
      <c r="DI30" s="624"/>
      <c r="DJ30" s="624"/>
      <c r="DK30" s="625"/>
      <c r="DL30" s="632">
        <v>3180680</v>
      </c>
      <c r="DM30" s="624"/>
      <c r="DN30" s="624"/>
      <c r="DO30" s="624"/>
      <c r="DP30" s="624"/>
      <c r="DQ30" s="624"/>
      <c r="DR30" s="624"/>
      <c r="DS30" s="624"/>
      <c r="DT30" s="624"/>
      <c r="DU30" s="624"/>
      <c r="DV30" s="625"/>
      <c r="DW30" s="628">
        <v>12.2</v>
      </c>
      <c r="DX30" s="656"/>
      <c r="DY30" s="656"/>
      <c r="DZ30" s="656"/>
      <c r="EA30" s="656"/>
      <c r="EB30" s="656"/>
      <c r="EC30" s="657"/>
    </row>
    <row r="31" spans="2:133" ht="11.25" customHeight="1" x14ac:dyDescent="0.15">
      <c r="B31" s="636" t="s">
        <v>317</v>
      </c>
      <c r="C31" s="637"/>
      <c r="D31" s="637"/>
      <c r="E31" s="637"/>
      <c r="F31" s="637"/>
      <c r="G31" s="637"/>
      <c r="H31" s="637"/>
      <c r="I31" s="637"/>
      <c r="J31" s="637"/>
      <c r="K31" s="637"/>
      <c r="L31" s="637"/>
      <c r="M31" s="637"/>
      <c r="N31" s="637"/>
      <c r="O31" s="637"/>
      <c r="P31" s="637"/>
      <c r="Q31" s="638"/>
      <c r="R31" s="623">
        <v>503569</v>
      </c>
      <c r="S31" s="624"/>
      <c r="T31" s="624"/>
      <c r="U31" s="624"/>
      <c r="V31" s="624"/>
      <c r="W31" s="624"/>
      <c r="X31" s="624"/>
      <c r="Y31" s="625"/>
      <c r="Z31" s="626">
        <v>0.9</v>
      </c>
      <c r="AA31" s="626"/>
      <c r="AB31" s="626"/>
      <c r="AC31" s="626"/>
      <c r="AD31" s="627">
        <v>503569</v>
      </c>
      <c r="AE31" s="627"/>
      <c r="AF31" s="627"/>
      <c r="AG31" s="627"/>
      <c r="AH31" s="627"/>
      <c r="AI31" s="627"/>
      <c r="AJ31" s="627"/>
      <c r="AK31" s="627"/>
      <c r="AL31" s="628">
        <v>1.9</v>
      </c>
      <c r="AM31" s="629"/>
      <c r="AN31" s="629"/>
      <c r="AO31" s="630"/>
      <c r="AP31" s="667" t="s">
        <v>318</v>
      </c>
      <c r="AQ31" s="668"/>
      <c r="AR31" s="668"/>
      <c r="AS31" s="668"/>
      <c r="AT31" s="673" t="s">
        <v>319</v>
      </c>
      <c r="AU31" s="218"/>
      <c r="AV31" s="218"/>
      <c r="AW31" s="218"/>
      <c r="AX31" s="609" t="s">
        <v>192</v>
      </c>
      <c r="AY31" s="610"/>
      <c r="AZ31" s="610"/>
      <c r="BA31" s="610"/>
      <c r="BB31" s="610"/>
      <c r="BC31" s="610"/>
      <c r="BD31" s="610"/>
      <c r="BE31" s="610"/>
      <c r="BF31" s="611"/>
      <c r="BG31" s="676">
        <v>99.6</v>
      </c>
      <c r="BH31" s="677"/>
      <c r="BI31" s="677"/>
      <c r="BJ31" s="677"/>
      <c r="BK31" s="677"/>
      <c r="BL31" s="677"/>
      <c r="BM31" s="618">
        <v>98.8</v>
      </c>
      <c r="BN31" s="677"/>
      <c r="BO31" s="677"/>
      <c r="BP31" s="677"/>
      <c r="BQ31" s="678"/>
      <c r="BR31" s="676">
        <v>99.7</v>
      </c>
      <c r="BS31" s="677"/>
      <c r="BT31" s="677"/>
      <c r="BU31" s="677"/>
      <c r="BV31" s="677"/>
      <c r="BW31" s="677"/>
      <c r="BX31" s="618">
        <v>98.8</v>
      </c>
      <c r="BY31" s="677"/>
      <c r="BZ31" s="677"/>
      <c r="CA31" s="677"/>
      <c r="CB31" s="678"/>
      <c r="CD31" s="663"/>
      <c r="CE31" s="664"/>
      <c r="CF31" s="620" t="s">
        <v>320</v>
      </c>
      <c r="CG31" s="621"/>
      <c r="CH31" s="621"/>
      <c r="CI31" s="621"/>
      <c r="CJ31" s="621"/>
      <c r="CK31" s="621"/>
      <c r="CL31" s="621"/>
      <c r="CM31" s="621"/>
      <c r="CN31" s="621"/>
      <c r="CO31" s="621"/>
      <c r="CP31" s="621"/>
      <c r="CQ31" s="622"/>
      <c r="CR31" s="623">
        <v>87669</v>
      </c>
      <c r="CS31" s="654"/>
      <c r="CT31" s="654"/>
      <c r="CU31" s="654"/>
      <c r="CV31" s="654"/>
      <c r="CW31" s="654"/>
      <c r="CX31" s="654"/>
      <c r="CY31" s="655"/>
      <c r="CZ31" s="628">
        <v>0.2</v>
      </c>
      <c r="DA31" s="656"/>
      <c r="DB31" s="656"/>
      <c r="DC31" s="658"/>
      <c r="DD31" s="632">
        <v>86067</v>
      </c>
      <c r="DE31" s="654"/>
      <c r="DF31" s="654"/>
      <c r="DG31" s="654"/>
      <c r="DH31" s="654"/>
      <c r="DI31" s="654"/>
      <c r="DJ31" s="654"/>
      <c r="DK31" s="655"/>
      <c r="DL31" s="632">
        <v>86067</v>
      </c>
      <c r="DM31" s="654"/>
      <c r="DN31" s="654"/>
      <c r="DO31" s="654"/>
      <c r="DP31" s="654"/>
      <c r="DQ31" s="654"/>
      <c r="DR31" s="654"/>
      <c r="DS31" s="654"/>
      <c r="DT31" s="654"/>
      <c r="DU31" s="654"/>
      <c r="DV31" s="655"/>
      <c r="DW31" s="628">
        <v>0.3</v>
      </c>
      <c r="DX31" s="656"/>
      <c r="DY31" s="656"/>
      <c r="DZ31" s="656"/>
      <c r="EA31" s="656"/>
      <c r="EB31" s="656"/>
      <c r="EC31" s="657"/>
    </row>
    <row r="32" spans="2:133" ht="11.25" customHeight="1" x14ac:dyDescent="0.15">
      <c r="B32" s="620" t="s">
        <v>321</v>
      </c>
      <c r="C32" s="621"/>
      <c r="D32" s="621"/>
      <c r="E32" s="621"/>
      <c r="F32" s="621"/>
      <c r="G32" s="621"/>
      <c r="H32" s="621"/>
      <c r="I32" s="621"/>
      <c r="J32" s="621"/>
      <c r="K32" s="621"/>
      <c r="L32" s="621"/>
      <c r="M32" s="621"/>
      <c r="N32" s="621"/>
      <c r="O32" s="621"/>
      <c r="P32" s="621"/>
      <c r="Q32" s="622"/>
      <c r="R32" s="623">
        <v>3112072</v>
      </c>
      <c r="S32" s="624"/>
      <c r="T32" s="624"/>
      <c r="U32" s="624"/>
      <c r="V32" s="624"/>
      <c r="W32" s="624"/>
      <c r="X32" s="624"/>
      <c r="Y32" s="625"/>
      <c r="Z32" s="626">
        <v>5.7</v>
      </c>
      <c r="AA32" s="626"/>
      <c r="AB32" s="626"/>
      <c r="AC32" s="626"/>
      <c r="AD32" s="627" t="s">
        <v>247</v>
      </c>
      <c r="AE32" s="627"/>
      <c r="AF32" s="627"/>
      <c r="AG32" s="627"/>
      <c r="AH32" s="627"/>
      <c r="AI32" s="627"/>
      <c r="AJ32" s="627"/>
      <c r="AK32" s="627"/>
      <c r="AL32" s="628" t="s">
        <v>132</v>
      </c>
      <c r="AM32" s="629"/>
      <c r="AN32" s="629"/>
      <c r="AO32" s="630"/>
      <c r="AP32" s="669"/>
      <c r="AQ32" s="670"/>
      <c r="AR32" s="670"/>
      <c r="AS32" s="670"/>
      <c r="AT32" s="674"/>
      <c r="AU32" s="214" t="s">
        <v>322</v>
      </c>
      <c r="AX32" s="620" t="s">
        <v>323</v>
      </c>
      <c r="AY32" s="621"/>
      <c r="AZ32" s="621"/>
      <c r="BA32" s="621"/>
      <c r="BB32" s="621"/>
      <c r="BC32" s="621"/>
      <c r="BD32" s="621"/>
      <c r="BE32" s="621"/>
      <c r="BF32" s="622"/>
      <c r="BG32" s="679">
        <v>99.4</v>
      </c>
      <c r="BH32" s="654"/>
      <c r="BI32" s="654"/>
      <c r="BJ32" s="654"/>
      <c r="BK32" s="654"/>
      <c r="BL32" s="654"/>
      <c r="BM32" s="629">
        <v>98.2</v>
      </c>
      <c r="BN32" s="654"/>
      <c r="BO32" s="654"/>
      <c r="BP32" s="654"/>
      <c r="BQ32" s="680"/>
      <c r="BR32" s="679">
        <v>99.5</v>
      </c>
      <c r="BS32" s="654"/>
      <c r="BT32" s="654"/>
      <c r="BU32" s="654"/>
      <c r="BV32" s="654"/>
      <c r="BW32" s="654"/>
      <c r="BX32" s="629">
        <v>98.2</v>
      </c>
      <c r="BY32" s="654"/>
      <c r="BZ32" s="654"/>
      <c r="CA32" s="654"/>
      <c r="CB32" s="680"/>
      <c r="CD32" s="665"/>
      <c r="CE32" s="666"/>
      <c r="CF32" s="620" t="s">
        <v>324</v>
      </c>
      <c r="CG32" s="621"/>
      <c r="CH32" s="621"/>
      <c r="CI32" s="621"/>
      <c r="CJ32" s="621"/>
      <c r="CK32" s="621"/>
      <c r="CL32" s="621"/>
      <c r="CM32" s="621"/>
      <c r="CN32" s="621"/>
      <c r="CO32" s="621"/>
      <c r="CP32" s="621"/>
      <c r="CQ32" s="622"/>
      <c r="CR32" s="623">
        <v>13</v>
      </c>
      <c r="CS32" s="624"/>
      <c r="CT32" s="624"/>
      <c r="CU32" s="624"/>
      <c r="CV32" s="624"/>
      <c r="CW32" s="624"/>
      <c r="CX32" s="624"/>
      <c r="CY32" s="625"/>
      <c r="CZ32" s="628">
        <v>0</v>
      </c>
      <c r="DA32" s="656"/>
      <c r="DB32" s="656"/>
      <c r="DC32" s="658"/>
      <c r="DD32" s="632">
        <v>13</v>
      </c>
      <c r="DE32" s="624"/>
      <c r="DF32" s="624"/>
      <c r="DG32" s="624"/>
      <c r="DH32" s="624"/>
      <c r="DI32" s="624"/>
      <c r="DJ32" s="624"/>
      <c r="DK32" s="625"/>
      <c r="DL32" s="632">
        <v>13</v>
      </c>
      <c r="DM32" s="624"/>
      <c r="DN32" s="624"/>
      <c r="DO32" s="624"/>
      <c r="DP32" s="624"/>
      <c r="DQ32" s="624"/>
      <c r="DR32" s="624"/>
      <c r="DS32" s="624"/>
      <c r="DT32" s="624"/>
      <c r="DU32" s="624"/>
      <c r="DV32" s="625"/>
      <c r="DW32" s="628">
        <v>0</v>
      </c>
      <c r="DX32" s="656"/>
      <c r="DY32" s="656"/>
      <c r="DZ32" s="656"/>
      <c r="EA32" s="656"/>
      <c r="EB32" s="656"/>
      <c r="EC32" s="657"/>
    </row>
    <row r="33" spans="2:133" ht="11.25" customHeight="1" x14ac:dyDescent="0.15">
      <c r="B33" s="620" t="s">
        <v>325</v>
      </c>
      <c r="C33" s="621"/>
      <c r="D33" s="621"/>
      <c r="E33" s="621"/>
      <c r="F33" s="621"/>
      <c r="G33" s="621"/>
      <c r="H33" s="621"/>
      <c r="I33" s="621"/>
      <c r="J33" s="621"/>
      <c r="K33" s="621"/>
      <c r="L33" s="621"/>
      <c r="M33" s="621"/>
      <c r="N33" s="621"/>
      <c r="O33" s="621"/>
      <c r="P33" s="621"/>
      <c r="Q33" s="622"/>
      <c r="R33" s="623">
        <v>868736</v>
      </c>
      <c r="S33" s="624"/>
      <c r="T33" s="624"/>
      <c r="U33" s="624"/>
      <c r="V33" s="624"/>
      <c r="W33" s="624"/>
      <c r="X33" s="624"/>
      <c r="Y33" s="625"/>
      <c r="Z33" s="626">
        <v>1.6</v>
      </c>
      <c r="AA33" s="626"/>
      <c r="AB33" s="626"/>
      <c r="AC33" s="626"/>
      <c r="AD33" s="627">
        <v>47363</v>
      </c>
      <c r="AE33" s="627"/>
      <c r="AF33" s="627"/>
      <c r="AG33" s="627"/>
      <c r="AH33" s="627"/>
      <c r="AI33" s="627"/>
      <c r="AJ33" s="627"/>
      <c r="AK33" s="627"/>
      <c r="AL33" s="628">
        <v>0.2</v>
      </c>
      <c r="AM33" s="629"/>
      <c r="AN33" s="629"/>
      <c r="AO33" s="630"/>
      <c r="AP33" s="671"/>
      <c r="AQ33" s="672"/>
      <c r="AR33" s="672"/>
      <c r="AS33" s="672"/>
      <c r="AT33" s="675"/>
      <c r="AU33" s="219"/>
      <c r="AV33" s="219"/>
      <c r="AW33" s="219"/>
      <c r="AX33" s="644" t="s">
        <v>326</v>
      </c>
      <c r="AY33" s="645"/>
      <c r="AZ33" s="645"/>
      <c r="BA33" s="645"/>
      <c r="BB33" s="645"/>
      <c r="BC33" s="645"/>
      <c r="BD33" s="645"/>
      <c r="BE33" s="645"/>
      <c r="BF33" s="646"/>
      <c r="BG33" s="681">
        <v>99.8</v>
      </c>
      <c r="BH33" s="682"/>
      <c r="BI33" s="682"/>
      <c r="BJ33" s="682"/>
      <c r="BK33" s="682"/>
      <c r="BL33" s="682"/>
      <c r="BM33" s="683">
        <v>99.1</v>
      </c>
      <c r="BN33" s="682"/>
      <c r="BO33" s="682"/>
      <c r="BP33" s="682"/>
      <c r="BQ33" s="684"/>
      <c r="BR33" s="681">
        <v>99.8</v>
      </c>
      <c r="BS33" s="682"/>
      <c r="BT33" s="682"/>
      <c r="BU33" s="682"/>
      <c r="BV33" s="682"/>
      <c r="BW33" s="682"/>
      <c r="BX33" s="683">
        <v>99.1</v>
      </c>
      <c r="BY33" s="682"/>
      <c r="BZ33" s="682"/>
      <c r="CA33" s="682"/>
      <c r="CB33" s="684"/>
      <c r="CD33" s="620" t="s">
        <v>327</v>
      </c>
      <c r="CE33" s="621"/>
      <c r="CF33" s="621"/>
      <c r="CG33" s="621"/>
      <c r="CH33" s="621"/>
      <c r="CI33" s="621"/>
      <c r="CJ33" s="621"/>
      <c r="CK33" s="621"/>
      <c r="CL33" s="621"/>
      <c r="CM33" s="621"/>
      <c r="CN33" s="621"/>
      <c r="CO33" s="621"/>
      <c r="CP33" s="621"/>
      <c r="CQ33" s="622"/>
      <c r="CR33" s="623">
        <v>27017501</v>
      </c>
      <c r="CS33" s="654"/>
      <c r="CT33" s="654"/>
      <c r="CU33" s="654"/>
      <c r="CV33" s="654"/>
      <c r="CW33" s="654"/>
      <c r="CX33" s="654"/>
      <c r="CY33" s="655"/>
      <c r="CZ33" s="628">
        <v>50.8</v>
      </c>
      <c r="DA33" s="656"/>
      <c r="DB33" s="656"/>
      <c r="DC33" s="658"/>
      <c r="DD33" s="632">
        <v>15743408</v>
      </c>
      <c r="DE33" s="654"/>
      <c r="DF33" s="654"/>
      <c r="DG33" s="654"/>
      <c r="DH33" s="654"/>
      <c r="DI33" s="654"/>
      <c r="DJ33" s="654"/>
      <c r="DK33" s="655"/>
      <c r="DL33" s="632">
        <v>11231367</v>
      </c>
      <c r="DM33" s="654"/>
      <c r="DN33" s="654"/>
      <c r="DO33" s="654"/>
      <c r="DP33" s="654"/>
      <c r="DQ33" s="654"/>
      <c r="DR33" s="654"/>
      <c r="DS33" s="654"/>
      <c r="DT33" s="654"/>
      <c r="DU33" s="654"/>
      <c r="DV33" s="655"/>
      <c r="DW33" s="628">
        <v>43.1</v>
      </c>
      <c r="DX33" s="656"/>
      <c r="DY33" s="656"/>
      <c r="DZ33" s="656"/>
      <c r="EA33" s="656"/>
      <c r="EB33" s="656"/>
      <c r="EC33" s="657"/>
    </row>
    <row r="34" spans="2:133" ht="11.25" customHeight="1" x14ac:dyDescent="0.15">
      <c r="B34" s="620" t="s">
        <v>328</v>
      </c>
      <c r="C34" s="621"/>
      <c r="D34" s="621"/>
      <c r="E34" s="621"/>
      <c r="F34" s="621"/>
      <c r="G34" s="621"/>
      <c r="H34" s="621"/>
      <c r="I34" s="621"/>
      <c r="J34" s="621"/>
      <c r="K34" s="621"/>
      <c r="L34" s="621"/>
      <c r="M34" s="621"/>
      <c r="N34" s="621"/>
      <c r="O34" s="621"/>
      <c r="P34" s="621"/>
      <c r="Q34" s="622"/>
      <c r="R34" s="623">
        <v>4790116</v>
      </c>
      <c r="S34" s="624"/>
      <c r="T34" s="624"/>
      <c r="U34" s="624"/>
      <c r="V34" s="624"/>
      <c r="W34" s="624"/>
      <c r="X34" s="624"/>
      <c r="Y34" s="625"/>
      <c r="Z34" s="626">
        <v>8.6999999999999993</v>
      </c>
      <c r="AA34" s="626"/>
      <c r="AB34" s="626"/>
      <c r="AC34" s="626"/>
      <c r="AD34" s="627" t="s">
        <v>132</v>
      </c>
      <c r="AE34" s="627"/>
      <c r="AF34" s="627"/>
      <c r="AG34" s="627"/>
      <c r="AH34" s="627"/>
      <c r="AI34" s="627"/>
      <c r="AJ34" s="627"/>
      <c r="AK34" s="627"/>
      <c r="AL34" s="628" t="s">
        <v>132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329</v>
      </c>
      <c r="CE34" s="621"/>
      <c r="CF34" s="621"/>
      <c r="CG34" s="621"/>
      <c r="CH34" s="621"/>
      <c r="CI34" s="621"/>
      <c r="CJ34" s="621"/>
      <c r="CK34" s="621"/>
      <c r="CL34" s="621"/>
      <c r="CM34" s="621"/>
      <c r="CN34" s="621"/>
      <c r="CO34" s="621"/>
      <c r="CP34" s="621"/>
      <c r="CQ34" s="622"/>
      <c r="CR34" s="623">
        <v>10232655</v>
      </c>
      <c r="CS34" s="624"/>
      <c r="CT34" s="624"/>
      <c r="CU34" s="624"/>
      <c r="CV34" s="624"/>
      <c r="CW34" s="624"/>
      <c r="CX34" s="624"/>
      <c r="CY34" s="625"/>
      <c r="CZ34" s="628">
        <v>19.2</v>
      </c>
      <c r="DA34" s="656"/>
      <c r="DB34" s="656"/>
      <c r="DC34" s="658"/>
      <c r="DD34" s="632">
        <v>4981408</v>
      </c>
      <c r="DE34" s="624"/>
      <c r="DF34" s="624"/>
      <c r="DG34" s="624"/>
      <c r="DH34" s="624"/>
      <c r="DI34" s="624"/>
      <c r="DJ34" s="624"/>
      <c r="DK34" s="625"/>
      <c r="DL34" s="632">
        <v>4339113</v>
      </c>
      <c r="DM34" s="624"/>
      <c r="DN34" s="624"/>
      <c r="DO34" s="624"/>
      <c r="DP34" s="624"/>
      <c r="DQ34" s="624"/>
      <c r="DR34" s="624"/>
      <c r="DS34" s="624"/>
      <c r="DT34" s="624"/>
      <c r="DU34" s="624"/>
      <c r="DV34" s="625"/>
      <c r="DW34" s="628">
        <v>16.7</v>
      </c>
      <c r="DX34" s="656"/>
      <c r="DY34" s="656"/>
      <c r="DZ34" s="656"/>
      <c r="EA34" s="656"/>
      <c r="EB34" s="656"/>
      <c r="EC34" s="657"/>
    </row>
    <row r="35" spans="2:133" ht="11.25" customHeight="1" x14ac:dyDescent="0.15">
      <c r="B35" s="620" t="s">
        <v>330</v>
      </c>
      <c r="C35" s="621"/>
      <c r="D35" s="621"/>
      <c r="E35" s="621"/>
      <c r="F35" s="621"/>
      <c r="G35" s="621"/>
      <c r="H35" s="621"/>
      <c r="I35" s="621"/>
      <c r="J35" s="621"/>
      <c r="K35" s="621"/>
      <c r="L35" s="621"/>
      <c r="M35" s="621"/>
      <c r="N35" s="621"/>
      <c r="O35" s="621"/>
      <c r="P35" s="621"/>
      <c r="Q35" s="622"/>
      <c r="R35" s="623">
        <v>2499431</v>
      </c>
      <c r="S35" s="624"/>
      <c r="T35" s="624"/>
      <c r="U35" s="624"/>
      <c r="V35" s="624"/>
      <c r="W35" s="624"/>
      <c r="X35" s="624"/>
      <c r="Y35" s="625"/>
      <c r="Z35" s="626">
        <v>4.5999999999999996</v>
      </c>
      <c r="AA35" s="626"/>
      <c r="AB35" s="626"/>
      <c r="AC35" s="626"/>
      <c r="AD35" s="627" t="s">
        <v>247</v>
      </c>
      <c r="AE35" s="627"/>
      <c r="AF35" s="627"/>
      <c r="AG35" s="627"/>
      <c r="AH35" s="627"/>
      <c r="AI35" s="627"/>
      <c r="AJ35" s="627"/>
      <c r="AK35" s="627"/>
      <c r="AL35" s="628" t="s">
        <v>132</v>
      </c>
      <c r="AM35" s="629"/>
      <c r="AN35" s="629"/>
      <c r="AO35" s="630"/>
      <c r="AP35" s="222"/>
      <c r="AQ35" s="605" t="s">
        <v>331</v>
      </c>
      <c r="AR35" s="606"/>
      <c r="AS35" s="606"/>
      <c r="AT35" s="606"/>
      <c r="AU35" s="606"/>
      <c r="AV35" s="606"/>
      <c r="AW35" s="606"/>
      <c r="AX35" s="606"/>
      <c r="AY35" s="606"/>
      <c r="AZ35" s="606"/>
      <c r="BA35" s="606"/>
      <c r="BB35" s="606"/>
      <c r="BC35" s="606"/>
      <c r="BD35" s="606"/>
      <c r="BE35" s="606"/>
      <c r="BF35" s="607"/>
      <c r="BG35" s="605" t="s">
        <v>332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333</v>
      </c>
      <c r="CE35" s="621"/>
      <c r="CF35" s="621"/>
      <c r="CG35" s="621"/>
      <c r="CH35" s="621"/>
      <c r="CI35" s="621"/>
      <c r="CJ35" s="621"/>
      <c r="CK35" s="621"/>
      <c r="CL35" s="621"/>
      <c r="CM35" s="621"/>
      <c r="CN35" s="621"/>
      <c r="CO35" s="621"/>
      <c r="CP35" s="621"/>
      <c r="CQ35" s="622"/>
      <c r="CR35" s="623">
        <v>1499716</v>
      </c>
      <c r="CS35" s="654"/>
      <c r="CT35" s="654"/>
      <c r="CU35" s="654"/>
      <c r="CV35" s="654"/>
      <c r="CW35" s="654"/>
      <c r="CX35" s="654"/>
      <c r="CY35" s="655"/>
      <c r="CZ35" s="628">
        <v>2.8</v>
      </c>
      <c r="DA35" s="656"/>
      <c r="DB35" s="656"/>
      <c r="DC35" s="658"/>
      <c r="DD35" s="632">
        <v>1277988</v>
      </c>
      <c r="DE35" s="654"/>
      <c r="DF35" s="654"/>
      <c r="DG35" s="654"/>
      <c r="DH35" s="654"/>
      <c r="DI35" s="654"/>
      <c r="DJ35" s="654"/>
      <c r="DK35" s="655"/>
      <c r="DL35" s="632">
        <v>1064931</v>
      </c>
      <c r="DM35" s="654"/>
      <c r="DN35" s="654"/>
      <c r="DO35" s="654"/>
      <c r="DP35" s="654"/>
      <c r="DQ35" s="654"/>
      <c r="DR35" s="654"/>
      <c r="DS35" s="654"/>
      <c r="DT35" s="654"/>
      <c r="DU35" s="654"/>
      <c r="DV35" s="655"/>
      <c r="DW35" s="628">
        <v>4.0999999999999996</v>
      </c>
      <c r="DX35" s="656"/>
      <c r="DY35" s="656"/>
      <c r="DZ35" s="656"/>
      <c r="EA35" s="656"/>
      <c r="EB35" s="656"/>
      <c r="EC35" s="657"/>
    </row>
    <row r="36" spans="2:133" ht="11.25" customHeight="1" x14ac:dyDescent="0.15">
      <c r="B36" s="620" t="s">
        <v>334</v>
      </c>
      <c r="C36" s="621"/>
      <c r="D36" s="621"/>
      <c r="E36" s="621"/>
      <c r="F36" s="621"/>
      <c r="G36" s="621"/>
      <c r="H36" s="621"/>
      <c r="I36" s="621"/>
      <c r="J36" s="621"/>
      <c r="K36" s="621"/>
      <c r="L36" s="621"/>
      <c r="M36" s="621"/>
      <c r="N36" s="621"/>
      <c r="O36" s="621"/>
      <c r="P36" s="621"/>
      <c r="Q36" s="622"/>
      <c r="R36" s="623">
        <v>1271686</v>
      </c>
      <c r="S36" s="624"/>
      <c r="T36" s="624"/>
      <c r="U36" s="624"/>
      <c r="V36" s="624"/>
      <c r="W36" s="624"/>
      <c r="X36" s="624"/>
      <c r="Y36" s="625"/>
      <c r="Z36" s="626">
        <v>2.2999999999999998</v>
      </c>
      <c r="AA36" s="626"/>
      <c r="AB36" s="626"/>
      <c r="AC36" s="626"/>
      <c r="AD36" s="627" t="s">
        <v>247</v>
      </c>
      <c r="AE36" s="627"/>
      <c r="AF36" s="627"/>
      <c r="AG36" s="627"/>
      <c r="AH36" s="627"/>
      <c r="AI36" s="627"/>
      <c r="AJ36" s="627"/>
      <c r="AK36" s="627"/>
      <c r="AL36" s="628" t="s">
        <v>132</v>
      </c>
      <c r="AM36" s="629"/>
      <c r="AN36" s="629"/>
      <c r="AO36" s="630"/>
      <c r="AP36" s="222"/>
      <c r="AQ36" s="685" t="s">
        <v>335</v>
      </c>
      <c r="AR36" s="686"/>
      <c r="AS36" s="686"/>
      <c r="AT36" s="686"/>
      <c r="AU36" s="686"/>
      <c r="AV36" s="686"/>
      <c r="AW36" s="686"/>
      <c r="AX36" s="686"/>
      <c r="AY36" s="687"/>
      <c r="AZ36" s="612">
        <v>4839926</v>
      </c>
      <c r="BA36" s="613"/>
      <c r="BB36" s="613"/>
      <c r="BC36" s="613"/>
      <c r="BD36" s="613"/>
      <c r="BE36" s="613"/>
      <c r="BF36" s="688"/>
      <c r="BG36" s="609" t="s">
        <v>336</v>
      </c>
      <c r="BH36" s="610"/>
      <c r="BI36" s="610"/>
      <c r="BJ36" s="610"/>
      <c r="BK36" s="610"/>
      <c r="BL36" s="610"/>
      <c r="BM36" s="610"/>
      <c r="BN36" s="610"/>
      <c r="BO36" s="610"/>
      <c r="BP36" s="610"/>
      <c r="BQ36" s="610"/>
      <c r="BR36" s="610"/>
      <c r="BS36" s="610"/>
      <c r="BT36" s="610"/>
      <c r="BU36" s="611"/>
      <c r="BV36" s="612">
        <v>4235</v>
      </c>
      <c r="BW36" s="613"/>
      <c r="BX36" s="613"/>
      <c r="BY36" s="613"/>
      <c r="BZ36" s="613"/>
      <c r="CA36" s="613"/>
      <c r="CB36" s="688"/>
      <c r="CD36" s="620" t="s">
        <v>337</v>
      </c>
      <c r="CE36" s="621"/>
      <c r="CF36" s="621"/>
      <c r="CG36" s="621"/>
      <c r="CH36" s="621"/>
      <c r="CI36" s="621"/>
      <c r="CJ36" s="621"/>
      <c r="CK36" s="621"/>
      <c r="CL36" s="621"/>
      <c r="CM36" s="621"/>
      <c r="CN36" s="621"/>
      <c r="CO36" s="621"/>
      <c r="CP36" s="621"/>
      <c r="CQ36" s="622"/>
      <c r="CR36" s="623">
        <v>8804810</v>
      </c>
      <c r="CS36" s="624"/>
      <c r="CT36" s="624"/>
      <c r="CU36" s="624"/>
      <c r="CV36" s="624"/>
      <c r="CW36" s="624"/>
      <c r="CX36" s="624"/>
      <c r="CY36" s="625"/>
      <c r="CZ36" s="628">
        <v>16.5</v>
      </c>
      <c r="DA36" s="656"/>
      <c r="DB36" s="656"/>
      <c r="DC36" s="658"/>
      <c r="DD36" s="632">
        <v>6496324</v>
      </c>
      <c r="DE36" s="624"/>
      <c r="DF36" s="624"/>
      <c r="DG36" s="624"/>
      <c r="DH36" s="624"/>
      <c r="DI36" s="624"/>
      <c r="DJ36" s="624"/>
      <c r="DK36" s="625"/>
      <c r="DL36" s="632">
        <v>3709293</v>
      </c>
      <c r="DM36" s="624"/>
      <c r="DN36" s="624"/>
      <c r="DO36" s="624"/>
      <c r="DP36" s="624"/>
      <c r="DQ36" s="624"/>
      <c r="DR36" s="624"/>
      <c r="DS36" s="624"/>
      <c r="DT36" s="624"/>
      <c r="DU36" s="624"/>
      <c r="DV36" s="625"/>
      <c r="DW36" s="628">
        <v>14.2</v>
      </c>
      <c r="DX36" s="656"/>
      <c r="DY36" s="656"/>
      <c r="DZ36" s="656"/>
      <c r="EA36" s="656"/>
      <c r="EB36" s="656"/>
      <c r="EC36" s="657"/>
    </row>
    <row r="37" spans="2:133" ht="11.25" customHeight="1" x14ac:dyDescent="0.15">
      <c r="B37" s="620" t="s">
        <v>338</v>
      </c>
      <c r="C37" s="621"/>
      <c r="D37" s="621"/>
      <c r="E37" s="621"/>
      <c r="F37" s="621"/>
      <c r="G37" s="621"/>
      <c r="H37" s="621"/>
      <c r="I37" s="621"/>
      <c r="J37" s="621"/>
      <c r="K37" s="621"/>
      <c r="L37" s="621"/>
      <c r="M37" s="621"/>
      <c r="N37" s="621"/>
      <c r="O37" s="621"/>
      <c r="P37" s="621"/>
      <c r="Q37" s="622"/>
      <c r="R37" s="623">
        <v>1128915</v>
      </c>
      <c r="S37" s="624"/>
      <c r="T37" s="624"/>
      <c r="U37" s="624"/>
      <c r="V37" s="624"/>
      <c r="W37" s="624"/>
      <c r="X37" s="624"/>
      <c r="Y37" s="625"/>
      <c r="Z37" s="626">
        <v>2.1</v>
      </c>
      <c r="AA37" s="626"/>
      <c r="AB37" s="626"/>
      <c r="AC37" s="626"/>
      <c r="AD37" s="627" t="s">
        <v>247</v>
      </c>
      <c r="AE37" s="627"/>
      <c r="AF37" s="627"/>
      <c r="AG37" s="627"/>
      <c r="AH37" s="627"/>
      <c r="AI37" s="627"/>
      <c r="AJ37" s="627"/>
      <c r="AK37" s="627"/>
      <c r="AL37" s="628" t="s">
        <v>132</v>
      </c>
      <c r="AM37" s="629"/>
      <c r="AN37" s="629"/>
      <c r="AO37" s="630"/>
      <c r="AQ37" s="689" t="s">
        <v>339</v>
      </c>
      <c r="AR37" s="690"/>
      <c r="AS37" s="690"/>
      <c r="AT37" s="690"/>
      <c r="AU37" s="690"/>
      <c r="AV37" s="690"/>
      <c r="AW37" s="690"/>
      <c r="AX37" s="690"/>
      <c r="AY37" s="691"/>
      <c r="AZ37" s="623">
        <v>1029679</v>
      </c>
      <c r="BA37" s="624"/>
      <c r="BB37" s="624"/>
      <c r="BC37" s="624"/>
      <c r="BD37" s="654"/>
      <c r="BE37" s="654"/>
      <c r="BF37" s="680"/>
      <c r="BG37" s="620" t="s">
        <v>340</v>
      </c>
      <c r="BH37" s="621"/>
      <c r="BI37" s="621"/>
      <c r="BJ37" s="621"/>
      <c r="BK37" s="621"/>
      <c r="BL37" s="621"/>
      <c r="BM37" s="621"/>
      <c r="BN37" s="621"/>
      <c r="BO37" s="621"/>
      <c r="BP37" s="621"/>
      <c r="BQ37" s="621"/>
      <c r="BR37" s="621"/>
      <c r="BS37" s="621"/>
      <c r="BT37" s="621"/>
      <c r="BU37" s="622"/>
      <c r="BV37" s="623">
        <v>-200524</v>
      </c>
      <c r="BW37" s="624"/>
      <c r="BX37" s="624"/>
      <c r="BY37" s="624"/>
      <c r="BZ37" s="624"/>
      <c r="CA37" s="624"/>
      <c r="CB37" s="633"/>
      <c r="CD37" s="620" t="s">
        <v>341</v>
      </c>
      <c r="CE37" s="621"/>
      <c r="CF37" s="621"/>
      <c r="CG37" s="621"/>
      <c r="CH37" s="621"/>
      <c r="CI37" s="621"/>
      <c r="CJ37" s="621"/>
      <c r="CK37" s="621"/>
      <c r="CL37" s="621"/>
      <c r="CM37" s="621"/>
      <c r="CN37" s="621"/>
      <c r="CO37" s="621"/>
      <c r="CP37" s="621"/>
      <c r="CQ37" s="622"/>
      <c r="CR37" s="623">
        <v>315406</v>
      </c>
      <c r="CS37" s="654"/>
      <c r="CT37" s="654"/>
      <c r="CU37" s="654"/>
      <c r="CV37" s="654"/>
      <c r="CW37" s="654"/>
      <c r="CX37" s="654"/>
      <c r="CY37" s="655"/>
      <c r="CZ37" s="628">
        <v>0.6</v>
      </c>
      <c r="DA37" s="656"/>
      <c r="DB37" s="656"/>
      <c r="DC37" s="658"/>
      <c r="DD37" s="632">
        <v>52543</v>
      </c>
      <c r="DE37" s="654"/>
      <c r="DF37" s="654"/>
      <c r="DG37" s="654"/>
      <c r="DH37" s="654"/>
      <c r="DI37" s="654"/>
      <c r="DJ37" s="654"/>
      <c r="DK37" s="655"/>
      <c r="DL37" s="632">
        <v>37467</v>
      </c>
      <c r="DM37" s="654"/>
      <c r="DN37" s="654"/>
      <c r="DO37" s="654"/>
      <c r="DP37" s="654"/>
      <c r="DQ37" s="654"/>
      <c r="DR37" s="654"/>
      <c r="DS37" s="654"/>
      <c r="DT37" s="654"/>
      <c r="DU37" s="654"/>
      <c r="DV37" s="655"/>
      <c r="DW37" s="628">
        <v>0.1</v>
      </c>
      <c r="DX37" s="656"/>
      <c r="DY37" s="656"/>
      <c r="DZ37" s="656"/>
      <c r="EA37" s="656"/>
      <c r="EB37" s="656"/>
      <c r="EC37" s="657"/>
    </row>
    <row r="38" spans="2:133" ht="11.25" customHeight="1" x14ac:dyDescent="0.15">
      <c r="B38" s="620" t="s">
        <v>342</v>
      </c>
      <c r="C38" s="621"/>
      <c r="D38" s="621"/>
      <c r="E38" s="621"/>
      <c r="F38" s="621"/>
      <c r="G38" s="621"/>
      <c r="H38" s="621"/>
      <c r="I38" s="621"/>
      <c r="J38" s="621"/>
      <c r="K38" s="621"/>
      <c r="L38" s="621"/>
      <c r="M38" s="621"/>
      <c r="N38" s="621"/>
      <c r="O38" s="621"/>
      <c r="P38" s="621"/>
      <c r="Q38" s="622"/>
      <c r="R38" s="623">
        <v>733600</v>
      </c>
      <c r="S38" s="624"/>
      <c r="T38" s="624"/>
      <c r="U38" s="624"/>
      <c r="V38" s="624"/>
      <c r="W38" s="624"/>
      <c r="X38" s="624"/>
      <c r="Y38" s="625"/>
      <c r="Z38" s="626">
        <v>1.3</v>
      </c>
      <c r="AA38" s="626"/>
      <c r="AB38" s="626"/>
      <c r="AC38" s="626"/>
      <c r="AD38" s="627" t="s">
        <v>247</v>
      </c>
      <c r="AE38" s="627"/>
      <c r="AF38" s="627"/>
      <c r="AG38" s="627"/>
      <c r="AH38" s="627"/>
      <c r="AI38" s="627"/>
      <c r="AJ38" s="627"/>
      <c r="AK38" s="627"/>
      <c r="AL38" s="628" t="s">
        <v>132</v>
      </c>
      <c r="AM38" s="629"/>
      <c r="AN38" s="629"/>
      <c r="AO38" s="630"/>
      <c r="AQ38" s="689" t="s">
        <v>343</v>
      </c>
      <c r="AR38" s="690"/>
      <c r="AS38" s="690"/>
      <c r="AT38" s="690"/>
      <c r="AU38" s="690"/>
      <c r="AV38" s="690"/>
      <c r="AW38" s="690"/>
      <c r="AX38" s="690"/>
      <c r="AY38" s="691"/>
      <c r="AZ38" s="623">
        <v>878647</v>
      </c>
      <c r="BA38" s="624"/>
      <c r="BB38" s="624"/>
      <c r="BC38" s="624"/>
      <c r="BD38" s="654"/>
      <c r="BE38" s="654"/>
      <c r="BF38" s="680"/>
      <c r="BG38" s="620" t="s">
        <v>344</v>
      </c>
      <c r="BH38" s="621"/>
      <c r="BI38" s="621"/>
      <c r="BJ38" s="621"/>
      <c r="BK38" s="621"/>
      <c r="BL38" s="621"/>
      <c r="BM38" s="621"/>
      <c r="BN38" s="621"/>
      <c r="BO38" s="621"/>
      <c r="BP38" s="621"/>
      <c r="BQ38" s="621"/>
      <c r="BR38" s="621"/>
      <c r="BS38" s="621"/>
      <c r="BT38" s="621"/>
      <c r="BU38" s="622"/>
      <c r="BV38" s="623">
        <v>10085</v>
      </c>
      <c r="BW38" s="624"/>
      <c r="BX38" s="624"/>
      <c r="BY38" s="624"/>
      <c r="BZ38" s="624"/>
      <c r="CA38" s="624"/>
      <c r="CB38" s="633"/>
      <c r="CD38" s="620" t="s">
        <v>345</v>
      </c>
      <c r="CE38" s="621"/>
      <c r="CF38" s="621"/>
      <c r="CG38" s="621"/>
      <c r="CH38" s="621"/>
      <c r="CI38" s="621"/>
      <c r="CJ38" s="621"/>
      <c r="CK38" s="621"/>
      <c r="CL38" s="621"/>
      <c r="CM38" s="621"/>
      <c r="CN38" s="621"/>
      <c r="CO38" s="621"/>
      <c r="CP38" s="621"/>
      <c r="CQ38" s="622"/>
      <c r="CR38" s="623">
        <v>2899409</v>
      </c>
      <c r="CS38" s="624"/>
      <c r="CT38" s="624"/>
      <c r="CU38" s="624"/>
      <c r="CV38" s="624"/>
      <c r="CW38" s="624"/>
      <c r="CX38" s="624"/>
      <c r="CY38" s="625"/>
      <c r="CZ38" s="628">
        <v>5.4</v>
      </c>
      <c r="DA38" s="656"/>
      <c r="DB38" s="656"/>
      <c r="DC38" s="658"/>
      <c r="DD38" s="632">
        <v>2346248</v>
      </c>
      <c r="DE38" s="624"/>
      <c r="DF38" s="624"/>
      <c r="DG38" s="624"/>
      <c r="DH38" s="624"/>
      <c r="DI38" s="624"/>
      <c r="DJ38" s="624"/>
      <c r="DK38" s="625"/>
      <c r="DL38" s="632">
        <v>2118030</v>
      </c>
      <c r="DM38" s="624"/>
      <c r="DN38" s="624"/>
      <c r="DO38" s="624"/>
      <c r="DP38" s="624"/>
      <c r="DQ38" s="624"/>
      <c r="DR38" s="624"/>
      <c r="DS38" s="624"/>
      <c r="DT38" s="624"/>
      <c r="DU38" s="624"/>
      <c r="DV38" s="625"/>
      <c r="DW38" s="628">
        <v>8.1</v>
      </c>
      <c r="DX38" s="656"/>
      <c r="DY38" s="656"/>
      <c r="DZ38" s="656"/>
      <c r="EA38" s="656"/>
      <c r="EB38" s="656"/>
      <c r="EC38" s="657"/>
    </row>
    <row r="39" spans="2:133" ht="11.25" customHeight="1" x14ac:dyDescent="0.15">
      <c r="B39" s="620" t="s">
        <v>346</v>
      </c>
      <c r="C39" s="621"/>
      <c r="D39" s="621"/>
      <c r="E39" s="621"/>
      <c r="F39" s="621"/>
      <c r="G39" s="621"/>
      <c r="H39" s="621"/>
      <c r="I39" s="621"/>
      <c r="J39" s="621"/>
      <c r="K39" s="621"/>
      <c r="L39" s="621"/>
      <c r="M39" s="621"/>
      <c r="N39" s="621"/>
      <c r="O39" s="621"/>
      <c r="P39" s="621"/>
      <c r="Q39" s="622"/>
      <c r="R39" s="623" t="s">
        <v>132</v>
      </c>
      <c r="S39" s="624"/>
      <c r="T39" s="624"/>
      <c r="U39" s="624"/>
      <c r="V39" s="624"/>
      <c r="W39" s="624"/>
      <c r="X39" s="624"/>
      <c r="Y39" s="625"/>
      <c r="Z39" s="626" t="s">
        <v>132</v>
      </c>
      <c r="AA39" s="626"/>
      <c r="AB39" s="626"/>
      <c r="AC39" s="626"/>
      <c r="AD39" s="627" t="s">
        <v>132</v>
      </c>
      <c r="AE39" s="627"/>
      <c r="AF39" s="627"/>
      <c r="AG39" s="627"/>
      <c r="AH39" s="627"/>
      <c r="AI39" s="627"/>
      <c r="AJ39" s="627"/>
      <c r="AK39" s="627"/>
      <c r="AL39" s="628" t="s">
        <v>132</v>
      </c>
      <c r="AM39" s="629"/>
      <c r="AN39" s="629"/>
      <c r="AO39" s="630"/>
      <c r="AQ39" s="689" t="s">
        <v>347</v>
      </c>
      <c r="AR39" s="690"/>
      <c r="AS39" s="690"/>
      <c r="AT39" s="690"/>
      <c r="AU39" s="690"/>
      <c r="AV39" s="690"/>
      <c r="AW39" s="690"/>
      <c r="AX39" s="690"/>
      <c r="AY39" s="691"/>
      <c r="AZ39" s="623">
        <v>32191</v>
      </c>
      <c r="BA39" s="624"/>
      <c r="BB39" s="624"/>
      <c r="BC39" s="624"/>
      <c r="BD39" s="654"/>
      <c r="BE39" s="654"/>
      <c r="BF39" s="680"/>
      <c r="BG39" s="620" t="s">
        <v>348</v>
      </c>
      <c r="BH39" s="621"/>
      <c r="BI39" s="621"/>
      <c r="BJ39" s="621"/>
      <c r="BK39" s="621"/>
      <c r="BL39" s="621"/>
      <c r="BM39" s="621"/>
      <c r="BN39" s="621"/>
      <c r="BO39" s="621"/>
      <c r="BP39" s="621"/>
      <c r="BQ39" s="621"/>
      <c r="BR39" s="621"/>
      <c r="BS39" s="621"/>
      <c r="BT39" s="621"/>
      <c r="BU39" s="622"/>
      <c r="BV39" s="623">
        <v>14393</v>
      </c>
      <c r="BW39" s="624"/>
      <c r="BX39" s="624"/>
      <c r="BY39" s="624"/>
      <c r="BZ39" s="624"/>
      <c r="CA39" s="624"/>
      <c r="CB39" s="633"/>
      <c r="CD39" s="620" t="s">
        <v>349</v>
      </c>
      <c r="CE39" s="621"/>
      <c r="CF39" s="621"/>
      <c r="CG39" s="621"/>
      <c r="CH39" s="621"/>
      <c r="CI39" s="621"/>
      <c r="CJ39" s="621"/>
      <c r="CK39" s="621"/>
      <c r="CL39" s="621"/>
      <c r="CM39" s="621"/>
      <c r="CN39" s="621"/>
      <c r="CO39" s="621"/>
      <c r="CP39" s="621"/>
      <c r="CQ39" s="622"/>
      <c r="CR39" s="623">
        <v>2954292</v>
      </c>
      <c r="CS39" s="654"/>
      <c r="CT39" s="654"/>
      <c r="CU39" s="654"/>
      <c r="CV39" s="654"/>
      <c r="CW39" s="654"/>
      <c r="CX39" s="654"/>
      <c r="CY39" s="655"/>
      <c r="CZ39" s="628">
        <v>5.5</v>
      </c>
      <c r="DA39" s="656"/>
      <c r="DB39" s="656"/>
      <c r="DC39" s="658"/>
      <c r="DD39" s="632">
        <v>617921</v>
      </c>
      <c r="DE39" s="654"/>
      <c r="DF39" s="654"/>
      <c r="DG39" s="654"/>
      <c r="DH39" s="654"/>
      <c r="DI39" s="654"/>
      <c r="DJ39" s="654"/>
      <c r="DK39" s="655"/>
      <c r="DL39" s="632" t="s">
        <v>247</v>
      </c>
      <c r="DM39" s="654"/>
      <c r="DN39" s="654"/>
      <c r="DO39" s="654"/>
      <c r="DP39" s="654"/>
      <c r="DQ39" s="654"/>
      <c r="DR39" s="654"/>
      <c r="DS39" s="654"/>
      <c r="DT39" s="654"/>
      <c r="DU39" s="654"/>
      <c r="DV39" s="655"/>
      <c r="DW39" s="628" t="s">
        <v>132</v>
      </c>
      <c r="DX39" s="656"/>
      <c r="DY39" s="656"/>
      <c r="DZ39" s="656"/>
      <c r="EA39" s="656"/>
      <c r="EB39" s="656"/>
      <c r="EC39" s="657"/>
    </row>
    <row r="40" spans="2:133" ht="11.25" customHeight="1" x14ac:dyDescent="0.15">
      <c r="B40" s="620" t="s">
        <v>350</v>
      </c>
      <c r="C40" s="621"/>
      <c r="D40" s="621"/>
      <c r="E40" s="621"/>
      <c r="F40" s="621"/>
      <c r="G40" s="621"/>
      <c r="H40" s="621"/>
      <c r="I40" s="621"/>
      <c r="J40" s="621"/>
      <c r="K40" s="621"/>
      <c r="L40" s="621"/>
      <c r="M40" s="621"/>
      <c r="N40" s="621"/>
      <c r="O40" s="621"/>
      <c r="P40" s="621"/>
      <c r="Q40" s="622"/>
      <c r="R40" s="623" t="s">
        <v>247</v>
      </c>
      <c r="S40" s="624"/>
      <c r="T40" s="624"/>
      <c r="U40" s="624"/>
      <c r="V40" s="624"/>
      <c r="W40" s="624"/>
      <c r="X40" s="624"/>
      <c r="Y40" s="625"/>
      <c r="Z40" s="626" t="s">
        <v>132</v>
      </c>
      <c r="AA40" s="626"/>
      <c r="AB40" s="626"/>
      <c r="AC40" s="626"/>
      <c r="AD40" s="627" t="s">
        <v>247</v>
      </c>
      <c r="AE40" s="627"/>
      <c r="AF40" s="627"/>
      <c r="AG40" s="627"/>
      <c r="AH40" s="627"/>
      <c r="AI40" s="627"/>
      <c r="AJ40" s="627"/>
      <c r="AK40" s="627"/>
      <c r="AL40" s="628" t="s">
        <v>132</v>
      </c>
      <c r="AM40" s="629"/>
      <c r="AN40" s="629"/>
      <c r="AO40" s="630"/>
      <c r="AQ40" s="689" t="s">
        <v>351</v>
      </c>
      <c r="AR40" s="690"/>
      <c r="AS40" s="690"/>
      <c r="AT40" s="690"/>
      <c r="AU40" s="690"/>
      <c r="AV40" s="690"/>
      <c r="AW40" s="690"/>
      <c r="AX40" s="690"/>
      <c r="AY40" s="691"/>
      <c r="AZ40" s="623">
        <v>28054</v>
      </c>
      <c r="BA40" s="624"/>
      <c r="BB40" s="624"/>
      <c r="BC40" s="624"/>
      <c r="BD40" s="654"/>
      <c r="BE40" s="654"/>
      <c r="BF40" s="680"/>
      <c r="BG40" s="669" t="s">
        <v>352</v>
      </c>
      <c r="BH40" s="670"/>
      <c r="BI40" s="670"/>
      <c r="BJ40" s="670"/>
      <c r="BK40" s="670"/>
      <c r="BL40" s="223"/>
      <c r="BM40" s="621" t="s">
        <v>353</v>
      </c>
      <c r="BN40" s="621"/>
      <c r="BO40" s="621"/>
      <c r="BP40" s="621"/>
      <c r="BQ40" s="621"/>
      <c r="BR40" s="621"/>
      <c r="BS40" s="621"/>
      <c r="BT40" s="621"/>
      <c r="BU40" s="622"/>
      <c r="BV40" s="623">
        <v>92</v>
      </c>
      <c r="BW40" s="624"/>
      <c r="BX40" s="624"/>
      <c r="BY40" s="624"/>
      <c r="BZ40" s="624"/>
      <c r="CA40" s="624"/>
      <c r="CB40" s="633"/>
      <c r="CD40" s="620" t="s">
        <v>354</v>
      </c>
      <c r="CE40" s="621"/>
      <c r="CF40" s="621"/>
      <c r="CG40" s="621"/>
      <c r="CH40" s="621"/>
      <c r="CI40" s="621"/>
      <c r="CJ40" s="621"/>
      <c r="CK40" s="621"/>
      <c r="CL40" s="621"/>
      <c r="CM40" s="621"/>
      <c r="CN40" s="621"/>
      <c r="CO40" s="621"/>
      <c r="CP40" s="621"/>
      <c r="CQ40" s="622"/>
      <c r="CR40" s="623">
        <v>626619</v>
      </c>
      <c r="CS40" s="624"/>
      <c r="CT40" s="624"/>
      <c r="CU40" s="624"/>
      <c r="CV40" s="624"/>
      <c r="CW40" s="624"/>
      <c r="CX40" s="624"/>
      <c r="CY40" s="625"/>
      <c r="CZ40" s="628">
        <v>1.2</v>
      </c>
      <c r="DA40" s="656"/>
      <c r="DB40" s="656"/>
      <c r="DC40" s="658"/>
      <c r="DD40" s="632">
        <v>23519</v>
      </c>
      <c r="DE40" s="624"/>
      <c r="DF40" s="624"/>
      <c r="DG40" s="624"/>
      <c r="DH40" s="624"/>
      <c r="DI40" s="624"/>
      <c r="DJ40" s="624"/>
      <c r="DK40" s="625"/>
      <c r="DL40" s="632" t="s">
        <v>132</v>
      </c>
      <c r="DM40" s="624"/>
      <c r="DN40" s="624"/>
      <c r="DO40" s="624"/>
      <c r="DP40" s="624"/>
      <c r="DQ40" s="624"/>
      <c r="DR40" s="624"/>
      <c r="DS40" s="624"/>
      <c r="DT40" s="624"/>
      <c r="DU40" s="624"/>
      <c r="DV40" s="625"/>
      <c r="DW40" s="628" t="s">
        <v>247</v>
      </c>
      <c r="DX40" s="656"/>
      <c r="DY40" s="656"/>
      <c r="DZ40" s="656"/>
      <c r="EA40" s="656"/>
      <c r="EB40" s="656"/>
      <c r="EC40" s="657"/>
    </row>
    <row r="41" spans="2:133" ht="11.25" customHeight="1" x14ac:dyDescent="0.15">
      <c r="B41" s="644" t="s">
        <v>355</v>
      </c>
      <c r="C41" s="645"/>
      <c r="D41" s="645"/>
      <c r="E41" s="645"/>
      <c r="F41" s="645"/>
      <c r="G41" s="645"/>
      <c r="H41" s="645"/>
      <c r="I41" s="645"/>
      <c r="J41" s="645"/>
      <c r="K41" s="645"/>
      <c r="L41" s="645"/>
      <c r="M41" s="645"/>
      <c r="N41" s="645"/>
      <c r="O41" s="645"/>
      <c r="P41" s="645"/>
      <c r="Q41" s="646"/>
      <c r="R41" s="698">
        <v>54887118</v>
      </c>
      <c r="S41" s="699"/>
      <c r="T41" s="699"/>
      <c r="U41" s="699"/>
      <c r="V41" s="699"/>
      <c r="W41" s="699"/>
      <c r="X41" s="699"/>
      <c r="Y41" s="700"/>
      <c r="Z41" s="701">
        <v>100</v>
      </c>
      <c r="AA41" s="701"/>
      <c r="AB41" s="701"/>
      <c r="AC41" s="701"/>
      <c r="AD41" s="702">
        <v>26054661</v>
      </c>
      <c r="AE41" s="702"/>
      <c r="AF41" s="702"/>
      <c r="AG41" s="702"/>
      <c r="AH41" s="702"/>
      <c r="AI41" s="702"/>
      <c r="AJ41" s="702"/>
      <c r="AK41" s="702"/>
      <c r="AL41" s="703">
        <v>100</v>
      </c>
      <c r="AM41" s="683"/>
      <c r="AN41" s="683"/>
      <c r="AO41" s="704"/>
      <c r="AQ41" s="689" t="s">
        <v>356</v>
      </c>
      <c r="AR41" s="690"/>
      <c r="AS41" s="690"/>
      <c r="AT41" s="690"/>
      <c r="AU41" s="690"/>
      <c r="AV41" s="690"/>
      <c r="AW41" s="690"/>
      <c r="AX41" s="690"/>
      <c r="AY41" s="691"/>
      <c r="AZ41" s="623">
        <v>766579</v>
      </c>
      <c r="BA41" s="624"/>
      <c r="BB41" s="624"/>
      <c r="BC41" s="624"/>
      <c r="BD41" s="654"/>
      <c r="BE41" s="654"/>
      <c r="BF41" s="680"/>
      <c r="BG41" s="669"/>
      <c r="BH41" s="670"/>
      <c r="BI41" s="670"/>
      <c r="BJ41" s="670"/>
      <c r="BK41" s="670"/>
      <c r="BL41" s="223"/>
      <c r="BM41" s="621" t="s">
        <v>357</v>
      </c>
      <c r="BN41" s="621"/>
      <c r="BO41" s="621"/>
      <c r="BP41" s="621"/>
      <c r="BQ41" s="621"/>
      <c r="BR41" s="621"/>
      <c r="BS41" s="621"/>
      <c r="BT41" s="621"/>
      <c r="BU41" s="622"/>
      <c r="BV41" s="623" t="s">
        <v>247</v>
      </c>
      <c r="BW41" s="624"/>
      <c r="BX41" s="624"/>
      <c r="BY41" s="624"/>
      <c r="BZ41" s="624"/>
      <c r="CA41" s="624"/>
      <c r="CB41" s="633"/>
      <c r="CD41" s="620" t="s">
        <v>358</v>
      </c>
      <c r="CE41" s="621"/>
      <c r="CF41" s="621"/>
      <c r="CG41" s="621"/>
      <c r="CH41" s="621"/>
      <c r="CI41" s="621"/>
      <c r="CJ41" s="621"/>
      <c r="CK41" s="621"/>
      <c r="CL41" s="621"/>
      <c r="CM41" s="621"/>
      <c r="CN41" s="621"/>
      <c r="CO41" s="621"/>
      <c r="CP41" s="621"/>
      <c r="CQ41" s="622"/>
      <c r="CR41" s="623" t="s">
        <v>132</v>
      </c>
      <c r="CS41" s="654"/>
      <c r="CT41" s="654"/>
      <c r="CU41" s="654"/>
      <c r="CV41" s="654"/>
      <c r="CW41" s="654"/>
      <c r="CX41" s="654"/>
      <c r="CY41" s="655"/>
      <c r="CZ41" s="628" t="s">
        <v>132</v>
      </c>
      <c r="DA41" s="656"/>
      <c r="DB41" s="656"/>
      <c r="DC41" s="658"/>
      <c r="DD41" s="632" t="s">
        <v>132</v>
      </c>
      <c r="DE41" s="654"/>
      <c r="DF41" s="654"/>
      <c r="DG41" s="654"/>
      <c r="DH41" s="654"/>
      <c r="DI41" s="654"/>
      <c r="DJ41" s="654"/>
      <c r="DK41" s="655"/>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359</v>
      </c>
      <c r="AR42" s="706"/>
      <c r="AS42" s="706"/>
      <c r="AT42" s="706"/>
      <c r="AU42" s="706"/>
      <c r="AV42" s="706"/>
      <c r="AW42" s="706"/>
      <c r="AX42" s="706"/>
      <c r="AY42" s="707"/>
      <c r="AZ42" s="698">
        <v>2104776</v>
      </c>
      <c r="BA42" s="699"/>
      <c r="BB42" s="699"/>
      <c r="BC42" s="699"/>
      <c r="BD42" s="682"/>
      <c r="BE42" s="682"/>
      <c r="BF42" s="684"/>
      <c r="BG42" s="671"/>
      <c r="BH42" s="672"/>
      <c r="BI42" s="672"/>
      <c r="BJ42" s="672"/>
      <c r="BK42" s="672"/>
      <c r="BL42" s="224"/>
      <c r="BM42" s="645" t="s">
        <v>360</v>
      </c>
      <c r="BN42" s="645"/>
      <c r="BO42" s="645"/>
      <c r="BP42" s="645"/>
      <c r="BQ42" s="645"/>
      <c r="BR42" s="645"/>
      <c r="BS42" s="645"/>
      <c r="BT42" s="645"/>
      <c r="BU42" s="646"/>
      <c r="BV42" s="698">
        <v>386</v>
      </c>
      <c r="BW42" s="699"/>
      <c r="BX42" s="699"/>
      <c r="BY42" s="699"/>
      <c r="BZ42" s="699"/>
      <c r="CA42" s="699"/>
      <c r="CB42" s="708"/>
      <c r="CD42" s="620" t="s">
        <v>361</v>
      </c>
      <c r="CE42" s="621"/>
      <c r="CF42" s="621"/>
      <c r="CG42" s="621"/>
      <c r="CH42" s="621"/>
      <c r="CI42" s="621"/>
      <c r="CJ42" s="621"/>
      <c r="CK42" s="621"/>
      <c r="CL42" s="621"/>
      <c r="CM42" s="621"/>
      <c r="CN42" s="621"/>
      <c r="CO42" s="621"/>
      <c r="CP42" s="621"/>
      <c r="CQ42" s="622"/>
      <c r="CR42" s="623">
        <v>4455788</v>
      </c>
      <c r="CS42" s="654"/>
      <c r="CT42" s="654"/>
      <c r="CU42" s="654"/>
      <c r="CV42" s="654"/>
      <c r="CW42" s="654"/>
      <c r="CX42" s="654"/>
      <c r="CY42" s="655"/>
      <c r="CZ42" s="628">
        <v>8.4</v>
      </c>
      <c r="DA42" s="656"/>
      <c r="DB42" s="656"/>
      <c r="DC42" s="658"/>
      <c r="DD42" s="632">
        <v>2279135</v>
      </c>
      <c r="DE42" s="654"/>
      <c r="DF42" s="654"/>
      <c r="DG42" s="654"/>
      <c r="DH42" s="654"/>
      <c r="DI42" s="654"/>
      <c r="DJ42" s="654"/>
      <c r="DK42" s="655"/>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14" t="s">
        <v>362</v>
      </c>
      <c r="CD43" s="620" t="s">
        <v>363</v>
      </c>
      <c r="CE43" s="621"/>
      <c r="CF43" s="621"/>
      <c r="CG43" s="621"/>
      <c r="CH43" s="621"/>
      <c r="CI43" s="621"/>
      <c r="CJ43" s="621"/>
      <c r="CK43" s="621"/>
      <c r="CL43" s="621"/>
      <c r="CM43" s="621"/>
      <c r="CN43" s="621"/>
      <c r="CO43" s="621"/>
      <c r="CP43" s="621"/>
      <c r="CQ43" s="622"/>
      <c r="CR43" s="623">
        <v>110304</v>
      </c>
      <c r="CS43" s="654"/>
      <c r="CT43" s="654"/>
      <c r="CU43" s="654"/>
      <c r="CV43" s="654"/>
      <c r="CW43" s="654"/>
      <c r="CX43" s="654"/>
      <c r="CY43" s="655"/>
      <c r="CZ43" s="628">
        <v>0.2</v>
      </c>
      <c r="DA43" s="656"/>
      <c r="DB43" s="656"/>
      <c r="DC43" s="658"/>
      <c r="DD43" s="632">
        <v>90299</v>
      </c>
      <c r="DE43" s="654"/>
      <c r="DF43" s="654"/>
      <c r="DG43" s="654"/>
      <c r="DH43" s="654"/>
      <c r="DI43" s="654"/>
      <c r="DJ43" s="654"/>
      <c r="DK43" s="655"/>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364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312</v>
      </c>
      <c r="CE44" s="662"/>
      <c r="CF44" s="620" t="s">
        <v>365</v>
      </c>
      <c r="CG44" s="621"/>
      <c r="CH44" s="621"/>
      <c r="CI44" s="621"/>
      <c r="CJ44" s="621"/>
      <c r="CK44" s="621"/>
      <c r="CL44" s="621"/>
      <c r="CM44" s="621"/>
      <c r="CN44" s="621"/>
      <c r="CO44" s="621"/>
      <c r="CP44" s="621"/>
      <c r="CQ44" s="622"/>
      <c r="CR44" s="623">
        <v>4351576</v>
      </c>
      <c r="CS44" s="624"/>
      <c r="CT44" s="624"/>
      <c r="CU44" s="624"/>
      <c r="CV44" s="624"/>
      <c r="CW44" s="624"/>
      <c r="CX44" s="624"/>
      <c r="CY44" s="625"/>
      <c r="CZ44" s="628">
        <v>8.1999999999999993</v>
      </c>
      <c r="DA44" s="629"/>
      <c r="DB44" s="629"/>
      <c r="DC44" s="635"/>
      <c r="DD44" s="632">
        <v>2278766</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366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367</v>
      </c>
      <c r="CG45" s="621"/>
      <c r="CH45" s="621"/>
      <c r="CI45" s="621"/>
      <c r="CJ45" s="621"/>
      <c r="CK45" s="621"/>
      <c r="CL45" s="621"/>
      <c r="CM45" s="621"/>
      <c r="CN45" s="621"/>
      <c r="CO45" s="621"/>
      <c r="CP45" s="621"/>
      <c r="CQ45" s="622"/>
      <c r="CR45" s="623">
        <v>757380</v>
      </c>
      <c r="CS45" s="654"/>
      <c r="CT45" s="654"/>
      <c r="CU45" s="654"/>
      <c r="CV45" s="654"/>
      <c r="CW45" s="654"/>
      <c r="CX45" s="654"/>
      <c r="CY45" s="655"/>
      <c r="CZ45" s="628">
        <v>1.4</v>
      </c>
      <c r="DA45" s="656"/>
      <c r="DB45" s="656"/>
      <c r="DC45" s="658"/>
      <c r="DD45" s="632">
        <v>40289</v>
      </c>
      <c r="DE45" s="654"/>
      <c r="DF45" s="654"/>
      <c r="DG45" s="654"/>
      <c r="DH45" s="654"/>
      <c r="DI45" s="654"/>
      <c r="DJ45" s="654"/>
      <c r="DK45" s="655"/>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25"/>
      <c r="CD46" s="663"/>
      <c r="CE46" s="664"/>
      <c r="CF46" s="620" t="s">
        <v>368</v>
      </c>
      <c r="CG46" s="621"/>
      <c r="CH46" s="621"/>
      <c r="CI46" s="621"/>
      <c r="CJ46" s="621"/>
      <c r="CK46" s="621"/>
      <c r="CL46" s="621"/>
      <c r="CM46" s="621"/>
      <c r="CN46" s="621"/>
      <c r="CO46" s="621"/>
      <c r="CP46" s="621"/>
      <c r="CQ46" s="622"/>
      <c r="CR46" s="623">
        <v>3594196</v>
      </c>
      <c r="CS46" s="624"/>
      <c r="CT46" s="624"/>
      <c r="CU46" s="624"/>
      <c r="CV46" s="624"/>
      <c r="CW46" s="624"/>
      <c r="CX46" s="624"/>
      <c r="CY46" s="625"/>
      <c r="CZ46" s="628">
        <v>6.8</v>
      </c>
      <c r="DA46" s="629"/>
      <c r="DB46" s="629"/>
      <c r="DC46" s="635"/>
      <c r="DD46" s="632">
        <v>2238477</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25"/>
      <c r="CD47" s="663"/>
      <c r="CE47" s="664"/>
      <c r="CF47" s="620" t="s">
        <v>369</v>
      </c>
      <c r="CG47" s="621"/>
      <c r="CH47" s="621"/>
      <c r="CI47" s="621"/>
      <c r="CJ47" s="621"/>
      <c r="CK47" s="621"/>
      <c r="CL47" s="621"/>
      <c r="CM47" s="621"/>
      <c r="CN47" s="621"/>
      <c r="CO47" s="621"/>
      <c r="CP47" s="621"/>
      <c r="CQ47" s="622"/>
      <c r="CR47" s="623">
        <v>104212</v>
      </c>
      <c r="CS47" s="654"/>
      <c r="CT47" s="654"/>
      <c r="CU47" s="654"/>
      <c r="CV47" s="654"/>
      <c r="CW47" s="654"/>
      <c r="CX47" s="654"/>
      <c r="CY47" s="655"/>
      <c r="CZ47" s="628">
        <v>0.2</v>
      </c>
      <c r="DA47" s="656"/>
      <c r="DB47" s="656"/>
      <c r="DC47" s="658"/>
      <c r="DD47" s="632">
        <v>369</v>
      </c>
      <c r="DE47" s="654"/>
      <c r="DF47" s="654"/>
      <c r="DG47" s="654"/>
      <c r="DH47" s="654"/>
      <c r="DI47" s="654"/>
      <c r="DJ47" s="654"/>
      <c r="DK47" s="655"/>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25"/>
      <c r="CD48" s="665"/>
      <c r="CE48" s="666"/>
      <c r="CF48" s="620" t="s">
        <v>370</v>
      </c>
      <c r="CG48" s="621"/>
      <c r="CH48" s="621"/>
      <c r="CI48" s="621"/>
      <c r="CJ48" s="621"/>
      <c r="CK48" s="621"/>
      <c r="CL48" s="621"/>
      <c r="CM48" s="621"/>
      <c r="CN48" s="621"/>
      <c r="CO48" s="621"/>
      <c r="CP48" s="621"/>
      <c r="CQ48" s="622"/>
      <c r="CR48" s="623" t="s">
        <v>132</v>
      </c>
      <c r="CS48" s="624"/>
      <c r="CT48" s="624"/>
      <c r="CU48" s="624"/>
      <c r="CV48" s="624"/>
      <c r="CW48" s="624"/>
      <c r="CX48" s="624"/>
      <c r="CY48" s="625"/>
      <c r="CZ48" s="628" t="s">
        <v>132</v>
      </c>
      <c r="DA48" s="629"/>
      <c r="DB48" s="629"/>
      <c r="DC48" s="635"/>
      <c r="DD48" s="632" t="s">
        <v>132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25"/>
      <c r="CD49" s="644" t="s">
        <v>371</v>
      </c>
      <c r="CE49" s="645"/>
      <c r="CF49" s="645"/>
      <c r="CG49" s="645"/>
      <c r="CH49" s="645"/>
      <c r="CI49" s="645"/>
      <c r="CJ49" s="645"/>
      <c r="CK49" s="645"/>
      <c r="CL49" s="645"/>
      <c r="CM49" s="645"/>
      <c r="CN49" s="645"/>
      <c r="CO49" s="645"/>
      <c r="CP49" s="645"/>
      <c r="CQ49" s="646"/>
      <c r="CR49" s="698">
        <v>53231337</v>
      </c>
      <c r="CS49" s="682"/>
      <c r="CT49" s="682"/>
      <c r="CU49" s="682"/>
      <c r="CV49" s="682"/>
      <c r="CW49" s="682"/>
      <c r="CX49" s="682"/>
      <c r="CY49" s="711"/>
      <c r="CZ49" s="703">
        <v>100</v>
      </c>
      <c r="DA49" s="712"/>
      <c r="DB49" s="712"/>
      <c r="DC49" s="713"/>
      <c r="DD49" s="714">
        <v>30194848</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gwupAcd1182UQKv6B6C21AtPtXVH/ckqY9toKHo5GDkrsOWPEJgcTUvfz1wcO5o2ZBEA1Zyxi1HMg9nHiAdFlA==" saltValue="h7E7BDkxc0RkQlWsQgnhQw==" spinCount="100000" sheet="1" objects="1" scenarios="1"/>
  <mergeCells count="603">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CZ42:DC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BN49" zoomScale="40" zoomScaleNormal="40" zoomScaleSheetLayoutView="70" workbookViewId="0">
      <selection activeCell="DB81" sqref="DB81:DF81"/>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35" t="s">
        <v>372</v>
      </c>
      <c r="B2" s="735"/>
      <c r="C2" s="735"/>
      <c r="D2" s="735"/>
      <c r="E2" s="735"/>
      <c r="F2" s="735"/>
      <c r="G2" s="735"/>
      <c r="H2" s="735"/>
      <c r="I2" s="735"/>
      <c r="J2" s="735"/>
      <c r="K2" s="735"/>
      <c r="L2" s="735"/>
      <c r="M2" s="735"/>
      <c r="N2" s="735"/>
      <c r="O2" s="735"/>
      <c r="P2" s="735"/>
      <c r="Q2" s="735"/>
      <c r="R2" s="735"/>
      <c r="S2" s="735"/>
      <c r="T2" s="735"/>
      <c r="U2" s="735"/>
      <c r="V2" s="735"/>
      <c r="W2" s="735"/>
      <c r="X2" s="735"/>
      <c r="Y2" s="735"/>
      <c r="Z2" s="735"/>
      <c r="AA2" s="735"/>
      <c r="AB2" s="735"/>
      <c r="AC2" s="735"/>
      <c r="AD2" s="735"/>
      <c r="AE2" s="735"/>
      <c r="AF2" s="735"/>
      <c r="AG2" s="735"/>
      <c r="AH2" s="735"/>
      <c r="AI2" s="735"/>
      <c r="AJ2" s="735"/>
      <c r="AK2" s="735"/>
      <c r="AL2" s="735"/>
      <c r="AM2" s="735"/>
      <c r="AN2" s="735"/>
      <c r="AO2" s="735"/>
      <c r="AP2" s="735"/>
      <c r="AQ2" s="735"/>
      <c r="AR2" s="735"/>
      <c r="AS2" s="735"/>
      <c r="AT2" s="735"/>
      <c r="AU2" s="735"/>
      <c r="AV2" s="735"/>
      <c r="AW2" s="735"/>
      <c r="AX2" s="735"/>
      <c r="AY2" s="735"/>
      <c r="AZ2" s="735"/>
      <c r="BA2" s="735"/>
      <c r="BB2" s="735"/>
      <c r="BC2" s="735"/>
      <c r="BD2" s="735"/>
      <c r="BE2" s="735"/>
      <c r="BF2" s="735"/>
      <c r="BG2" s="735"/>
      <c r="BH2" s="735"/>
      <c r="BI2" s="735"/>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36" t="s">
        <v>373</v>
      </c>
      <c r="DK2" s="737"/>
      <c r="DL2" s="737"/>
      <c r="DM2" s="737"/>
      <c r="DN2" s="737"/>
      <c r="DO2" s="738"/>
      <c r="DP2" s="228"/>
      <c r="DQ2" s="736" t="s">
        <v>374</v>
      </c>
      <c r="DR2" s="737"/>
      <c r="DS2" s="737"/>
      <c r="DT2" s="737"/>
      <c r="DU2" s="737"/>
      <c r="DV2" s="737"/>
      <c r="DW2" s="737"/>
      <c r="DX2" s="737"/>
      <c r="DY2" s="737"/>
      <c r="DZ2" s="738"/>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39" t="s">
        <v>375</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232"/>
      <c r="BA4" s="232"/>
      <c r="BB4" s="232"/>
      <c r="BC4" s="232"/>
      <c r="BD4" s="232"/>
      <c r="BE4" s="233"/>
      <c r="BF4" s="233"/>
      <c r="BG4" s="233"/>
      <c r="BH4" s="233"/>
      <c r="BI4" s="233"/>
      <c r="BJ4" s="233"/>
      <c r="BK4" s="233"/>
      <c r="BL4" s="233"/>
      <c r="BM4" s="233"/>
      <c r="BN4" s="233"/>
      <c r="BO4" s="233"/>
      <c r="BP4" s="233"/>
      <c r="BQ4" s="740" t="s">
        <v>376</v>
      </c>
      <c r="BR4" s="740"/>
      <c r="BS4" s="740"/>
      <c r="BT4" s="740"/>
      <c r="BU4" s="740"/>
      <c r="BV4" s="740"/>
      <c r="BW4" s="740"/>
      <c r="BX4" s="740"/>
      <c r="BY4" s="740"/>
      <c r="BZ4" s="740"/>
      <c r="CA4" s="740"/>
      <c r="CB4" s="740"/>
      <c r="CC4" s="740"/>
      <c r="CD4" s="740"/>
      <c r="CE4" s="740"/>
      <c r="CF4" s="740"/>
      <c r="CG4" s="740"/>
      <c r="CH4" s="740"/>
      <c r="CI4" s="740"/>
      <c r="CJ4" s="740"/>
      <c r="CK4" s="740"/>
      <c r="CL4" s="740"/>
      <c r="CM4" s="740"/>
      <c r="CN4" s="740"/>
      <c r="CO4" s="740"/>
      <c r="CP4" s="740"/>
      <c r="CQ4" s="740"/>
      <c r="CR4" s="740"/>
      <c r="CS4" s="740"/>
      <c r="CT4" s="740"/>
      <c r="CU4" s="740"/>
      <c r="CV4" s="740"/>
      <c r="CW4" s="740"/>
      <c r="CX4" s="740"/>
      <c r="CY4" s="740"/>
      <c r="CZ4" s="740"/>
      <c r="DA4" s="740"/>
      <c r="DB4" s="740"/>
      <c r="DC4" s="740"/>
      <c r="DD4" s="740"/>
      <c r="DE4" s="740"/>
      <c r="DF4" s="740"/>
      <c r="DG4" s="740"/>
      <c r="DH4" s="740"/>
      <c r="DI4" s="740"/>
      <c r="DJ4" s="740"/>
      <c r="DK4" s="740"/>
      <c r="DL4" s="740"/>
      <c r="DM4" s="740"/>
      <c r="DN4" s="740"/>
      <c r="DO4" s="740"/>
      <c r="DP4" s="740"/>
      <c r="DQ4" s="740"/>
      <c r="DR4" s="740"/>
      <c r="DS4" s="740"/>
      <c r="DT4" s="740"/>
      <c r="DU4" s="740"/>
      <c r="DV4" s="740"/>
      <c r="DW4" s="740"/>
      <c r="DX4" s="740"/>
      <c r="DY4" s="740"/>
      <c r="DZ4" s="740"/>
      <c r="EA4" s="234"/>
    </row>
    <row r="5" spans="1:131" s="235" customFormat="1" ht="26.25" customHeight="1" x14ac:dyDescent="0.15">
      <c r="A5" s="729" t="s">
        <v>377</v>
      </c>
      <c r="B5" s="730"/>
      <c r="C5" s="730"/>
      <c r="D5" s="730"/>
      <c r="E5" s="730"/>
      <c r="F5" s="730"/>
      <c r="G5" s="730"/>
      <c r="H5" s="730"/>
      <c r="I5" s="730"/>
      <c r="J5" s="730"/>
      <c r="K5" s="730"/>
      <c r="L5" s="730"/>
      <c r="M5" s="730"/>
      <c r="N5" s="730"/>
      <c r="O5" s="730"/>
      <c r="P5" s="731"/>
      <c r="Q5" s="725" t="s">
        <v>378</v>
      </c>
      <c r="R5" s="721"/>
      <c r="S5" s="721"/>
      <c r="T5" s="721"/>
      <c r="U5" s="722"/>
      <c r="V5" s="725" t="s">
        <v>379</v>
      </c>
      <c r="W5" s="721"/>
      <c r="X5" s="721"/>
      <c r="Y5" s="721"/>
      <c r="Z5" s="722"/>
      <c r="AA5" s="725" t="s">
        <v>380</v>
      </c>
      <c r="AB5" s="721"/>
      <c r="AC5" s="721"/>
      <c r="AD5" s="721"/>
      <c r="AE5" s="721"/>
      <c r="AF5" s="741" t="s">
        <v>381</v>
      </c>
      <c r="AG5" s="721"/>
      <c r="AH5" s="721"/>
      <c r="AI5" s="721"/>
      <c r="AJ5" s="727"/>
      <c r="AK5" s="721" t="s">
        <v>382</v>
      </c>
      <c r="AL5" s="721"/>
      <c r="AM5" s="721"/>
      <c r="AN5" s="721"/>
      <c r="AO5" s="722"/>
      <c r="AP5" s="725" t="s">
        <v>383</v>
      </c>
      <c r="AQ5" s="721"/>
      <c r="AR5" s="721"/>
      <c r="AS5" s="721"/>
      <c r="AT5" s="722"/>
      <c r="AU5" s="725" t="s">
        <v>384</v>
      </c>
      <c r="AV5" s="721"/>
      <c r="AW5" s="721"/>
      <c r="AX5" s="721"/>
      <c r="AY5" s="727"/>
      <c r="AZ5" s="232"/>
      <c r="BA5" s="232"/>
      <c r="BB5" s="232"/>
      <c r="BC5" s="232"/>
      <c r="BD5" s="232"/>
      <c r="BE5" s="233"/>
      <c r="BF5" s="233"/>
      <c r="BG5" s="233"/>
      <c r="BH5" s="233"/>
      <c r="BI5" s="233"/>
      <c r="BJ5" s="233"/>
      <c r="BK5" s="233"/>
      <c r="BL5" s="233"/>
      <c r="BM5" s="233"/>
      <c r="BN5" s="233"/>
      <c r="BO5" s="233"/>
      <c r="BP5" s="233"/>
      <c r="BQ5" s="729" t="s">
        <v>385</v>
      </c>
      <c r="BR5" s="730"/>
      <c r="BS5" s="730"/>
      <c r="BT5" s="730"/>
      <c r="BU5" s="730"/>
      <c r="BV5" s="730"/>
      <c r="BW5" s="730"/>
      <c r="BX5" s="730"/>
      <c r="BY5" s="730"/>
      <c r="BZ5" s="730"/>
      <c r="CA5" s="730"/>
      <c r="CB5" s="730"/>
      <c r="CC5" s="730"/>
      <c r="CD5" s="730"/>
      <c r="CE5" s="730"/>
      <c r="CF5" s="730"/>
      <c r="CG5" s="731"/>
      <c r="CH5" s="725" t="s">
        <v>386</v>
      </c>
      <c r="CI5" s="721"/>
      <c r="CJ5" s="721"/>
      <c r="CK5" s="721"/>
      <c r="CL5" s="722"/>
      <c r="CM5" s="725" t="s">
        <v>387</v>
      </c>
      <c r="CN5" s="721"/>
      <c r="CO5" s="721"/>
      <c r="CP5" s="721"/>
      <c r="CQ5" s="722"/>
      <c r="CR5" s="725" t="s">
        <v>388</v>
      </c>
      <c r="CS5" s="721"/>
      <c r="CT5" s="721"/>
      <c r="CU5" s="721"/>
      <c r="CV5" s="722"/>
      <c r="CW5" s="725" t="s">
        <v>389</v>
      </c>
      <c r="CX5" s="721"/>
      <c r="CY5" s="721"/>
      <c r="CZ5" s="721"/>
      <c r="DA5" s="722"/>
      <c r="DB5" s="725" t="s">
        <v>390</v>
      </c>
      <c r="DC5" s="721"/>
      <c r="DD5" s="721"/>
      <c r="DE5" s="721"/>
      <c r="DF5" s="722"/>
      <c r="DG5" s="774" t="s">
        <v>391</v>
      </c>
      <c r="DH5" s="775"/>
      <c r="DI5" s="775"/>
      <c r="DJ5" s="775"/>
      <c r="DK5" s="776"/>
      <c r="DL5" s="774" t="s">
        <v>392</v>
      </c>
      <c r="DM5" s="775"/>
      <c r="DN5" s="775"/>
      <c r="DO5" s="775"/>
      <c r="DP5" s="776"/>
      <c r="DQ5" s="725" t="s">
        <v>393</v>
      </c>
      <c r="DR5" s="721"/>
      <c r="DS5" s="721"/>
      <c r="DT5" s="721"/>
      <c r="DU5" s="722"/>
      <c r="DV5" s="725" t="s">
        <v>384</v>
      </c>
      <c r="DW5" s="721"/>
      <c r="DX5" s="721"/>
      <c r="DY5" s="721"/>
      <c r="DZ5" s="727"/>
      <c r="EA5" s="234"/>
    </row>
    <row r="6" spans="1:131" s="235" customFormat="1" ht="26.25" customHeight="1" thickBot="1" x14ac:dyDescent="0.2">
      <c r="A6" s="732"/>
      <c r="B6" s="733"/>
      <c r="C6" s="733"/>
      <c r="D6" s="733"/>
      <c r="E6" s="733"/>
      <c r="F6" s="733"/>
      <c r="G6" s="733"/>
      <c r="H6" s="733"/>
      <c r="I6" s="733"/>
      <c r="J6" s="733"/>
      <c r="K6" s="733"/>
      <c r="L6" s="733"/>
      <c r="M6" s="733"/>
      <c r="N6" s="733"/>
      <c r="O6" s="733"/>
      <c r="P6" s="734"/>
      <c r="Q6" s="726"/>
      <c r="R6" s="723"/>
      <c r="S6" s="723"/>
      <c r="T6" s="723"/>
      <c r="U6" s="724"/>
      <c r="V6" s="726"/>
      <c r="W6" s="723"/>
      <c r="X6" s="723"/>
      <c r="Y6" s="723"/>
      <c r="Z6" s="724"/>
      <c r="AA6" s="726"/>
      <c r="AB6" s="723"/>
      <c r="AC6" s="723"/>
      <c r="AD6" s="723"/>
      <c r="AE6" s="723"/>
      <c r="AF6" s="742"/>
      <c r="AG6" s="723"/>
      <c r="AH6" s="723"/>
      <c r="AI6" s="723"/>
      <c r="AJ6" s="728"/>
      <c r="AK6" s="723"/>
      <c r="AL6" s="723"/>
      <c r="AM6" s="723"/>
      <c r="AN6" s="723"/>
      <c r="AO6" s="724"/>
      <c r="AP6" s="726"/>
      <c r="AQ6" s="723"/>
      <c r="AR6" s="723"/>
      <c r="AS6" s="723"/>
      <c r="AT6" s="724"/>
      <c r="AU6" s="726"/>
      <c r="AV6" s="723"/>
      <c r="AW6" s="723"/>
      <c r="AX6" s="723"/>
      <c r="AY6" s="728"/>
      <c r="AZ6" s="232"/>
      <c r="BA6" s="232"/>
      <c r="BB6" s="232"/>
      <c r="BC6" s="232"/>
      <c r="BD6" s="232"/>
      <c r="BE6" s="233"/>
      <c r="BF6" s="233"/>
      <c r="BG6" s="233"/>
      <c r="BH6" s="233"/>
      <c r="BI6" s="233"/>
      <c r="BJ6" s="233"/>
      <c r="BK6" s="233"/>
      <c r="BL6" s="233"/>
      <c r="BM6" s="233"/>
      <c r="BN6" s="233"/>
      <c r="BO6" s="233"/>
      <c r="BP6" s="233"/>
      <c r="BQ6" s="732"/>
      <c r="BR6" s="733"/>
      <c r="BS6" s="733"/>
      <c r="BT6" s="733"/>
      <c r="BU6" s="733"/>
      <c r="BV6" s="733"/>
      <c r="BW6" s="733"/>
      <c r="BX6" s="733"/>
      <c r="BY6" s="733"/>
      <c r="BZ6" s="733"/>
      <c r="CA6" s="733"/>
      <c r="CB6" s="733"/>
      <c r="CC6" s="733"/>
      <c r="CD6" s="733"/>
      <c r="CE6" s="733"/>
      <c r="CF6" s="733"/>
      <c r="CG6" s="734"/>
      <c r="CH6" s="726"/>
      <c r="CI6" s="723"/>
      <c r="CJ6" s="723"/>
      <c r="CK6" s="723"/>
      <c r="CL6" s="724"/>
      <c r="CM6" s="726"/>
      <c r="CN6" s="723"/>
      <c r="CO6" s="723"/>
      <c r="CP6" s="723"/>
      <c r="CQ6" s="724"/>
      <c r="CR6" s="726"/>
      <c r="CS6" s="723"/>
      <c r="CT6" s="723"/>
      <c r="CU6" s="723"/>
      <c r="CV6" s="724"/>
      <c r="CW6" s="726"/>
      <c r="CX6" s="723"/>
      <c r="CY6" s="723"/>
      <c r="CZ6" s="723"/>
      <c r="DA6" s="724"/>
      <c r="DB6" s="726"/>
      <c r="DC6" s="723"/>
      <c r="DD6" s="723"/>
      <c r="DE6" s="723"/>
      <c r="DF6" s="724"/>
      <c r="DG6" s="777"/>
      <c r="DH6" s="778"/>
      <c r="DI6" s="778"/>
      <c r="DJ6" s="778"/>
      <c r="DK6" s="779"/>
      <c r="DL6" s="777"/>
      <c r="DM6" s="778"/>
      <c r="DN6" s="778"/>
      <c r="DO6" s="778"/>
      <c r="DP6" s="779"/>
      <c r="DQ6" s="726"/>
      <c r="DR6" s="723"/>
      <c r="DS6" s="723"/>
      <c r="DT6" s="723"/>
      <c r="DU6" s="724"/>
      <c r="DV6" s="726"/>
      <c r="DW6" s="723"/>
      <c r="DX6" s="723"/>
      <c r="DY6" s="723"/>
      <c r="DZ6" s="728"/>
      <c r="EA6" s="234"/>
    </row>
    <row r="7" spans="1:131" s="235" customFormat="1" ht="26.25" customHeight="1" thickTop="1" x14ac:dyDescent="0.15">
      <c r="A7" s="236">
        <v>1</v>
      </c>
      <c r="B7" s="760" t="s">
        <v>394</v>
      </c>
      <c r="C7" s="761"/>
      <c r="D7" s="761"/>
      <c r="E7" s="761"/>
      <c r="F7" s="761"/>
      <c r="G7" s="761"/>
      <c r="H7" s="761"/>
      <c r="I7" s="761"/>
      <c r="J7" s="761"/>
      <c r="K7" s="761"/>
      <c r="L7" s="761"/>
      <c r="M7" s="761"/>
      <c r="N7" s="761"/>
      <c r="O7" s="761"/>
      <c r="P7" s="762"/>
      <c r="Q7" s="763">
        <v>54867</v>
      </c>
      <c r="R7" s="764"/>
      <c r="S7" s="764"/>
      <c r="T7" s="764"/>
      <c r="U7" s="764"/>
      <c r="V7" s="764">
        <v>53212</v>
      </c>
      <c r="W7" s="764"/>
      <c r="X7" s="764"/>
      <c r="Y7" s="764"/>
      <c r="Z7" s="764"/>
      <c r="AA7" s="764">
        <v>1655</v>
      </c>
      <c r="AB7" s="764"/>
      <c r="AC7" s="764"/>
      <c r="AD7" s="764"/>
      <c r="AE7" s="765"/>
      <c r="AF7" s="766">
        <v>745</v>
      </c>
      <c r="AG7" s="767"/>
      <c r="AH7" s="767"/>
      <c r="AI7" s="767"/>
      <c r="AJ7" s="768"/>
      <c r="AK7" s="769">
        <v>2492</v>
      </c>
      <c r="AL7" s="770"/>
      <c r="AM7" s="770"/>
      <c r="AN7" s="770"/>
      <c r="AO7" s="770"/>
      <c r="AP7" s="770">
        <v>30154</v>
      </c>
      <c r="AQ7" s="770"/>
      <c r="AR7" s="770"/>
      <c r="AS7" s="770"/>
      <c r="AT7" s="770"/>
      <c r="AU7" s="771"/>
      <c r="AV7" s="771"/>
      <c r="AW7" s="771"/>
      <c r="AX7" s="771"/>
      <c r="AY7" s="772"/>
      <c r="AZ7" s="232"/>
      <c r="BA7" s="232"/>
      <c r="BB7" s="232"/>
      <c r="BC7" s="232"/>
      <c r="BD7" s="232"/>
      <c r="BE7" s="233"/>
      <c r="BF7" s="233"/>
      <c r="BG7" s="233"/>
      <c r="BH7" s="233"/>
      <c r="BI7" s="233"/>
      <c r="BJ7" s="233"/>
      <c r="BK7" s="233"/>
      <c r="BL7" s="233"/>
      <c r="BM7" s="233"/>
      <c r="BN7" s="233"/>
      <c r="BO7" s="233"/>
      <c r="BP7" s="233"/>
      <c r="BQ7" s="236">
        <v>1</v>
      </c>
      <c r="BR7" s="237"/>
      <c r="BS7" s="746" t="s">
        <v>582</v>
      </c>
      <c r="BT7" s="747"/>
      <c r="BU7" s="747"/>
      <c r="BV7" s="747"/>
      <c r="BW7" s="747"/>
      <c r="BX7" s="747"/>
      <c r="BY7" s="747"/>
      <c r="BZ7" s="747"/>
      <c r="CA7" s="747"/>
      <c r="CB7" s="747"/>
      <c r="CC7" s="747"/>
      <c r="CD7" s="747"/>
      <c r="CE7" s="747"/>
      <c r="CF7" s="747"/>
      <c r="CG7" s="773"/>
      <c r="CH7" s="743">
        <v>3</v>
      </c>
      <c r="CI7" s="744"/>
      <c r="CJ7" s="744"/>
      <c r="CK7" s="744"/>
      <c r="CL7" s="745"/>
      <c r="CM7" s="743">
        <v>12</v>
      </c>
      <c r="CN7" s="744"/>
      <c r="CO7" s="744"/>
      <c r="CP7" s="744"/>
      <c r="CQ7" s="745"/>
      <c r="CR7" s="743">
        <v>10</v>
      </c>
      <c r="CS7" s="744"/>
      <c r="CT7" s="744"/>
      <c r="CU7" s="744"/>
      <c r="CV7" s="745"/>
      <c r="CW7" s="743" t="s">
        <v>578</v>
      </c>
      <c r="CX7" s="744"/>
      <c r="CY7" s="744"/>
      <c r="CZ7" s="744"/>
      <c r="DA7" s="745"/>
      <c r="DB7" s="743" t="s">
        <v>578</v>
      </c>
      <c r="DC7" s="744"/>
      <c r="DD7" s="744"/>
      <c r="DE7" s="744"/>
      <c r="DF7" s="745"/>
      <c r="DG7" s="743" t="s">
        <v>578</v>
      </c>
      <c r="DH7" s="744"/>
      <c r="DI7" s="744"/>
      <c r="DJ7" s="744"/>
      <c r="DK7" s="745"/>
      <c r="DL7" s="743" t="s">
        <v>578</v>
      </c>
      <c r="DM7" s="744"/>
      <c r="DN7" s="744"/>
      <c r="DO7" s="744"/>
      <c r="DP7" s="745"/>
      <c r="DQ7" s="743" t="s">
        <v>578</v>
      </c>
      <c r="DR7" s="744"/>
      <c r="DS7" s="744"/>
      <c r="DT7" s="744"/>
      <c r="DU7" s="745"/>
      <c r="DV7" s="746"/>
      <c r="DW7" s="747"/>
      <c r="DX7" s="747"/>
      <c r="DY7" s="747"/>
      <c r="DZ7" s="748"/>
      <c r="EA7" s="234"/>
    </row>
    <row r="8" spans="1:131" s="235" customFormat="1" ht="26.25" customHeight="1" x14ac:dyDescent="0.15">
      <c r="A8" s="238">
        <v>2</v>
      </c>
      <c r="B8" s="749" t="s">
        <v>395</v>
      </c>
      <c r="C8" s="750"/>
      <c r="D8" s="750"/>
      <c r="E8" s="750"/>
      <c r="F8" s="750"/>
      <c r="G8" s="750"/>
      <c r="H8" s="750"/>
      <c r="I8" s="750"/>
      <c r="J8" s="750"/>
      <c r="K8" s="750"/>
      <c r="L8" s="750"/>
      <c r="M8" s="750"/>
      <c r="N8" s="750"/>
      <c r="O8" s="750"/>
      <c r="P8" s="751"/>
      <c r="Q8" s="752">
        <v>0</v>
      </c>
      <c r="R8" s="753"/>
      <c r="S8" s="753"/>
      <c r="T8" s="753"/>
      <c r="U8" s="753"/>
      <c r="V8" s="753">
        <v>0</v>
      </c>
      <c r="W8" s="753"/>
      <c r="X8" s="753"/>
      <c r="Y8" s="753"/>
      <c r="Z8" s="753"/>
      <c r="AA8" s="753">
        <v>0</v>
      </c>
      <c r="AB8" s="753"/>
      <c r="AC8" s="753"/>
      <c r="AD8" s="753"/>
      <c r="AE8" s="754"/>
      <c r="AF8" s="755">
        <v>0</v>
      </c>
      <c r="AG8" s="756"/>
      <c r="AH8" s="756"/>
      <c r="AI8" s="756"/>
      <c r="AJ8" s="757"/>
      <c r="AK8" s="758">
        <v>0</v>
      </c>
      <c r="AL8" s="759"/>
      <c r="AM8" s="759"/>
      <c r="AN8" s="759"/>
      <c r="AO8" s="759"/>
      <c r="AP8" s="759">
        <v>0</v>
      </c>
      <c r="AQ8" s="759"/>
      <c r="AR8" s="759"/>
      <c r="AS8" s="759"/>
      <c r="AT8" s="759"/>
      <c r="AU8" s="780"/>
      <c r="AV8" s="780"/>
      <c r="AW8" s="780"/>
      <c r="AX8" s="780"/>
      <c r="AY8" s="781"/>
      <c r="AZ8" s="232"/>
      <c r="BA8" s="232"/>
      <c r="BB8" s="232"/>
      <c r="BC8" s="232"/>
      <c r="BD8" s="232"/>
      <c r="BE8" s="233"/>
      <c r="BF8" s="233"/>
      <c r="BG8" s="233"/>
      <c r="BH8" s="233"/>
      <c r="BI8" s="233"/>
      <c r="BJ8" s="233"/>
      <c r="BK8" s="233"/>
      <c r="BL8" s="233"/>
      <c r="BM8" s="233"/>
      <c r="BN8" s="233"/>
      <c r="BO8" s="233"/>
      <c r="BP8" s="233"/>
      <c r="BQ8" s="238">
        <v>2</v>
      </c>
      <c r="BR8" s="239"/>
      <c r="BS8" s="782" t="s">
        <v>583</v>
      </c>
      <c r="BT8" s="783"/>
      <c r="BU8" s="783"/>
      <c r="BV8" s="783"/>
      <c r="BW8" s="783"/>
      <c r="BX8" s="783"/>
      <c r="BY8" s="783"/>
      <c r="BZ8" s="783"/>
      <c r="CA8" s="783"/>
      <c r="CB8" s="783"/>
      <c r="CC8" s="783"/>
      <c r="CD8" s="783"/>
      <c r="CE8" s="783"/>
      <c r="CF8" s="783"/>
      <c r="CG8" s="784"/>
      <c r="CH8" s="785">
        <v>0</v>
      </c>
      <c r="CI8" s="786"/>
      <c r="CJ8" s="786"/>
      <c r="CK8" s="786"/>
      <c r="CL8" s="787"/>
      <c r="CM8" s="785">
        <v>195</v>
      </c>
      <c r="CN8" s="786"/>
      <c r="CO8" s="786"/>
      <c r="CP8" s="786"/>
      <c r="CQ8" s="787"/>
      <c r="CR8" s="785">
        <v>30</v>
      </c>
      <c r="CS8" s="786"/>
      <c r="CT8" s="786"/>
      <c r="CU8" s="786"/>
      <c r="CV8" s="787"/>
      <c r="CW8" s="785">
        <v>73</v>
      </c>
      <c r="CX8" s="786"/>
      <c r="CY8" s="786"/>
      <c r="CZ8" s="786"/>
      <c r="DA8" s="787"/>
      <c r="DB8" s="785" t="s">
        <v>578</v>
      </c>
      <c r="DC8" s="786"/>
      <c r="DD8" s="786"/>
      <c r="DE8" s="786"/>
      <c r="DF8" s="787"/>
      <c r="DG8" s="785" t="s">
        <v>578</v>
      </c>
      <c r="DH8" s="786"/>
      <c r="DI8" s="786"/>
      <c r="DJ8" s="786"/>
      <c r="DK8" s="787"/>
      <c r="DL8" s="785" t="s">
        <v>578</v>
      </c>
      <c r="DM8" s="786"/>
      <c r="DN8" s="786"/>
      <c r="DO8" s="786"/>
      <c r="DP8" s="787"/>
      <c r="DQ8" s="785" t="s">
        <v>578</v>
      </c>
      <c r="DR8" s="786"/>
      <c r="DS8" s="786"/>
      <c r="DT8" s="786"/>
      <c r="DU8" s="787"/>
      <c r="DV8" s="782"/>
      <c r="DW8" s="783"/>
      <c r="DX8" s="783"/>
      <c r="DY8" s="783"/>
      <c r="DZ8" s="788"/>
      <c r="EA8" s="234"/>
    </row>
    <row r="9" spans="1:131" s="235" customFormat="1" ht="26.25" customHeight="1" x14ac:dyDescent="0.15">
      <c r="A9" s="238">
        <v>3</v>
      </c>
      <c r="B9" s="749" t="s">
        <v>396</v>
      </c>
      <c r="C9" s="750"/>
      <c r="D9" s="750"/>
      <c r="E9" s="750"/>
      <c r="F9" s="750"/>
      <c r="G9" s="750"/>
      <c r="H9" s="750"/>
      <c r="I9" s="750"/>
      <c r="J9" s="750"/>
      <c r="K9" s="750"/>
      <c r="L9" s="750"/>
      <c r="M9" s="750"/>
      <c r="N9" s="750"/>
      <c r="O9" s="750"/>
      <c r="P9" s="751"/>
      <c r="Q9" s="752">
        <v>24</v>
      </c>
      <c r="R9" s="753"/>
      <c r="S9" s="753"/>
      <c r="T9" s="753"/>
      <c r="U9" s="753"/>
      <c r="V9" s="753">
        <v>24</v>
      </c>
      <c r="W9" s="753"/>
      <c r="X9" s="753"/>
      <c r="Y9" s="753"/>
      <c r="Z9" s="753"/>
      <c r="AA9" s="753">
        <v>0</v>
      </c>
      <c r="AB9" s="753"/>
      <c r="AC9" s="753"/>
      <c r="AD9" s="753"/>
      <c r="AE9" s="754"/>
      <c r="AF9" s="755">
        <v>0</v>
      </c>
      <c r="AG9" s="756"/>
      <c r="AH9" s="756"/>
      <c r="AI9" s="756"/>
      <c r="AJ9" s="757"/>
      <c r="AK9" s="758">
        <v>7</v>
      </c>
      <c r="AL9" s="759"/>
      <c r="AM9" s="759"/>
      <c r="AN9" s="759"/>
      <c r="AO9" s="759"/>
      <c r="AP9" s="759">
        <v>0</v>
      </c>
      <c r="AQ9" s="759"/>
      <c r="AR9" s="759"/>
      <c r="AS9" s="759"/>
      <c r="AT9" s="759"/>
      <c r="AU9" s="780"/>
      <c r="AV9" s="780"/>
      <c r="AW9" s="780"/>
      <c r="AX9" s="780"/>
      <c r="AY9" s="781"/>
      <c r="AZ9" s="232"/>
      <c r="BA9" s="232"/>
      <c r="BB9" s="232"/>
      <c r="BC9" s="232"/>
      <c r="BD9" s="232"/>
      <c r="BE9" s="233"/>
      <c r="BF9" s="233"/>
      <c r="BG9" s="233"/>
      <c r="BH9" s="233"/>
      <c r="BI9" s="233"/>
      <c r="BJ9" s="233"/>
      <c r="BK9" s="233"/>
      <c r="BL9" s="233"/>
      <c r="BM9" s="233"/>
      <c r="BN9" s="233"/>
      <c r="BO9" s="233"/>
      <c r="BP9" s="233"/>
      <c r="BQ9" s="238">
        <v>3</v>
      </c>
      <c r="BR9" s="239"/>
      <c r="BS9" s="782" t="s">
        <v>584</v>
      </c>
      <c r="BT9" s="783"/>
      <c r="BU9" s="783"/>
      <c r="BV9" s="783"/>
      <c r="BW9" s="783"/>
      <c r="BX9" s="783"/>
      <c r="BY9" s="783"/>
      <c r="BZ9" s="783"/>
      <c r="CA9" s="783"/>
      <c r="CB9" s="783"/>
      <c r="CC9" s="783"/>
      <c r="CD9" s="783"/>
      <c r="CE9" s="783"/>
      <c r="CF9" s="783"/>
      <c r="CG9" s="784"/>
      <c r="CH9" s="785">
        <v>0</v>
      </c>
      <c r="CI9" s="786"/>
      <c r="CJ9" s="786"/>
      <c r="CK9" s="786"/>
      <c r="CL9" s="787"/>
      <c r="CM9" s="785">
        <v>506</v>
      </c>
      <c r="CN9" s="786"/>
      <c r="CO9" s="786"/>
      <c r="CP9" s="786"/>
      <c r="CQ9" s="787"/>
      <c r="CR9" s="785">
        <v>20</v>
      </c>
      <c r="CS9" s="786"/>
      <c r="CT9" s="786"/>
      <c r="CU9" s="786"/>
      <c r="CV9" s="787"/>
      <c r="CW9" s="785">
        <v>118</v>
      </c>
      <c r="CX9" s="786"/>
      <c r="CY9" s="786"/>
      <c r="CZ9" s="786"/>
      <c r="DA9" s="787"/>
      <c r="DB9" s="785" t="s">
        <v>578</v>
      </c>
      <c r="DC9" s="786"/>
      <c r="DD9" s="786"/>
      <c r="DE9" s="786"/>
      <c r="DF9" s="787"/>
      <c r="DG9" s="785" t="s">
        <v>578</v>
      </c>
      <c r="DH9" s="786"/>
      <c r="DI9" s="786"/>
      <c r="DJ9" s="786"/>
      <c r="DK9" s="787"/>
      <c r="DL9" s="785" t="s">
        <v>578</v>
      </c>
      <c r="DM9" s="786"/>
      <c r="DN9" s="786"/>
      <c r="DO9" s="786"/>
      <c r="DP9" s="787"/>
      <c r="DQ9" s="785" t="s">
        <v>578</v>
      </c>
      <c r="DR9" s="786"/>
      <c r="DS9" s="786"/>
      <c r="DT9" s="786"/>
      <c r="DU9" s="787"/>
      <c r="DV9" s="782"/>
      <c r="DW9" s="783"/>
      <c r="DX9" s="783"/>
      <c r="DY9" s="783"/>
      <c r="DZ9" s="788"/>
      <c r="EA9" s="234"/>
    </row>
    <row r="10" spans="1:131" s="235" customFormat="1" ht="26.25" customHeight="1" x14ac:dyDescent="0.15">
      <c r="A10" s="238">
        <v>4</v>
      </c>
      <c r="B10" s="749"/>
      <c r="C10" s="750"/>
      <c r="D10" s="750"/>
      <c r="E10" s="750"/>
      <c r="F10" s="750"/>
      <c r="G10" s="750"/>
      <c r="H10" s="750"/>
      <c r="I10" s="750"/>
      <c r="J10" s="750"/>
      <c r="K10" s="750"/>
      <c r="L10" s="750"/>
      <c r="M10" s="750"/>
      <c r="N10" s="750"/>
      <c r="O10" s="750"/>
      <c r="P10" s="751"/>
      <c r="Q10" s="752"/>
      <c r="R10" s="753"/>
      <c r="S10" s="753"/>
      <c r="T10" s="753"/>
      <c r="U10" s="753"/>
      <c r="V10" s="753"/>
      <c r="W10" s="753"/>
      <c r="X10" s="753"/>
      <c r="Y10" s="753"/>
      <c r="Z10" s="753"/>
      <c r="AA10" s="753"/>
      <c r="AB10" s="753"/>
      <c r="AC10" s="753"/>
      <c r="AD10" s="753"/>
      <c r="AE10" s="754"/>
      <c r="AF10" s="755"/>
      <c r="AG10" s="756"/>
      <c r="AH10" s="756"/>
      <c r="AI10" s="756"/>
      <c r="AJ10" s="757"/>
      <c r="AK10" s="758"/>
      <c r="AL10" s="759"/>
      <c r="AM10" s="759"/>
      <c r="AN10" s="759"/>
      <c r="AO10" s="759"/>
      <c r="AP10" s="759"/>
      <c r="AQ10" s="759"/>
      <c r="AR10" s="759"/>
      <c r="AS10" s="759"/>
      <c r="AT10" s="759"/>
      <c r="AU10" s="780"/>
      <c r="AV10" s="780"/>
      <c r="AW10" s="780"/>
      <c r="AX10" s="780"/>
      <c r="AY10" s="781"/>
      <c r="AZ10" s="232"/>
      <c r="BA10" s="232"/>
      <c r="BB10" s="232"/>
      <c r="BC10" s="232"/>
      <c r="BD10" s="232"/>
      <c r="BE10" s="233"/>
      <c r="BF10" s="233"/>
      <c r="BG10" s="233"/>
      <c r="BH10" s="233"/>
      <c r="BI10" s="233"/>
      <c r="BJ10" s="233"/>
      <c r="BK10" s="233"/>
      <c r="BL10" s="233"/>
      <c r="BM10" s="233"/>
      <c r="BN10" s="233"/>
      <c r="BO10" s="233"/>
      <c r="BP10" s="233"/>
      <c r="BQ10" s="238">
        <v>4</v>
      </c>
      <c r="BR10" s="239"/>
      <c r="BS10" s="782" t="s">
        <v>585</v>
      </c>
      <c r="BT10" s="783"/>
      <c r="BU10" s="783"/>
      <c r="BV10" s="783"/>
      <c r="BW10" s="783"/>
      <c r="BX10" s="783"/>
      <c r="BY10" s="783"/>
      <c r="BZ10" s="783"/>
      <c r="CA10" s="783"/>
      <c r="CB10" s="783"/>
      <c r="CC10" s="783"/>
      <c r="CD10" s="783"/>
      <c r="CE10" s="783"/>
      <c r="CF10" s="783"/>
      <c r="CG10" s="784"/>
      <c r="CH10" s="785">
        <v>-2</v>
      </c>
      <c r="CI10" s="786"/>
      <c r="CJ10" s="786"/>
      <c r="CK10" s="786"/>
      <c r="CL10" s="787"/>
      <c r="CM10" s="785">
        <v>73</v>
      </c>
      <c r="CN10" s="786"/>
      <c r="CO10" s="786"/>
      <c r="CP10" s="786"/>
      <c r="CQ10" s="787"/>
      <c r="CR10" s="785">
        <v>13</v>
      </c>
      <c r="CS10" s="786"/>
      <c r="CT10" s="786"/>
      <c r="CU10" s="786"/>
      <c r="CV10" s="787"/>
      <c r="CW10" s="785">
        <v>77</v>
      </c>
      <c r="CX10" s="786"/>
      <c r="CY10" s="786"/>
      <c r="CZ10" s="786"/>
      <c r="DA10" s="787"/>
      <c r="DB10" s="785" t="s">
        <v>578</v>
      </c>
      <c r="DC10" s="786"/>
      <c r="DD10" s="786"/>
      <c r="DE10" s="786"/>
      <c r="DF10" s="787"/>
      <c r="DG10" s="785" t="s">
        <v>578</v>
      </c>
      <c r="DH10" s="786"/>
      <c r="DI10" s="786"/>
      <c r="DJ10" s="786"/>
      <c r="DK10" s="787"/>
      <c r="DL10" s="785" t="s">
        <v>578</v>
      </c>
      <c r="DM10" s="786"/>
      <c r="DN10" s="786"/>
      <c r="DO10" s="786"/>
      <c r="DP10" s="787"/>
      <c r="DQ10" s="785" t="s">
        <v>578</v>
      </c>
      <c r="DR10" s="786"/>
      <c r="DS10" s="786"/>
      <c r="DT10" s="786"/>
      <c r="DU10" s="787"/>
      <c r="DV10" s="782"/>
      <c r="DW10" s="783"/>
      <c r="DX10" s="783"/>
      <c r="DY10" s="783"/>
      <c r="DZ10" s="788"/>
      <c r="EA10" s="234"/>
    </row>
    <row r="11" spans="1:131" s="235" customFormat="1" ht="26.25" customHeight="1" x14ac:dyDescent="0.15">
      <c r="A11" s="238">
        <v>5</v>
      </c>
      <c r="B11" s="749"/>
      <c r="C11" s="750"/>
      <c r="D11" s="750"/>
      <c r="E11" s="750"/>
      <c r="F11" s="750"/>
      <c r="G11" s="750"/>
      <c r="H11" s="750"/>
      <c r="I11" s="750"/>
      <c r="J11" s="750"/>
      <c r="K11" s="750"/>
      <c r="L11" s="750"/>
      <c r="M11" s="750"/>
      <c r="N11" s="750"/>
      <c r="O11" s="750"/>
      <c r="P11" s="751"/>
      <c r="Q11" s="752"/>
      <c r="R11" s="753"/>
      <c r="S11" s="753"/>
      <c r="T11" s="753"/>
      <c r="U11" s="753"/>
      <c r="V11" s="753"/>
      <c r="W11" s="753"/>
      <c r="X11" s="753"/>
      <c r="Y11" s="753"/>
      <c r="Z11" s="753"/>
      <c r="AA11" s="753"/>
      <c r="AB11" s="753"/>
      <c r="AC11" s="753"/>
      <c r="AD11" s="753"/>
      <c r="AE11" s="754"/>
      <c r="AF11" s="755"/>
      <c r="AG11" s="756"/>
      <c r="AH11" s="756"/>
      <c r="AI11" s="756"/>
      <c r="AJ11" s="757"/>
      <c r="AK11" s="758"/>
      <c r="AL11" s="759"/>
      <c r="AM11" s="759"/>
      <c r="AN11" s="759"/>
      <c r="AO11" s="759"/>
      <c r="AP11" s="759"/>
      <c r="AQ11" s="759"/>
      <c r="AR11" s="759"/>
      <c r="AS11" s="759"/>
      <c r="AT11" s="759"/>
      <c r="AU11" s="780"/>
      <c r="AV11" s="780"/>
      <c r="AW11" s="780"/>
      <c r="AX11" s="780"/>
      <c r="AY11" s="781"/>
      <c r="AZ11" s="232"/>
      <c r="BA11" s="232"/>
      <c r="BB11" s="232"/>
      <c r="BC11" s="232"/>
      <c r="BD11" s="232"/>
      <c r="BE11" s="233"/>
      <c r="BF11" s="233"/>
      <c r="BG11" s="233"/>
      <c r="BH11" s="233"/>
      <c r="BI11" s="233"/>
      <c r="BJ11" s="233"/>
      <c r="BK11" s="233"/>
      <c r="BL11" s="233"/>
      <c r="BM11" s="233"/>
      <c r="BN11" s="233"/>
      <c r="BO11" s="233"/>
      <c r="BP11" s="233"/>
      <c r="BQ11" s="238">
        <v>5</v>
      </c>
      <c r="BR11" s="239"/>
      <c r="BS11" s="782" t="s">
        <v>586</v>
      </c>
      <c r="BT11" s="783"/>
      <c r="BU11" s="783"/>
      <c r="BV11" s="783"/>
      <c r="BW11" s="783"/>
      <c r="BX11" s="783"/>
      <c r="BY11" s="783"/>
      <c r="BZ11" s="783"/>
      <c r="CA11" s="783"/>
      <c r="CB11" s="783"/>
      <c r="CC11" s="783"/>
      <c r="CD11" s="783"/>
      <c r="CE11" s="783"/>
      <c r="CF11" s="783"/>
      <c r="CG11" s="784"/>
      <c r="CH11" s="785">
        <v>4</v>
      </c>
      <c r="CI11" s="786"/>
      <c r="CJ11" s="786"/>
      <c r="CK11" s="786"/>
      <c r="CL11" s="787"/>
      <c r="CM11" s="785">
        <v>1794</v>
      </c>
      <c r="CN11" s="786"/>
      <c r="CO11" s="786"/>
      <c r="CP11" s="786"/>
      <c r="CQ11" s="787"/>
      <c r="CR11" s="785">
        <v>500</v>
      </c>
      <c r="CS11" s="786"/>
      <c r="CT11" s="786"/>
      <c r="CU11" s="786"/>
      <c r="CV11" s="787"/>
      <c r="CW11" s="785" t="s">
        <v>578</v>
      </c>
      <c r="CX11" s="786"/>
      <c r="CY11" s="786"/>
      <c r="CZ11" s="786"/>
      <c r="DA11" s="787"/>
      <c r="DB11" s="785" t="s">
        <v>578</v>
      </c>
      <c r="DC11" s="786"/>
      <c r="DD11" s="786"/>
      <c r="DE11" s="786"/>
      <c r="DF11" s="787"/>
      <c r="DG11" s="785" t="s">
        <v>578</v>
      </c>
      <c r="DH11" s="786"/>
      <c r="DI11" s="786"/>
      <c r="DJ11" s="786"/>
      <c r="DK11" s="787"/>
      <c r="DL11" s="785" t="s">
        <v>578</v>
      </c>
      <c r="DM11" s="786"/>
      <c r="DN11" s="786"/>
      <c r="DO11" s="786"/>
      <c r="DP11" s="787"/>
      <c r="DQ11" s="785" t="s">
        <v>578</v>
      </c>
      <c r="DR11" s="786"/>
      <c r="DS11" s="786"/>
      <c r="DT11" s="786"/>
      <c r="DU11" s="787"/>
      <c r="DV11" s="782"/>
      <c r="DW11" s="783"/>
      <c r="DX11" s="783"/>
      <c r="DY11" s="783"/>
      <c r="DZ11" s="788"/>
      <c r="EA11" s="234"/>
    </row>
    <row r="12" spans="1:131" s="235" customFormat="1" ht="26.25" customHeight="1" x14ac:dyDescent="0.15">
      <c r="A12" s="238">
        <v>6</v>
      </c>
      <c r="B12" s="749"/>
      <c r="C12" s="750"/>
      <c r="D12" s="750"/>
      <c r="E12" s="750"/>
      <c r="F12" s="750"/>
      <c r="G12" s="750"/>
      <c r="H12" s="750"/>
      <c r="I12" s="750"/>
      <c r="J12" s="750"/>
      <c r="K12" s="750"/>
      <c r="L12" s="750"/>
      <c r="M12" s="750"/>
      <c r="N12" s="750"/>
      <c r="O12" s="750"/>
      <c r="P12" s="751"/>
      <c r="Q12" s="752"/>
      <c r="R12" s="753"/>
      <c r="S12" s="753"/>
      <c r="T12" s="753"/>
      <c r="U12" s="753"/>
      <c r="V12" s="753"/>
      <c r="W12" s="753"/>
      <c r="X12" s="753"/>
      <c r="Y12" s="753"/>
      <c r="Z12" s="753"/>
      <c r="AA12" s="753"/>
      <c r="AB12" s="753"/>
      <c r="AC12" s="753"/>
      <c r="AD12" s="753"/>
      <c r="AE12" s="754"/>
      <c r="AF12" s="755"/>
      <c r="AG12" s="756"/>
      <c r="AH12" s="756"/>
      <c r="AI12" s="756"/>
      <c r="AJ12" s="757"/>
      <c r="AK12" s="758"/>
      <c r="AL12" s="759"/>
      <c r="AM12" s="759"/>
      <c r="AN12" s="759"/>
      <c r="AO12" s="759"/>
      <c r="AP12" s="759"/>
      <c r="AQ12" s="759"/>
      <c r="AR12" s="759"/>
      <c r="AS12" s="759"/>
      <c r="AT12" s="759"/>
      <c r="AU12" s="780"/>
      <c r="AV12" s="780"/>
      <c r="AW12" s="780"/>
      <c r="AX12" s="780"/>
      <c r="AY12" s="781"/>
      <c r="AZ12" s="232"/>
      <c r="BA12" s="232"/>
      <c r="BB12" s="232"/>
      <c r="BC12" s="232"/>
      <c r="BD12" s="232"/>
      <c r="BE12" s="233"/>
      <c r="BF12" s="233"/>
      <c r="BG12" s="233"/>
      <c r="BH12" s="233"/>
      <c r="BI12" s="233"/>
      <c r="BJ12" s="233"/>
      <c r="BK12" s="233"/>
      <c r="BL12" s="233"/>
      <c r="BM12" s="233"/>
      <c r="BN12" s="233"/>
      <c r="BO12" s="233"/>
      <c r="BP12" s="233"/>
      <c r="BQ12" s="238">
        <v>6</v>
      </c>
      <c r="BR12" s="239"/>
      <c r="BS12" s="782" t="s">
        <v>587</v>
      </c>
      <c r="BT12" s="783"/>
      <c r="BU12" s="783"/>
      <c r="BV12" s="783"/>
      <c r="BW12" s="783"/>
      <c r="BX12" s="783"/>
      <c r="BY12" s="783"/>
      <c r="BZ12" s="783"/>
      <c r="CA12" s="783"/>
      <c r="CB12" s="783"/>
      <c r="CC12" s="783"/>
      <c r="CD12" s="783"/>
      <c r="CE12" s="783"/>
      <c r="CF12" s="783"/>
      <c r="CG12" s="784"/>
      <c r="CH12" s="785">
        <v>71</v>
      </c>
      <c r="CI12" s="786"/>
      <c r="CJ12" s="786"/>
      <c r="CK12" s="786"/>
      <c r="CL12" s="787"/>
      <c r="CM12" s="785">
        <v>6297</v>
      </c>
      <c r="CN12" s="786"/>
      <c r="CO12" s="786"/>
      <c r="CP12" s="786"/>
      <c r="CQ12" s="787"/>
      <c r="CR12" s="785">
        <v>4675</v>
      </c>
      <c r="CS12" s="786"/>
      <c r="CT12" s="786"/>
      <c r="CU12" s="786"/>
      <c r="CV12" s="787"/>
      <c r="CW12" s="785">
        <v>945</v>
      </c>
      <c r="CX12" s="786"/>
      <c r="CY12" s="786"/>
      <c r="CZ12" s="786"/>
      <c r="DA12" s="787"/>
      <c r="DB12" s="785" t="s">
        <v>578</v>
      </c>
      <c r="DC12" s="786"/>
      <c r="DD12" s="786"/>
      <c r="DE12" s="786"/>
      <c r="DF12" s="787"/>
      <c r="DG12" s="785" t="s">
        <v>578</v>
      </c>
      <c r="DH12" s="786"/>
      <c r="DI12" s="786"/>
      <c r="DJ12" s="786"/>
      <c r="DK12" s="787"/>
      <c r="DL12" s="785" t="s">
        <v>578</v>
      </c>
      <c r="DM12" s="786"/>
      <c r="DN12" s="786"/>
      <c r="DO12" s="786"/>
      <c r="DP12" s="787"/>
      <c r="DQ12" s="785" t="s">
        <v>578</v>
      </c>
      <c r="DR12" s="786"/>
      <c r="DS12" s="786"/>
      <c r="DT12" s="786"/>
      <c r="DU12" s="787"/>
      <c r="DV12" s="782"/>
      <c r="DW12" s="783"/>
      <c r="DX12" s="783"/>
      <c r="DY12" s="783"/>
      <c r="DZ12" s="788"/>
      <c r="EA12" s="234"/>
    </row>
    <row r="13" spans="1:131" s="235" customFormat="1" ht="26.25" customHeight="1" x14ac:dyDescent="0.15">
      <c r="A13" s="238">
        <v>7</v>
      </c>
      <c r="B13" s="749"/>
      <c r="C13" s="750"/>
      <c r="D13" s="750"/>
      <c r="E13" s="750"/>
      <c r="F13" s="750"/>
      <c r="G13" s="750"/>
      <c r="H13" s="750"/>
      <c r="I13" s="750"/>
      <c r="J13" s="750"/>
      <c r="K13" s="750"/>
      <c r="L13" s="750"/>
      <c r="M13" s="750"/>
      <c r="N13" s="750"/>
      <c r="O13" s="750"/>
      <c r="P13" s="751"/>
      <c r="Q13" s="752"/>
      <c r="R13" s="753"/>
      <c r="S13" s="753"/>
      <c r="T13" s="753"/>
      <c r="U13" s="753"/>
      <c r="V13" s="753"/>
      <c r="W13" s="753"/>
      <c r="X13" s="753"/>
      <c r="Y13" s="753"/>
      <c r="Z13" s="753"/>
      <c r="AA13" s="753"/>
      <c r="AB13" s="753"/>
      <c r="AC13" s="753"/>
      <c r="AD13" s="753"/>
      <c r="AE13" s="754"/>
      <c r="AF13" s="755"/>
      <c r="AG13" s="756"/>
      <c r="AH13" s="756"/>
      <c r="AI13" s="756"/>
      <c r="AJ13" s="757"/>
      <c r="AK13" s="758"/>
      <c r="AL13" s="759"/>
      <c r="AM13" s="759"/>
      <c r="AN13" s="759"/>
      <c r="AO13" s="759"/>
      <c r="AP13" s="759"/>
      <c r="AQ13" s="759"/>
      <c r="AR13" s="759"/>
      <c r="AS13" s="759"/>
      <c r="AT13" s="759"/>
      <c r="AU13" s="780"/>
      <c r="AV13" s="780"/>
      <c r="AW13" s="780"/>
      <c r="AX13" s="780"/>
      <c r="AY13" s="781"/>
      <c r="AZ13" s="232"/>
      <c r="BA13" s="232"/>
      <c r="BB13" s="232"/>
      <c r="BC13" s="232"/>
      <c r="BD13" s="232"/>
      <c r="BE13" s="233"/>
      <c r="BF13" s="233"/>
      <c r="BG13" s="233"/>
      <c r="BH13" s="233"/>
      <c r="BI13" s="233"/>
      <c r="BJ13" s="233"/>
      <c r="BK13" s="233"/>
      <c r="BL13" s="233"/>
      <c r="BM13" s="233"/>
      <c r="BN13" s="233"/>
      <c r="BO13" s="233"/>
      <c r="BP13" s="233"/>
      <c r="BQ13" s="238">
        <v>7</v>
      </c>
      <c r="BR13" s="239"/>
      <c r="BS13" s="782"/>
      <c r="BT13" s="783"/>
      <c r="BU13" s="783"/>
      <c r="BV13" s="783"/>
      <c r="BW13" s="783"/>
      <c r="BX13" s="783"/>
      <c r="BY13" s="783"/>
      <c r="BZ13" s="783"/>
      <c r="CA13" s="783"/>
      <c r="CB13" s="783"/>
      <c r="CC13" s="783"/>
      <c r="CD13" s="783"/>
      <c r="CE13" s="783"/>
      <c r="CF13" s="783"/>
      <c r="CG13" s="784"/>
      <c r="CH13" s="785"/>
      <c r="CI13" s="786"/>
      <c r="CJ13" s="786"/>
      <c r="CK13" s="786"/>
      <c r="CL13" s="787"/>
      <c r="CM13" s="785"/>
      <c r="CN13" s="786"/>
      <c r="CO13" s="786"/>
      <c r="CP13" s="786"/>
      <c r="CQ13" s="787"/>
      <c r="CR13" s="785"/>
      <c r="CS13" s="786"/>
      <c r="CT13" s="786"/>
      <c r="CU13" s="786"/>
      <c r="CV13" s="787"/>
      <c r="CW13" s="785"/>
      <c r="CX13" s="786"/>
      <c r="CY13" s="786"/>
      <c r="CZ13" s="786"/>
      <c r="DA13" s="787"/>
      <c r="DB13" s="785"/>
      <c r="DC13" s="786"/>
      <c r="DD13" s="786"/>
      <c r="DE13" s="786"/>
      <c r="DF13" s="787"/>
      <c r="DG13" s="785"/>
      <c r="DH13" s="786"/>
      <c r="DI13" s="786"/>
      <c r="DJ13" s="786"/>
      <c r="DK13" s="787"/>
      <c r="DL13" s="785"/>
      <c r="DM13" s="786"/>
      <c r="DN13" s="786"/>
      <c r="DO13" s="786"/>
      <c r="DP13" s="787"/>
      <c r="DQ13" s="785"/>
      <c r="DR13" s="786"/>
      <c r="DS13" s="786"/>
      <c r="DT13" s="786"/>
      <c r="DU13" s="787"/>
      <c r="DV13" s="782"/>
      <c r="DW13" s="783"/>
      <c r="DX13" s="783"/>
      <c r="DY13" s="783"/>
      <c r="DZ13" s="788"/>
      <c r="EA13" s="234"/>
    </row>
    <row r="14" spans="1:131" s="235" customFormat="1" ht="26.25" customHeight="1" x14ac:dyDescent="0.15">
      <c r="A14" s="238">
        <v>8</v>
      </c>
      <c r="B14" s="749"/>
      <c r="C14" s="750"/>
      <c r="D14" s="750"/>
      <c r="E14" s="750"/>
      <c r="F14" s="750"/>
      <c r="G14" s="750"/>
      <c r="H14" s="750"/>
      <c r="I14" s="750"/>
      <c r="J14" s="750"/>
      <c r="K14" s="750"/>
      <c r="L14" s="750"/>
      <c r="M14" s="750"/>
      <c r="N14" s="750"/>
      <c r="O14" s="750"/>
      <c r="P14" s="751"/>
      <c r="Q14" s="752"/>
      <c r="R14" s="753"/>
      <c r="S14" s="753"/>
      <c r="T14" s="753"/>
      <c r="U14" s="753"/>
      <c r="V14" s="753"/>
      <c r="W14" s="753"/>
      <c r="X14" s="753"/>
      <c r="Y14" s="753"/>
      <c r="Z14" s="753"/>
      <c r="AA14" s="753"/>
      <c r="AB14" s="753"/>
      <c r="AC14" s="753"/>
      <c r="AD14" s="753"/>
      <c r="AE14" s="754"/>
      <c r="AF14" s="755"/>
      <c r="AG14" s="756"/>
      <c r="AH14" s="756"/>
      <c r="AI14" s="756"/>
      <c r="AJ14" s="757"/>
      <c r="AK14" s="758"/>
      <c r="AL14" s="759"/>
      <c r="AM14" s="759"/>
      <c r="AN14" s="759"/>
      <c r="AO14" s="759"/>
      <c r="AP14" s="759"/>
      <c r="AQ14" s="759"/>
      <c r="AR14" s="759"/>
      <c r="AS14" s="759"/>
      <c r="AT14" s="759"/>
      <c r="AU14" s="780"/>
      <c r="AV14" s="780"/>
      <c r="AW14" s="780"/>
      <c r="AX14" s="780"/>
      <c r="AY14" s="781"/>
      <c r="AZ14" s="232"/>
      <c r="BA14" s="232"/>
      <c r="BB14" s="232"/>
      <c r="BC14" s="232"/>
      <c r="BD14" s="232"/>
      <c r="BE14" s="233"/>
      <c r="BF14" s="233"/>
      <c r="BG14" s="233"/>
      <c r="BH14" s="233"/>
      <c r="BI14" s="233"/>
      <c r="BJ14" s="233"/>
      <c r="BK14" s="233"/>
      <c r="BL14" s="233"/>
      <c r="BM14" s="233"/>
      <c r="BN14" s="233"/>
      <c r="BO14" s="233"/>
      <c r="BP14" s="233"/>
      <c r="BQ14" s="238">
        <v>8</v>
      </c>
      <c r="BR14" s="239"/>
      <c r="BS14" s="782"/>
      <c r="BT14" s="783"/>
      <c r="BU14" s="783"/>
      <c r="BV14" s="783"/>
      <c r="BW14" s="783"/>
      <c r="BX14" s="783"/>
      <c r="BY14" s="783"/>
      <c r="BZ14" s="783"/>
      <c r="CA14" s="783"/>
      <c r="CB14" s="783"/>
      <c r="CC14" s="783"/>
      <c r="CD14" s="783"/>
      <c r="CE14" s="783"/>
      <c r="CF14" s="783"/>
      <c r="CG14" s="784"/>
      <c r="CH14" s="785"/>
      <c r="CI14" s="786"/>
      <c r="CJ14" s="786"/>
      <c r="CK14" s="786"/>
      <c r="CL14" s="787"/>
      <c r="CM14" s="785"/>
      <c r="CN14" s="786"/>
      <c r="CO14" s="786"/>
      <c r="CP14" s="786"/>
      <c r="CQ14" s="787"/>
      <c r="CR14" s="785"/>
      <c r="CS14" s="786"/>
      <c r="CT14" s="786"/>
      <c r="CU14" s="786"/>
      <c r="CV14" s="787"/>
      <c r="CW14" s="785"/>
      <c r="CX14" s="786"/>
      <c r="CY14" s="786"/>
      <c r="CZ14" s="786"/>
      <c r="DA14" s="787"/>
      <c r="DB14" s="785"/>
      <c r="DC14" s="786"/>
      <c r="DD14" s="786"/>
      <c r="DE14" s="786"/>
      <c r="DF14" s="787"/>
      <c r="DG14" s="785"/>
      <c r="DH14" s="786"/>
      <c r="DI14" s="786"/>
      <c r="DJ14" s="786"/>
      <c r="DK14" s="787"/>
      <c r="DL14" s="785"/>
      <c r="DM14" s="786"/>
      <c r="DN14" s="786"/>
      <c r="DO14" s="786"/>
      <c r="DP14" s="787"/>
      <c r="DQ14" s="785"/>
      <c r="DR14" s="786"/>
      <c r="DS14" s="786"/>
      <c r="DT14" s="786"/>
      <c r="DU14" s="787"/>
      <c r="DV14" s="782"/>
      <c r="DW14" s="783"/>
      <c r="DX14" s="783"/>
      <c r="DY14" s="783"/>
      <c r="DZ14" s="788"/>
      <c r="EA14" s="234"/>
    </row>
    <row r="15" spans="1:131" s="235" customFormat="1" ht="26.25" customHeight="1" x14ac:dyDescent="0.15">
      <c r="A15" s="238">
        <v>9</v>
      </c>
      <c r="B15" s="749"/>
      <c r="C15" s="750"/>
      <c r="D15" s="750"/>
      <c r="E15" s="750"/>
      <c r="F15" s="750"/>
      <c r="G15" s="750"/>
      <c r="H15" s="750"/>
      <c r="I15" s="750"/>
      <c r="J15" s="750"/>
      <c r="K15" s="750"/>
      <c r="L15" s="750"/>
      <c r="M15" s="750"/>
      <c r="N15" s="750"/>
      <c r="O15" s="750"/>
      <c r="P15" s="751"/>
      <c r="Q15" s="752"/>
      <c r="R15" s="753"/>
      <c r="S15" s="753"/>
      <c r="T15" s="753"/>
      <c r="U15" s="753"/>
      <c r="V15" s="753"/>
      <c r="W15" s="753"/>
      <c r="X15" s="753"/>
      <c r="Y15" s="753"/>
      <c r="Z15" s="753"/>
      <c r="AA15" s="753"/>
      <c r="AB15" s="753"/>
      <c r="AC15" s="753"/>
      <c r="AD15" s="753"/>
      <c r="AE15" s="754"/>
      <c r="AF15" s="755"/>
      <c r="AG15" s="756"/>
      <c r="AH15" s="756"/>
      <c r="AI15" s="756"/>
      <c r="AJ15" s="757"/>
      <c r="AK15" s="758"/>
      <c r="AL15" s="759"/>
      <c r="AM15" s="759"/>
      <c r="AN15" s="759"/>
      <c r="AO15" s="759"/>
      <c r="AP15" s="759"/>
      <c r="AQ15" s="759"/>
      <c r="AR15" s="759"/>
      <c r="AS15" s="759"/>
      <c r="AT15" s="759"/>
      <c r="AU15" s="780"/>
      <c r="AV15" s="780"/>
      <c r="AW15" s="780"/>
      <c r="AX15" s="780"/>
      <c r="AY15" s="781"/>
      <c r="AZ15" s="232"/>
      <c r="BA15" s="232"/>
      <c r="BB15" s="232"/>
      <c r="BC15" s="232"/>
      <c r="BD15" s="232"/>
      <c r="BE15" s="233"/>
      <c r="BF15" s="233"/>
      <c r="BG15" s="233"/>
      <c r="BH15" s="233"/>
      <c r="BI15" s="233"/>
      <c r="BJ15" s="233"/>
      <c r="BK15" s="233"/>
      <c r="BL15" s="233"/>
      <c r="BM15" s="233"/>
      <c r="BN15" s="233"/>
      <c r="BO15" s="233"/>
      <c r="BP15" s="233"/>
      <c r="BQ15" s="238">
        <v>9</v>
      </c>
      <c r="BR15" s="239"/>
      <c r="BS15" s="782"/>
      <c r="BT15" s="783"/>
      <c r="BU15" s="783"/>
      <c r="BV15" s="783"/>
      <c r="BW15" s="783"/>
      <c r="BX15" s="783"/>
      <c r="BY15" s="783"/>
      <c r="BZ15" s="783"/>
      <c r="CA15" s="783"/>
      <c r="CB15" s="783"/>
      <c r="CC15" s="783"/>
      <c r="CD15" s="783"/>
      <c r="CE15" s="783"/>
      <c r="CF15" s="783"/>
      <c r="CG15" s="784"/>
      <c r="CH15" s="785"/>
      <c r="CI15" s="786"/>
      <c r="CJ15" s="786"/>
      <c r="CK15" s="786"/>
      <c r="CL15" s="787"/>
      <c r="CM15" s="785"/>
      <c r="CN15" s="786"/>
      <c r="CO15" s="786"/>
      <c r="CP15" s="786"/>
      <c r="CQ15" s="787"/>
      <c r="CR15" s="785"/>
      <c r="CS15" s="786"/>
      <c r="CT15" s="786"/>
      <c r="CU15" s="786"/>
      <c r="CV15" s="787"/>
      <c r="CW15" s="785"/>
      <c r="CX15" s="786"/>
      <c r="CY15" s="786"/>
      <c r="CZ15" s="786"/>
      <c r="DA15" s="787"/>
      <c r="DB15" s="785"/>
      <c r="DC15" s="786"/>
      <c r="DD15" s="786"/>
      <c r="DE15" s="786"/>
      <c r="DF15" s="787"/>
      <c r="DG15" s="785"/>
      <c r="DH15" s="786"/>
      <c r="DI15" s="786"/>
      <c r="DJ15" s="786"/>
      <c r="DK15" s="787"/>
      <c r="DL15" s="785"/>
      <c r="DM15" s="786"/>
      <c r="DN15" s="786"/>
      <c r="DO15" s="786"/>
      <c r="DP15" s="787"/>
      <c r="DQ15" s="785"/>
      <c r="DR15" s="786"/>
      <c r="DS15" s="786"/>
      <c r="DT15" s="786"/>
      <c r="DU15" s="787"/>
      <c r="DV15" s="782"/>
      <c r="DW15" s="783"/>
      <c r="DX15" s="783"/>
      <c r="DY15" s="783"/>
      <c r="DZ15" s="788"/>
      <c r="EA15" s="234"/>
    </row>
    <row r="16" spans="1:131" s="235" customFormat="1" ht="26.25" customHeight="1" x14ac:dyDescent="0.15">
      <c r="A16" s="238">
        <v>10</v>
      </c>
      <c r="B16" s="749"/>
      <c r="C16" s="750"/>
      <c r="D16" s="750"/>
      <c r="E16" s="750"/>
      <c r="F16" s="750"/>
      <c r="G16" s="750"/>
      <c r="H16" s="750"/>
      <c r="I16" s="750"/>
      <c r="J16" s="750"/>
      <c r="K16" s="750"/>
      <c r="L16" s="750"/>
      <c r="M16" s="750"/>
      <c r="N16" s="750"/>
      <c r="O16" s="750"/>
      <c r="P16" s="751"/>
      <c r="Q16" s="752"/>
      <c r="R16" s="753"/>
      <c r="S16" s="753"/>
      <c r="T16" s="753"/>
      <c r="U16" s="753"/>
      <c r="V16" s="753"/>
      <c r="W16" s="753"/>
      <c r="X16" s="753"/>
      <c r="Y16" s="753"/>
      <c r="Z16" s="753"/>
      <c r="AA16" s="753"/>
      <c r="AB16" s="753"/>
      <c r="AC16" s="753"/>
      <c r="AD16" s="753"/>
      <c r="AE16" s="754"/>
      <c r="AF16" s="755"/>
      <c r="AG16" s="756"/>
      <c r="AH16" s="756"/>
      <c r="AI16" s="756"/>
      <c r="AJ16" s="757"/>
      <c r="AK16" s="758"/>
      <c r="AL16" s="759"/>
      <c r="AM16" s="759"/>
      <c r="AN16" s="759"/>
      <c r="AO16" s="759"/>
      <c r="AP16" s="759"/>
      <c r="AQ16" s="759"/>
      <c r="AR16" s="759"/>
      <c r="AS16" s="759"/>
      <c r="AT16" s="759"/>
      <c r="AU16" s="780"/>
      <c r="AV16" s="780"/>
      <c r="AW16" s="780"/>
      <c r="AX16" s="780"/>
      <c r="AY16" s="781"/>
      <c r="AZ16" s="232"/>
      <c r="BA16" s="232"/>
      <c r="BB16" s="232"/>
      <c r="BC16" s="232"/>
      <c r="BD16" s="232"/>
      <c r="BE16" s="233"/>
      <c r="BF16" s="233"/>
      <c r="BG16" s="233"/>
      <c r="BH16" s="233"/>
      <c r="BI16" s="233"/>
      <c r="BJ16" s="233"/>
      <c r="BK16" s="233"/>
      <c r="BL16" s="233"/>
      <c r="BM16" s="233"/>
      <c r="BN16" s="233"/>
      <c r="BO16" s="233"/>
      <c r="BP16" s="233"/>
      <c r="BQ16" s="238">
        <v>10</v>
      </c>
      <c r="BR16" s="239"/>
      <c r="BS16" s="782"/>
      <c r="BT16" s="783"/>
      <c r="BU16" s="783"/>
      <c r="BV16" s="783"/>
      <c r="BW16" s="783"/>
      <c r="BX16" s="783"/>
      <c r="BY16" s="783"/>
      <c r="BZ16" s="783"/>
      <c r="CA16" s="783"/>
      <c r="CB16" s="783"/>
      <c r="CC16" s="783"/>
      <c r="CD16" s="783"/>
      <c r="CE16" s="783"/>
      <c r="CF16" s="783"/>
      <c r="CG16" s="784"/>
      <c r="CH16" s="785"/>
      <c r="CI16" s="786"/>
      <c r="CJ16" s="786"/>
      <c r="CK16" s="786"/>
      <c r="CL16" s="787"/>
      <c r="CM16" s="785"/>
      <c r="CN16" s="786"/>
      <c r="CO16" s="786"/>
      <c r="CP16" s="786"/>
      <c r="CQ16" s="787"/>
      <c r="CR16" s="785"/>
      <c r="CS16" s="786"/>
      <c r="CT16" s="786"/>
      <c r="CU16" s="786"/>
      <c r="CV16" s="787"/>
      <c r="CW16" s="785"/>
      <c r="CX16" s="786"/>
      <c r="CY16" s="786"/>
      <c r="CZ16" s="786"/>
      <c r="DA16" s="787"/>
      <c r="DB16" s="785"/>
      <c r="DC16" s="786"/>
      <c r="DD16" s="786"/>
      <c r="DE16" s="786"/>
      <c r="DF16" s="787"/>
      <c r="DG16" s="785"/>
      <c r="DH16" s="786"/>
      <c r="DI16" s="786"/>
      <c r="DJ16" s="786"/>
      <c r="DK16" s="787"/>
      <c r="DL16" s="785"/>
      <c r="DM16" s="786"/>
      <c r="DN16" s="786"/>
      <c r="DO16" s="786"/>
      <c r="DP16" s="787"/>
      <c r="DQ16" s="785"/>
      <c r="DR16" s="786"/>
      <c r="DS16" s="786"/>
      <c r="DT16" s="786"/>
      <c r="DU16" s="787"/>
      <c r="DV16" s="782"/>
      <c r="DW16" s="783"/>
      <c r="DX16" s="783"/>
      <c r="DY16" s="783"/>
      <c r="DZ16" s="788"/>
      <c r="EA16" s="234"/>
    </row>
    <row r="17" spans="1:131" s="235" customFormat="1" ht="26.25" customHeight="1" x14ac:dyDescent="0.15">
      <c r="A17" s="238">
        <v>11</v>
      </c>
      <c r="B17" s="749"/>
      <c r="C17" s="750"/>
      <c r="D17" s="750"/>
      <c r="E17" s="750"/>
      <c r="F17" s="750"/>
      <c r="G17" s="750"/>
      <c r="H17" s="750"/>
      <c r="I17" s="750"/>
      <c r="J17" s="750"/>
      <c r="K17" s="750"/>
      <c r="L17" s="750"/>
      <c r="M17" s="750"/>
      <c r="N17" s="750"/>
      <c r="O17" s="750"/>
      <c r="P17" s="751"/>
      <c r="Q17" s="752"/>
      <c r="R17" s="753"/>
      <c r="S17" s="753"/>
      <c r="T17" s="753"/>
      <c r="U17" s="753"/>
      <c r="V17" s="753"/>
      <c r="W17" s="753"/>
      <c r="X17" s="753"/>
      <c r="Y17" s="753"/>
      <c r="Z17" s="753"/>
      <c r="AA17" s="753"/>
      <c r="AB17" s="753"/>
      <c r="AC17" s="753"/>
      <c r="AD17" s="753"/>
      <c r="AE17" s="754"/>
      <c r="AF17" s="755"/>
      <c r="AG17" s="756"/>
      <c r="AH17" s="756"/>
      <c r="AI17" s="756"/>
      <c r="AJ17" s="757"/>
      <c r="AK17" s="758"/>
      <c r="AL17" s="759"/>
      <c r="AM17" s="759"/>
      <c r="AN17" s="759"/>
      <c r="AO17" s="759"/>
      <c r="AP17" s="759"/>
      <c r="AQ17" s="759"/>
      <c r="AR17" s="759"/>
      <c r="AS17" s="759"/>
      <c r="AT17" s="759"/>
      <c r="AU17" s="780"/>
      <c r="AV17" s="780"/>
      <c r="AW17" s="780"/>
      <c r="AX17" s="780"/>
      <c r="AY17" s="781"/>
      <c r="AZ17" s="232"/>
      <c r="BA17" s="232"/>
      <c r="BB17" s="232"/>
      <c r="BC17" s="232"/>
      <c r="BD17" s="232"/>
      <c r="BE17" s="233"/>
      <c r="BF17" s="233"/>
      <c r="BG17" s="233"/>
      <c r="BH17" s="233"/>
      <c r="BI17" s="233"/>
      <c r="BJ17" s="233"/>
      <c r="BK17" s="233"/>
      <c r="BL17" s="233"/>
      <c r="BM17" s="233"/>
      <c r="BN17" s="233"/>
      <c r="BO17" s="233"/>
      <c r="BP17" s="233"/>
      <c r="BQ17" s="238">
        <v>11</v>
      </c>
      <c r="BR17" s="239"/>
      <c r="BS17" s="782"/>
      <c r="BT17" s="783"/>
      <c r="BU17" s="783"/>
      <c r="BV17" s="783"/>
      <c r="BW17" s="783"/>
      <c r="BX17" s="783"/>
      <c r="BY17" s="783"/>
      <c r="BZ17" s="783"/>
      <c r="CA17" s="783"/>
      <c r="CB17" s="783"/>
      <c r="CC17" s="783"/>
      <c r="CD17" s="783"/>
      <c r="CE17" s="783"/>
      <c r="CF17" s="783"/>
      <c r="CG17" s="784"/>
      <c r="CH17" s="785"/>
      <c r="CI17" s="786"/>
      <c r="CJ17" s="786"/>
      <c r="CK17" s="786"/>
      <c r="CL17" s="787"/>
      <c r="CM17" s="785"/>
      <c r="CN17" s="786"/>
      <c r="CO17" s="786"/>
      <c r="CP17" s="786"/>
      <c r="CQ17" s="787"/>
      <c r="CR17" s="785"/>
      <c r="CS17" s="786"/>
      <c r="CT17" s="786"/>
      <c r="CU17" s="786"/>
      <c r="CV17" s="787"/>
      <c r="CW17" s="785"/>
      <c r="CX17" s="786"/>
      <c r="CY17" s="786"/>
      <c r="CZ17" s="786"/>
      <c r="DA17" s="787"/>
      <c r="DB17" s="785"/>
      <c r="DC17" s="786"/>
      <c r="DD17" s="786"/>
      <c r="DE17" s="786"/>
      <c r="DF17" s="787"/>
      <c r="DG17" s="785"/>
      <c r="DH17" s="786"/>
      <c r="DI17" s="786"/>
      <c r="DJ17" s="786"/>
      <c r="DK17" s="787"/>
      <c r="DL17" s="785"/>
      <c r="DM17" s="786"/>
      <c r="DN17" s="786"/>
      <c r="DO17" s="786"/>
      <c r="DP17" s="787"/>
      <c r="DQ17" s="785"/>
      <c r="DR17" s="786"/>
      <c r="DS17" s="786"/>
      <c r="DT17" s="786"/>
      <c r="DU17" s="787"/>
      <c r="DV17" s="782"/>
      <c r="DW17" s="783"/>
      <c r="DX17" s="783"/>
      <c r="DY17" s="783"/>
      <c r="DZ17" s="788"/>
      <c r="EA17" s="234"/>
    </row>
    <row r="18" spans="1:131" s="235" customFormat="1" ht="26.25" customHeight="1" x14ac:dyDescent="0.15">
      <c r="A18" s="238">
        <v>12</v>
      </c>
      <c r="B18" s="749"/>
      <c r="C18" s="750"/>
      <c r="D18" s="750"/>
      <c r="E18" s="750"/>
      <c r="F18" s="750"/>
      <c r="G18" s="750"/>
      <c r="H18" s="750"/>
      <c r="I18" s="750"/>
      <c r="J18" s="750"/>
      <c r="K18" s="750"/>
      <c r="L18" s="750"/>
      <c r="M18" s="750"/>
      <c r="N18" s="750"/>
      <c r="O18" s="750"/>
      <c r="P18" s="751"/>
      <c r="Q18" s="752"/>
      <c r="R18" s="753"/>
      <c r="S18" s="753"/>
      <c r="T18" s="753"/>
      <c r="U18" s="753"/>
      <c r="V18" s="753"/>
      <c r="W18" s="753"/>
      <c r="X18" s="753"/>
      <c r="Y18" s="753"/>
      <c r="Z18" s="753"/>
      <c r="AA18" s="753"/>
      <c r="AB18" s="753"/>
      <c r="AC18" s="753"/>
      <c r="AD18" s="753"/>
      <c r="AE18" s="754"/>
      <c r="AF18" s="755"/>
      <c r="AG18" s="756"/>
      <c r="AH18" s="756"/>
      <c r="AI18" s="756"/>
      <c r="AJ18" s="757"/>
      <c r="AK18" s="758"/>
      <c r="AL18" s="759"/>
      <c r="AM18" s="759"/>
      <c r="AN18" s="759"/>
      <c r="AO18" s="759"/>
      <c r="AP18" s="759"/>
      <c r="AQ18" s="759"/>
      <c r="AR18" s="759"/>
      <c r="AS18" s="759"/>
      <c r="AT18" s="759"/>
      <c r="AU18" s="780"/>
      <c r="AV18" s="780"/>
      <c r="AW18" s="780"/>
      <c r="AX18" s="780"/>
      <c r="AY18" s="781"/>
      <c r="AZ18" s="232"/>
      <c r="BA18" s="232"/>
      <c r="BB18" s="232"/>
      <c r="BC18" s="232"/>
      <c r="BD18" s="232"/>
      <c r="BE18" s="233"/>
      <c r="BF18" s="233"/>
      <c r="BG18" s="233"/>
      <c r="BH18" s="233"/>
      <c r="BI18" s="233"/>
      <c r="BJ18" s="233"/>
      <c r="BK18" s="233"/>
      <c r="BL18" s="233"/>
      <c r="BM18" s="233"/>
      <c r="BN18" s="233"/>
      <c r="BO18" s="233"/>
      <c r="BP18" s="233"/>
      <c r="BQ18" s="238">
        <v>12</v>
      </c>
      <c r="BR18" s="239"/>
      <c r="BS18" s="782"/>
      <c r="BT18" s="783"/>
      <c r="BU18" s="783"/>
      <c r="BV18" s="783"/>
      <c r="BW18" s="783"/>
      <c r="BX18" s="783"/>
      <c r="BY18" s="783"/>
      <c r="BZ18" s="783"/>
      <c r="CA18" s="783"/>
      <c r="CB18" s="783"/>
      <c r="CC18" s="783"/>
      <c r="CD18" s="783"/>
      <c r="CE18" s="783"/>
      <c r="CF18" s="783"/>
      <c r="CG18" s="784"/>
      <c r="CH18" s="785"/>
      <c r="CI18" s="786"/>
      <c r="CJ18" s="786"/>
      <c r="CK18" s="786"/>
      <c r="CL18" s="787"/>
      <c r="CM18" s="785"/>
      <c r="CN18" s="786"/>
      <c r="CO18" s="786"/>
      <c r="CP18" s="786"/>
      <c r="CQ18" s="787"/>
      <c r="CR18" s="785"/>
      <c r="CS18" s="786"/>
      <c r="CT18" s="786"/>
      <c r="CU18" s="786"/>
      <c r="CV18" s="787"/>
      <c r="CW18" s="785"/>
      <c r="CX18" s="786"/>
      <c r="CY18" s="786"/>
      <c r="CZ18" s="786"/>
      <c r="DA18" s="787"/>
      <c r="DB18" s="785"/>
      <c r="DC18" s="786"/>
      <c r="DD18" s="786"/>
      <c r="DE18" s="786"/>
      <c r="DF18" s="787"/>
      <c r="DG18" s="785"/>
      <c r="DH18" s="786"/>
      <c r="DI18" s="786"/>
      <c r="DJ18" s="786"/>
      <c r="DK18" s="787"/>
      <c r="DL18" s="785"/>
      <c r="DM18" s="786"/>
      <c r="DN18" s="786"/>
      <c r="DO18" s="786"/>
      <c r="DP18" s="787"/>
      <c r="DQ18" s="785"/>
      <c r="DR18" s="786"/>
      <c r="DS18" s="786"/>
      <c r="DT18" s="786"/>
      <c r="DU18" s="787"/>
      <c r="DV18" s="782"/>
      <c r="DW18" s="783"/>
      <c r="DX18" s="783"/>
      <c r="DY18" s="783"/>
      <c r="DZ18" s="788"/>
      <c r="EA18" s="234"/>
    </row>
    <row r="19" spans="1:131" s="235" customFormat="1" ht="26.25" customHeight="1" x14ac:dyDescent="0.15">
      <c r="A19" s="238">
        <v>13</v>
      </c>
      <c r="B19" s="749"/>
      <c r="C19" s="750"/>
      <c r="D19" s="750"/>
      <c r="E19" s="750"/>
      <c r="F19" s="750"/>
      <c r="G19" s="750"/>
      <c r="H19" s="750"/>
      <c r="I19" s="750"/>
      <c r="J19" s="750"/>
      <c r="K19" s="750"/>
      <c r="L19" s="750"/>
      <c r="M19" s="750"/>
      <c r="N19" s="750"/>
      <c r="O19" s="750"/>
      <c r="P19" s="751"/>
      <c r="Q19" s="752"/>
      <c r="R19" s="753"/>
      <c r="S19" s="753"/>
      <c r="T19" s="753"/>
      <c r="U19" s="753"/>
      <c r="V19" s="753"/>
      <c r="W19" s="753"/>
      <c r="X19" s="753"/>
      <c r="Y19" s="753"/>
      <c r="Z19" s="753"/>
      <c r="AA19" s="753"/>
      <c r="AB19" s="753"/>
      <c r="AC19" s="753"/>
      <c r="AD19" s="753"/>
      <c r="AE19" s="754"/>
      <c r="AF19" s="755"/>
      <c r="AG19" s="756"/>
      <c r="AH19" s="756"/>
      <c r="AI19" s="756"/>
      <c r="AJ19" s="757"/>
      <c r="AK19" s="758"/>
      <c r="AL19" s="759"/>
      <c r="AM19" s="759"/>
      <c r="AN19" s="759"/>
      <c r="AO19" s="759"/>
      <c r="AP19" s="759"/>
      <c r="AQ19" s="759"/>
      <c r="AR19" s="759"/>
      <c r="AS19" s="759"/>
      <c r="AT19" s="759"/>
      <c r="AU19" s="780"/>
      <c r="AV19" s="780"/>
      <c r="AW19" s="780"/>
      <c r="AX19" s="780"/>
      <c r="AY19" s="781"/>
      <c r="AZ19" s="232"/>
      <c r="BA19" s="232"/>
      <c r="BB19" s="232"/>
      <c r="BC19" s="232"/>
      <c r="BD19" s="232"/>
      <c r="BE19" s="233"/>
      <c r="BF19" s="233"/>
      <c r="BG19" s="233"/>
      <c r="BH19" s="233"/>
      <c r="BI19" s="233"/>
      <c r="BJ19" s="233"/>
      <c r="BK19" s="233"/>
      <c r="BL19" s="233"/>
      <c r="BM19" s="233"/>
      <c r="BN19" s="233"/>
      <c r="BO19" s="233"/>
      <c r="BP19" s="233"/>
      <c r="BQ19" s="238">
        <v>13</v>
      </c>
      <c r="BR19" s="239"/>
      <c r="BS19" s="782"/>
      <c r="BT19" s="783"/>
      <c r="BU19" s="783"/>
      <c r="BV19" s="783"/>
      <c r="BW19" s="783"/>
      <c r="BX19" s="783"/>
      <c r="BY19" s="783"/>
      <c r="BZ19" s="783"/>
      <c r="CA19" s="783"/>
      <c r="CB19" s="783"/>
      <c r="CC19" s="783"/>
      <c r="CD19" s="783"/>
      <c r="CE19" s="783"/>
      <c r="CF19" s="783"/>
      <c r="CG19" s="784"/>
      <c r="CH19" s="785"/>
      <c r="CI19" s="786"/>
      <c r="CJ19" s="786"/>
      <c r="CK19" s="786"/>
      <c r="CL19" s="787"/>
      <c r="CM19" s="785"/>
      <c r="CN19" s="786"/>
      <c r="CO19" s="786"/>
      <c r="CP19" s="786"/>
      <c r="CQ19" s="787"/>
      <c r="CR19" s="785"/>
      <c r="CS19" s="786"/>
      <c r="CT19" s="786"/>
      <c r="CU19" s="786"/>
      <c r="CV19" s="787"/>
      <c r="CW19" s="785"/>
      <c r="CX19" s="786"/>
      <c r="CY19" s="786"/>
      <c r="CZ19" s="786"/>
      <c r="DA19" s="787"/>
      <c r="DB19" s="785"/>
      <c r="DC19" s="786"/>
      <c r="DD19" s="786"/>
      <c r="DE19" s="786"/>
      <c r="DF19" s="787"/>
      <c r="DG19" s="785"/>
      <c r="DH19" s="786"/>
      <c r="DI19" s="786"/>
      <c r="DJ19" s="786"/>
      <c r="DK19" s="787"/>
      <c r="DL19" s="785"/>
      <c r="DM19" s="786"/>
      <c r="DN19" s="786"/>
      <c r="DO19" s="786"/>
      <c r="DP19" s="787"/>
      <c r="DQ19" s="785"/>
      <c r="DR19" s="786"/>
      <c r="DS19" s="786"/>
      <c r="DT19" s="786"/>
      <c r="DU19" s="787"/>
      <c r="DV19" s="782"/>
      <c r="DW19" s="783"/>
      <c r="DX19" s="783"/>
      <c r="DY19" s="783"/>
      <c r="DZ19" s="788"/>
      <c r="EA19" s="234"/>
    </row>
    <row r="20" spans="1:131" s="235" customFormat="1" ht="26.25" customHeight="1" x14ac:dyDescent="0.15">
      <c r="A20" s="238">
        <v>14</v>
      </c>
      <c r="B20" s="749"/>
      <c r="C20" s="750"/>
      <c r="D20" s="750"/>
      <c r="E20" s="750"/>
      <c r="F20" s="750"/>
      <c r="G20" s="750"/>
      <c r="H20" s="750"/>
      <c r="I20" s="750"/>
      <c r="J20" s="750"/>
      <c r="K20" s="750"/>
      <c r="L20" s="750"/>
      <c r="M20" s="750"/>
      <c r="N20" s="750"/>
      <c r="O20" s="750"/>
      <c r="P20" s="751"/>
      <c r="Q20" s="752"/>
      <c r="R20" s="753"/>
      <c r="S20" s="753"/>
      <c r="T20" s="753"/>
      <c r="U20" s="753"/>
      <c r="V20" s="753"/>
      <c r="W20" s="753"/>
      <c r="X20" s="753"/>
      <c r="Y20" s="753"/>
      <c r="Z20" s="753"/>
      <c r="AA20" s="753"/>
      <c r="AB20" s="753"/>
      <c r="AC20" s="753"/>
      <c r="AD20" s="753"/>
      <c r="AE20" s="754"/>
      <c r="AF20" s="755"/>
      <c r="AG20" s="756"/>
      <c r="AH20" s="756"/>
      <c r="AI20" s="756"/>
      <c r="AJ20" s="757"/>
      <c r="AK20" s="758"/>
      <c r="AL20" s="759"/>
      <c r="AM20" s="759"/>
      <c r="AN20" s="759"/>
      <c r="AO20" s="759"/>
      <c r="AP20" s="759"/>
      <c r="AQ20" s="759"/>
      <c r="AR20" s="759"/>
      <c r="AS20" s="759"/>
      <c r="AT20" s="759"/>
      <c r="AU20" s="780"/>
      <c r="AV20" s="780"/>
      <c r="AW20" s="780"/>
      <c r="AX20" s="780"/>
      <c r="AY20" s="781"/>
      <c r="AZ20" s="232"/>
      <c r="BA20" s="232"/>
      <c r="BB20" s="232"/>
      <c r="BC20" s="232"/>
      <c r="BD20" s="232"/>
      <c r="BE20" s="233"/>
      <c r="BF20" s="233"/>
      <c r="BG20" s="233"/>
      <c r="BH20" s="233"/>
      <c r="BI20" s="233"/>
      <c r="BJ20" s="233"/>
      <c r="BK20" s="233"/>
      <c r="BL20" s="233"/>
      <c r="BM20" s="233"/>
      <c r="BN20" s="233"/>
      <c r="BO20" s="233"/>
      <c r="BP20" s="233"/>
      <c r="BQ20" s="238">
        <v>14</v>
      </c>
      <c r="BR20" s="239"/>
      <c r="BS20" s="782"/>
      <c r="BT20" s="783"/>
      <c r="BU20" s="783"/>
      <c r="BV20" s="783"/>
      <c r="BW20" s="783"/>
      <c r="BX20" s="783"/>
      <c r="BY20" s="783"/>
      <c r="BZ20" s="783"/>
      <c r="CA20" s="783"/>
      <c r="CB20" s="783"/>
      <c r="CC20" s="783"/>
      <c r="CD20" s="783"/>
      <c r="CE20" s="783"/>
      <c r="CF20" s="783"/>
      <c r="CG20" s="784"/>
      <c r="CH20" s="785"/>
      <c r="CI20" s="786"/>
      <c r="CJ20" s="786"/>
      <c r="CK20" s="786"/>
      <c r="CL20" s="787"/>
      <c r="CM20" s="785"/>
      <c r="CN20" s="786"/>
      <c r="CO20" s="786"/>
      <c r="CP20" s="786"/>
      <c r="CQ20" s="787"/>
      <c r="CR20" s="785"/>
      <c r="CS20" s="786"/>
      <c r="CT20" s="786"/>
      <c r="CU20" s="786"/>
      <c r="CV20" s="787"/>
      <c r="CW20" s="785"/>
      <c r="CX20" s="786"/>
      <c r="CY20" s="786"/>
      <c r="CZ20" s="786"/>
      <c r="DA20" s="787"/>
      <c r="DB20" s="785"/>
      <c r="DC20" s="786"/>
      <c r="DD20" s="786"/>
      <c r="DE20" s="786"/>
      <c r="DF20" s="787"/>
      <c r="DG20" s="785"/>
      <c r="DH20" s="786"/>
      <c r="DI20" s="786"/>
      <c r="DJ20" s="786"/>
      <c r="DK20" s="787"/>
      <c r="DL20" s="785"/>
      <c r="DM20" s="786"/>
      <c r="DN20" s="786"/>
      <c r="DO20" s="786"/>
      <c r="DP20" s="787"/>
      <c r="DQ20" s="785"/>
      <c r="DR20" s="786"/>
      <c r="DS20" s="786"/>
      <c r="DT20" s="786"/>
      <c r="DU20" s="787"/>
      <c r="DV20" s="782"/>
      <c r="DW20" s="783"/>
      <c r="DX20" s="783"/>
      <c r="DY20" s="783"/>
      <c r="DZ20" s="788"/>
      <c r="EA20" s="234"/>
    </row>
    <row r="21" spans="1:131" s="235" customFormat="1" ht="26.25" customHeight="1" thickBot="1" x14ac:dyDescent="0.2">
      <c r="A21" s="238">
        <v>15</v>
      </c>
      <c r="B21" s="749"/>
      <c r="C21" s="750"/>
      <c r="D21" s="750"/>
      <c r="E21" s="750"/>
      <c r="F21" s="750"/>
      <c r="G21" s="750"/>
      <c r="H21" s="750"/>
      <c r="I21" s="750"/>
      <c r="J21" s="750"/>
      <c r="K21" s="750"/>
      <c r="L21" s="750"/>
      <c r="M21" s="750"/>
      <c r="N21" s="750"/>
      <c r="O21" s="750"/>
      <c r="P21" s="751"/>
      <c r="Q21" s="752"/>
      <c r="R21" s="753"/>
      <c r="S21" s="753"/>
      <c r="T21" s="753"/>
      <c r="U21" s="753"/>
      <c r="V21" s="753"/>
      <c r="W21" s="753"/>
      <c r="X21" s="753"/>
      <c r="Y21" s="753"/>
      <c r="Z21" s="753"/>
      <c r="AA21" s="753"/>
      <c r="AB21" s="753"/>
      <c r="AC21" s="753"/>
      <c r="AD21" s="753"/>
      <c r="AE21" s="754"/>
      <c r="AF21" s="755"/>
      <c r="AG21" s="756"/>
      <c r="AH21" s="756"/>
      <c r="AI21" s="756"/>
      <c r="AJ21" s="757"/>
      <c r="AK21" s="758"/>
      <c r="AL21" s="759"/>
      <c r="AM21" s="759"/>
      <c r="AN21" s="759"/>
      <c r="AO21" s="759"/>
      <c r="AP21" s="759"/>
      <c r="AQ21" s="759"/>
      <c r="AR21" s="759"/>
      <c r="AS21" s="759"/>
      <c r="AT21" s="759"/>
      <c r="AU21" s="780"/>
      <c r="AV21" s="780"/>
      <c r="AW21" s="780"/>
      <c r="AX21" s="780"/>
      <c r="AY21" s="781"/>
      <c r="AZ21" s="232"/>
      <c r="BA21" s="232"/>
      <c r="BB21" s="232"/>
      <c r="BC21" s="232"/>
      <c r="BD21" s="232"/>
      <c r="BE21" s="233"/>
      <c r="BF21" s="233"/>
      <c r="BG21" s="233"/>
      <c r="BH21" s="233"/>
      <c r="BI21" s="233"/>
      <c r="BJ21" s="233"/>
      <c r="BK21" s="233"/>
      <c r="BL21" s="233"/>
      <c r="BM21" s="233"/>
      <c r="BN21" s="233"/>
      <c r="BO21" s="233"/>
      <c r="BP21" s="233"/>
      <c r="BQ21" s="238">
        <v>15</v>
      </c>
      <c r="BR21" s="239"/>
      <c r="BS21" s="782"/>
      <c r="BT21" s="783"/>
      <c r="BU21" s="783"/>
      <c r="BV21" s="783"/>
      <c r="BW21" s="783"/>
      <c r="BX21" s="783"/>
      <c r="BY21" s="783"/>
      <c r="BZ21" s="783"/>
      <c r="CA21" s="783"/>
      <c r="CB21" s="783"/>
      <c r="CC21" s="783"/>
      <c r="CD21" s="783"/>
      <c r="CE21" s="783"/>
      <c r="CF21" s="783"/>
      <c r="CG21" s="784"/>
      <c r="CH21" s="785"/>
      <c r="CI21" s="786"/>
      <c r="CJ21" s="786"/>
      <c r="CK21" s="786"/>
      <c r="CL21" s="787"/>
      <c r="CM21" s="785"/>
      <c r="CN21" s="786"/>
      <c r="CO21" s="786"/>
      <c r="CP21" s="786"/>
      <c r="CQ21" s="787"/>
      <c r="CR21" s="785"/>
      <c r="CS21" s="786"/>
      <c r="CT21" s="786"/>
      <c r="CU21" s="786"/>
      <c r="CV21" s="787"/>
      <c r="CW21" s="785"/>
      <c r="CX21" s="786"/>
      <c r="CY21" s="786"/>
      <c r="CZ21" s="786"/>
      <c r="DA21" s="787"/>
      <c r="DB21" s="785"/>
      <c r="DC21" s="786"/>
      <c r="DD21" s="786"/>
      <c r="DE21" s="786"/>
      <c r="DF21" s="787"/>
      <c r="DG21" s="785"/>
      <c r="DH21" s="786"/>
      <c r="DI21" s="786"/>
      <c r="DJ21" s="786"/>
      <c r="DK21" s="787"/>
      <c r="DL21" s="785"/>
      <c r="DM21" s="786"/>
      <c r="DN21" s="786"/>
      <c r="DO21" s="786"/>
      <c r="DP21" s="787"/>
      <c r="DQ21" s="785"/>
      <c r="DR21" s="786"/>
      <c r="DS21" s="786"/>
      <c r="DT21" s="786"/>
      <c r="DU21" s="787"/>
      <c r="DV21" s="782"/>
      <c r="DW21" s="783"/>
      <c r="DX21" s="783"/>
      <c r="DY21" s="783"/>
      <c r="DZ21" s="788"/>
      <c r="EA21" s="234"/>
    </row>
    <row r="22" spans="1:131" s="235" customFormat="1" ht="26.25" customHeight="1" x14ac:dyDescent="0.15">
      <c r="A22" s="238">
        <v>16</v>
      </c>
      <c r="B22" s="749"/>
      <c r="C22" s="750"/>
      <c r="D22" s="750"/>
      <c r="E22" s="750"/>
      <c r="F22" s="750"/>
      <c r="G22" s="750"/>
      <c r="H22" s="750"/>
      <c r="I22" s="750"/>
      <c r="J22" s="750"/>
      <c r="K22" s="750"/>
      <c r="L22" s="750"/>
      <c r="M22" s="750"/>
      <c r="N22" s="750"/>
      <c r="O22" s="750"/>
      <c r="P22" s="751"/>
      <c r="Q22" s="799"/>
      <c r="R22" s="800"/>
      <c r="S22" s="800"/>
      <c r="T22" s="800"/>
      <c r="U22" s="800"/>
      <c r="V22" s="800"/>
      <c r="W22" s="800"/>
      <c r="X22" s="800"/>
      <c r="Y22" s="800"/>
      <c r="Z22" s="800"/>
      <c r="AA22" s="800"/>
      <c r="AB22" s="800"/>
      <c r="AC22" s="800"/>
      <c r="AD22" s="800"/>
      <c r="AE22" s="801"/>
      <c r="AF22" s="755"/>
      <c r="AG22" s="756"/>
      <c r="AH22" s="756"/>
      <c r="AI22" s="756"/>
      <c r="AJ22" s="757"/>
      <c r="AK22" s="802"/>
      <c r="AL22" s="803"/>
      <c r="AM22" s="803"/>
      <c r="AN22" s="803"/>
      <c r="AO22" s="803"/>
      <c r="AP22" s="803"/>
      <c r="AQ22" s="803"/>
      <c r="AR22" s="803"/>
      <c r="AS22" s="803"/>
      <c r="AT22" s="803"/>
      <c r="AU22" s="804"/>
      <c r="AV22" s="804"/>
      <c r="AW22" s="804"/>
      <c r="AX22" s="804"/>
      <c r="AY22" s="805"/>
      <c r="AZ22" s="806" t="s">
        <v>397</v>
      </c>
      <c r="BA22" s="806"/>
      <c r="BB22" s="806"/>
      <c r="BC22" s="806"/>
      <c r="BD22" s="807"/>
      <c r="BE22" s="233"/>
      <c r="BF22" s="233"/>
      <c r="BG22" s="233"/>
      <c r="BH22" s="233"/>
      <c r="BI22" s="233"/>
      <c r="BJ22" s="233"/>
      <c r="BK22" s="233"/>
      <c r="BL22" s="233"/>
      <c r="BM22" s="233"/>
      <c r="BN22" s="233"/>
      <c r="BO22" s="233"/>
      <c r="BP22" s="233"/>
      <c r="BQ22" s="238">
        <v>16</v>
      </c>
      <c r="BR22" s="239"/>
      <c r="BS22" s="782"/>
      <c r="BT22" s="783"/>
      <c r="BU22" s="783"/>
      <c r="BV22" s="783"/>
      <c r="BW22" s="783"/>
      <c r="BX22" s="783"/>
      <c r="BY22" s="783"/>
      <c r="BZ22" s="783"/>
      <c r="CA22" s="783"/>
      <c r="CB22" s="783"/>
      <c r="CC22" s="783"/>
      <c r="CD22" s="783"/>
      <c r="CE22" s="783"/>
      <c r="CF22" s="783"/>
      <c r="CG22" s="784"/>
      <c r="CH22" s="785"/>
      <c r="CI22" s="786"/>
      <c r="CJ22" s="786"/>
      <c r="CK22" s="786"/>
      <c r="CL22" s="787"/>
      <c r="CM22" s="785"/>
      <c r="CN22" s="786"/>
      <c r="CO22" s="786"/>
      <c r="CP22" s="786"/>
      <c r="CQ22" s="787"/>
      <c r="CR22" s="785"/>
      <c r="CS22" s="786"/>
      <c r="CT22" s="786"/>
      <c r="CU22" s="786"/>
      <c r="CV22" s="787"/>
      <c r="CW22" s="785"/>
      <c r="CX22" s="786"/>
      <c r="CY22" s="786"/>
      <c r="CZ22" s="786"/>
      <c r="DA22" s="787"/>
      <c r="DB22" s="785"/>
      <c r="DC22" s="786"/>
      <c r="DD22" s="786"/>
      <c r="DE22" s="786"/>
      <c r="DF22" s="787"/>
      <c r="DG22" s="785"/>
      <c r="DH22" s="786"/>
      <c r="DI22" s="786"/>
      <c r="DJ22" s="786"/>
      <c r="DK22" s="787"/>
      <c r="DL22" s="785"/>
      <c r="DM22" s="786"/>
      <c r="DN22" s="786"/>
      <c r="DO22" s="786"/>
      <c r="DP22" s="787"/>
      <c r="DQ22" s="785"/>
      <c r="DR22" s="786"/>
      <c r="DS22" s="786"/>
      <c r="DT22" s="786"/>
      <c r="DU22" s="787"/>
      <c r="DV22" s="782"/>
      <c r="DW22" s="783"/>
      <c r="DX22" s="783"/>
      <c r="DY22" s="783"/>
      <c r="DZ22" s="788"/>
      <c r="EA22" s="234"/>
    </row>
    <row r="23" spans="1:131" s="235" customFormat="1" ht="26.25" customHeight="1" thickBot="1" x14ac:dyDescent="0.2">
      <c r="A23" s="240" t="s">
        <v>398</v>
      </c>
      <c r="B23" s="789" t="s">
        <v>399</v>
      </c>
      <c r="C23" s="790"/>
      <c r="D23" s="790"/>
      <c r="E23" s="790"/>
      <c r="F23" s="790"/>
      <c r="G23" s="790"/>
      <c r="H23" s="790"/>
      <c r="I23" s="790"/>
      <c r="J23" s="790"/>
      <c r="K23" s="790"/>
      <c r="L23" s="790"/>
      <c r="M23" s="790"/>
      <c r="N23" s="790"/>
      <c r="O23" s="790"/>
      <c r="P23" s="791"/>
      <c r="Q23" s="792">
        <v>54887</v>
      </c>
      <c r="R23" s="793"/>
      <c r="S23" s="793"/>
      <c r="T23" s="793"/>
      <c r="U23" s="793"/>
      <c r="V23" s="793">
        <v>53231</v>
      </c>
      <c r="W23" s="793"/>
      <c r="X23" s="793"/>
      <c r="Y23" s="793"/>
      <c r="Z23" s="793"/>
      <c r="AA23" s="793">
        <v>1656</v>
      </c>
      <c r="AB23" s="793"/>
      <c r="AC23" s="793"/>
      <c r="AD23" s="793"/>
      <c r="AE23" s="794"/>
      <c r="AF23" s="795">
        <v>746</v>
      </c>
      <c r="AG23" s="793"/>
      <c r="AH23" s="793"/>
      <c r="AI23" s="793"/>
      <c r="AJ23" s="796"/>
      <c r="AK23" s="797"/>
      <c r="AL23" s="798"/>
      <c r="AM23" s="798"/>
      <c r="AN23" s="798"/>
      <c r="AO23" s="798"/>
      <c r="AP23" s="793">
        <v>30154</v>
      </c>
      <c r="AQ23" s="793"/>
      <c r="AR23" s="793"/>
      <c r="AS23" s="793"/>
      <c r="AT23" s="793"/>
      <c r="AU23" s="809"/>
      <c r="AV23" s="809"/>
      <c r="AW23" s="809"/>
      <c r="AX23" s="809"/>
      <c r="AY23" s="810"/>
      <c r="AZ23" s="811" t="s">
        <v>132</v>
      </c>
      <c r="BA23" s="812"/>
      <c r="BB23" s="812"/>
      <c r="BC23" s="812"/>
      <c r="BD23" s="813"/>
      <c r="BE23" s="233"/>
      <c r="BF23" s="233"/>
      <c r="BG23" s="233"/>
      <c r="BH23" s="233"/>
      <c r="BI23" s="233"/>
      <c r="BJ23" s="233"/>
      <c r="BK23" s="233"/>
      <c r="BL23" s="233"/>
      <c r="BM23" s="233"/>
      <c r="BN23" s="233"/>
      <c r="BO23" s="233"/>
      <c r="BP23" s="233"/>
      <c r="BQ23" s="238">
        <v>17</v>
      </c>
      <c r="BR23" s="239"/>
      <c r="BS23" s="782"/>
      <c r="BT23" s="783"/>
      <c r="BU23" s="783"/>
      <c r="BV23" s="783"/>
      <c r="BW23" s="783"/>
      <c r="BX23" s="783"/>
      <c r="BY23" s="783"/>
      <c r="BZ23" s="783"/>
      <c r="CA23" s="783"/>
      <c r="CB23" s="783"/>
      <c r="CC23" s="783"/>
      <c r="CD23" s="783"/>
      <c r="CE23" s="783"/>
      <c r="CF23" s="783"/>
      <c r="CG23" s="784"/>
      <c r="CH23" s="785"/>
      <c r="CI23" s="786"/>
      <c r="CJ23" s="786"/>
      <c r="CK23" s="786"/>
      <c r="CL23" s="787"/>
      <c r="CM23" s="785"/>
      <c r="CN23" s="786"/>
      <c r="CO23" s="786"/>
      <c r="CP23" s="786"/>
      <c r="CQ23" s="787"/>
      <c r="CR23" s="785"/>
      <c r="CS23" s="786"/>
      <c r="CT23" s="786"/>
      <c r="CU23" s="786"/>
      <c r="CV23" s="787"/>
      <c r="CW23" s="785"/>
      <c r="CX23" s="786"/>
      <c r="CY23" s="786"/>
      <c r="CZ23" s="786"/>
      <c r="DA23" s="787"/>
      <c r="DB23" s="785"/>
      <c r="DC23" s="786"/>
      <c r="DD23" s="786"/>
      <c r="DE23" s="786"/>
      <c r="DF23" s="787"/>
      <c r="DG23" s="785"/>
      <c r="DH23" s="786"/>
      <c r="DI23" s="786"/>
      <c r="DJ23" s="786"/>
      <c r="DK23" s="787"/>
      <c r="DL23" s="785"/>
      <c r="DM23" s="786"/>
      <c r="DN23" s="786"/>
      <c r="DO23" s="786"/>
      <c r="DP23" s="787"/>
      <c r="DQ23" s="785"/>
      <c r="DR23" s="786"/>
      <c r="DS23" s="786"/>
      <c r="DT23" s="786"/>
      <c r="DU23" s="787"/>
      <c r="DV23" s="782"/>
      <c r="DW23" s="783"/>
      <c r="DX23" s="783"/>
      <c r="DY23" s="783"/>
      <c r="DZ23" s="788"/>
      <c r="EA23" s="234"/>
    </row>
    <row r="24" spans="1:131" s="235" customFormat="1" ht="26.25" customHeight="1" x14ac:dyDescent="0.15">
      <c r="A24" s="808" t="s">
        <v>400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82"/>
      <c r="BT24" s="783"/>
      <c r="BU24" s="783"/>
      <c r="BV24" s="783"/>
      <c r="BW24" s="783"/>
      <c r="BX24" s="783"/>
      <c r="BY24" s="783"/>
      <c r="BZ24" s="783"/>
      <c r="CA24" s="783"/>
      <c r="CB24" s="783"/>
      <c r="CC24" s="783"/>
      <c r="CD24" s="783"/>
      <c r="CE24" s="783"/>
      <c r="CF24" s="783"/>
      <c r="CG24" s="784"/>
      <c r="CH24" s="785"/>
      <c r="CI24" s="786"/>
      <c r="CJ24" s="786"/>
      <c r="CK24" s="786"/>
      <c r="CL24" s="787"/>
      <c r="CM24" s="785"/>
      <c r="CN24" s="786"/>
      <c r="CO24" s="786"/>
      <c r="CP24" s="786"/>
      <c r="CQ24" s="787"/>
      <c r="CR24" s="785"/>
      <c r="CS24" s="786"/>
      <c r="CT24" s="786"/>
      <c r="CU24" s="786"/>
      <c r="CV24" s="787"/>
      <c r="CW24" s="785"/>
      <c r="CX24" s="786"/>
      <c r="CY24" s="786"/>
      <c r="CZ24" s="786"/>
      <c r="DA24" s="787"/>
      <c r="DB24" s="785"/>
      <c r="DC24" s="786"/>
      <c r="DD24" s="786"/>
      <c r="DE24" s="786"/>
      <c r="DF24" s="787"/>
      <c r="DG24" s="785"/>
      <c r="DH24" s="786"/>
      <c r="DI24" s="786"/>
      <c r="DJ24" s="786"/>
      <c r="DK24" s="787"/>
      <c r="DL24" s="785"/>
      <c r="DM24" s="786"/>
      <c r="DN24" s="786"/>
      <c r="DO24" s="786"/>
      <c r="DP24" s="787"/>
      <c r="DQ24" s="785"/>
      <c r="DR24" s="786"/>
      <c r="DS24" s="786"/>
      <c r="DT24" s="786"/>
      <c r="DU24" s="787"/>
      <c r="DV24" s="782"/>
      <c r="DW24" s="783"/>
      <c r="DX24" s="783"/>
      <c r="DY24" s="783"/>
      <c r="DZ24" s="788"/>
      <c r="EA24" s="234"/>
    </row>
    <row r="25" spans="1:131" ht="26.25" customHeight="1" thickBot="1" x14ac:dyDescent="0.2">
      <c r="A25" s="739" t="s">
        <v>401</v>
      </c>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39"/>
      <c r="BI25" s="739"/>
      <c r="BJ25" s="232"/>
      <c r="BK25" s="232"/>
      <c r="BL25" s="232"/>
      <c r="BM25" s="232"/>
      <c r="BN25" s="232"/>
      <c r="BO25" s="241"/>
      <c r="BP25" s="241"/>
      <c r="BQ25" s="238">
        <v>19</v>
      </c>
      <c r="BR25" s="239"/>
      <c r="BS25" s="782"/>
      <c r="BT25" s="783"/>
      <c r="BU25" s="783"/>
      <c r="BV25" s="783"/>
      <c r="BW25" s="783"/>
      <c r="BX25" s="783"/>
      <c r="BY25" s="783"/>
      <c r="BZ25" s="783"/>
      <c r="CA25" s="783"/>
      <c r="CB25" s="783"/>
      <c r="CC25" s="783"/>
      <c r="CD25" s="783"/>
      <c r="CE25" s="783"/>
      <c r="CF25" s="783"/>
      <c r="CG25" s="784"/>
      <c r="CH25" s="785"/>
      <c r="CI25" s="786"/>
      <c r="CJ25" s="786"/>
      <c r="CK25" s="786"/>
      <c r="CL25" s="787"/>
      <c r="CM25" s="785"/>
      <c r="CN25" s="786"/>
      <c r="CO25" s="786"/>
      <c r="CP25" s="786"/>
      <c r="CQ25" s="787"/>
      <c r="CR25" s="785"/>
      <c r="CS25" s="786"/>
      <c r="CT25" s="786"/>
      <c r="CU25" s="786"/>
      <c r="CV25" s="787"/>
      <c r="CW25" s="785"/>
      <c r="CX25" s="786"/>
      <c r="CY25" s="786"/>
      <c r="CZ25" s="786"/>
      <c r="DA25" s="787"/>
      <c r="DB25" s="785"/>
      <c r="DC25" s="786"/>
      <c r="DD25" s="786"/>
      <c r="DE25" s="786"/>
      <c r="DF25" s="787"/>
      <c r="DG25" s="785"/>
      <c r="DH25" s="786"/>
      <c r="DI25" s="786"/>
      <c r="DJ25" s="786"/>
      <c r="DK25" s="787"/>
      <c r="DL25" s="785"/>
      <c r="DM25" s="786"/>
      <c r="DN25" s="786"/>
      <c r="DO25" s="786"/>
      <c r="DP25" s="787"/>
      <c r="DQ25" s="785"/>
      <c r="DR25" s="786"/>
      <c r="DS25" s="786"/>
      <c r="DT25" s="786"/>
      <c r="DU25" s="787"/>
      <c r="DV25" s="782"/>
      <c r="DW25" s="783"/>
      <c r="DX25" s="783"/>
      <c r="DY25" s="783"/>
      <c r="DZ25" s="788"/>
      <c r="EA25" s="230"/>
    </row>
    <row r="26" spans="1:131" ht="26.25" customHeight="1" x14ac:dyDescent="0.15">
      <c r="A26" s="729" t="s">
        <v>377</v>
      </c>
      <c r="B26" s="730"/>
      <c r="C26" s="730"/>
      <c r="D26" s="730"/>
      <c r="E26" s="730"/>
      <c r="F26" s="730"/>
      <c r="G26" s="730"/>
      <c r="H26" s="730"/>
      <c r="I26" s="730"/>
      <c r="J26" s="730"/>
      <c r="K26" s="730"/>
      <c r="L26" s="730"/>
      <c r="M26" s="730"/>
      <c r="N26" s="730"/>
      <c r="O26" s="730"/>
      <c r="P26" s="731"/>
      <c r="Q26" s="725" t="s">
        <v>402</v>
      </c>
      <c r="R26" s="721"/>
      <c r="S26" s="721"/>
      <c r="T26" s="721"/>
      <c r="U26" s="722"/>
      <c r="V26" s="725" t="s">
        <v>403</v>
      </c>
      <c r="W26" s="721"/>
      <c r="X26" s="721"/>
      <c r="Y26" s="721"/>
      <c r="Z26" s="722"/>
      <c r="AA26" s="725" t="s">
        <v>404</v>
      </c>
      <c r="AB26" s="721"/>
      <c r="AC26" s="721"/>
      <c r="AD26" s="721"/>
      <c r="AE26" s="721"/>
      <c r="AF26" s="814" t="s">
        <v>405</v>
      </c>
      <c r="AG26" s="815"/>
      <c r="AH26" s="815"/>
      <c r="AI26" s="815"/>
      <c r="AJ26" s="816"/>
      <c r="AK26" s="721" t="s">
        <v>406</v>
      </c>
      <c r="AL26" s="721"/>
      <c r="AM26" s="721"/>
      <c r="AN26" s="721"/>
      <c r="AO26" s="722"/>
      <c r="AP26" s="725" t="s">
        <v>407</v>
      </c>
      <c r="AQ26" s="721"/>
      <c r="AR26" s="721"/>
      <c r="AS26" s="721"/>
      <c r="AT26" s="722"/>
      <c r="AU26" s="725" t="s">
        <v>408</v>
      </c>
      <c r="AV26" s="721"/>
      <c r="AW26" s="721"/>
      <c r="AX26" s="721"/>
      <c r="AY26" s="722"/>
      <c r="AZ26" s="725" t="s">
        <v>409</v>
      </c>
      <c r="BA26" s="721"/>
      <c r="BB26" s="721"/>
      <c r="BC26" s="721"/>
      <c r="BD26" s="722"/>
      <c r="BE26" s="725" t="s">
        <v>384</v>
      </c>
      <c r="BF26" s="721"/>
      <c r="BG26" s="721"/>
      <c r="BH26" s="721"/>
      <c r="BI26" s="727"/>
      <c r="BJ26" s="232"/>
      <c r="BK26" s="232"/>
      <c r="BL26" s="232"/>
      <c r="BM26" s="232"/>
      <c r="BN26" s="232"/>
      <c r="BO26" s="241"/>
      <c r="BP26" s="241"/>
      <c r="BQ26" s="238">
        <v>20</v>
      </c>
      <c r="BR26" s="239"/>
      <c r="BS26" s="782"/>
      <c r="BT26" s="783"/>
      <c r="BU26" s="783"/>
      <c r="BV26" s="783"/>
      <c r="BW26" s="783"/>
      <c r="BX26" s="783"/>
      <c r="BY26" s="783"/>
      <c r="BZ26" s="783"/>
      <c r="CA26" s="783"/>
      <c r="CB26" s="783"/>
      <c r="CC26" s="783"/>
      <c r="CD26" s="783"/>
      <c r="CE26" s="783"/>
      <c r="CF26" s="783"/>
      <c r="CG26" s="784"/>
      <c r="CH26" s="785"/>
      <c r="CI26" s="786"/>
      <c r="CJ26" s="786"/>
      <c r="CK26" s="786"/>
      <c r="CL26" s="787"/>
      <c r="CM26" s="785"/>
      <c r="CN26" s="786"/>
      <c r="CO26" s="786"/>
      <c r="CP26" s="786"/>
      <c r="CQ26" s="787"/>
      <c r="CR26" s="785"/>
      <c r="CS26" s="786"/>
      <c r="CT26" s="786"/>
      <c r="CU26" s="786"/>
      <c r="CV26" s="787"/>
      <c r="CW26" s="785"/>
      <c r="CX26" s="786"/>
      <c r="CY26" s="786"/>
      <c r="CZ26" s="786"/>
      <c r="DA26" s="787"/>
      <c r="DB26" s="785"/>
      <c r="DC26" s="786"/>
      <c r="DD26" s="786"/>
      <c r="DE26" s="786"/>
      <c r="DF26" s="787"/>
      <c r="DG26" s="785"/>
      <c r="DH26" s="786"/>
      <c r="DI26" s="786"/>
      <c r="DJ26" s="786"/>
      <c r="DK26" s="787"/>
      <c r="DL26" s="785"/>
      <c r="DM26" s="786"/>
      <c r="DN26" s="786"/>
      <c r="DO26" s="786"/>
      <c r="DP26" s="787"/>
      <c r="DQ26" s="785"/>
      <c r="DR26" s="786"/>
      <c r="DS26" s="786"/>
      <c r="DT26" s="786"/>
      <c r="DU26" s="787"/>
      <c r="DV26" s="782"/>
      <c r="DW26" s="783"/>
      <c r="DX26" s="783"/>
      <c r="DY26" s="783"/>
      <c r="DZ26" s="788"/>
      <c r="EA26" s="230"/>
    </row>
    <row r="27" spans="1:131" ht="26.25" customHeight="1" thickBot="1" x14ac:dyDescent="0.2">
      <c r="A27" s="732"/>
      <c r="B27" s="733"/>
      <c r="C27" s="733"/>
      <c r="D27" s="733"/>
      <c r="E27" s="733"/>
      <c r="F27" s="733"/>
      <c r="G27" s="733"/>
      <c r="H27" s="733"/>
      <c r="I27" s="733"/>
      <c r="J27" s="733"/>
      <c r="K27" s="733"/>
      <c r="L27" s="733"/>
      <c r="M27" s="733"/>
      <c r="N27" s="733"/>
      <c r="O27" s="733"/>
      <c r="P27" s="734"/>
      <c r="Q27" s="726"/>
      <c r="R27" s="723"/>
      <c r="S27" s="723"/>
      <c r="T27" s="723"/>
      <c r="U27" s="724"/>
      <c r="V27" s="726"/>
      <c r="W27" s="723"/>
      <c r="X27" s="723"/>
      <c r="Y27" s="723"/>
      <c r="Z27" s="724"/>
      <c r="AA27" s="726"/>
      <c r="AB27" s="723"/>
      <c r="AC27" s="723"/>
      <c r="AD27" s="723"/>
      <c r="AE27" s="723"/>
      <c r="AF27" s="817"/>
      <c r="AG27" s="818"/>
      <c r="AH27" s="818"/>
      <c r="AI27" s="818"/>
      <c r="AJ27" s="819"/>
      <c r="AK27" s="723"/>
      <c r="AL27" s="723"/>
      <c r="AM27" s="723"/>
      <c r="AN27" s="723"/>
      <c r="AO27" s="724"/>
      <c r="AP27" s="726"/>
      <c r="AQ27" s="723"/>
      <c r="AR27" s="723"/>
      <c r="AS27" s="723"/>
      <c r="AT27" s="724"/>
      <c r="AU27" s="726"/>
      <c r="AV27" s="723"/>
      <c r="AW27" s="723"/>
      <c r="AX27" s="723"/>
      <c r="AY27" s="724"/>
      <c r="AZ27" s="726"/>
      <c r="BA27" s="723"/>
      <c r="BB27" s="723"/>
      <c r="BC27" s="723"/>
      <c r="BD27" s="724"/>
      <c r="BE27" s="726"/>
      <c r="BF27" s="723"/>
      <c r="BG27" s="723"/>
      <c r="BH27" s="723"/>
      <c r="BI27" s="728"/>
      <c r="BJ27" s="232"/>
      <c r="BK27" s="232"/>
      <c r="BL27" s="232"/>
      <c r="BM27" s="232"/>
      <c r="BN27" s="232"/>
      <c r="BO27" s="241"/>
      <c r="BP27" s="241"/>
      <c r="BQ27" s="238">
        <v>21</v>
      </c>
      <c r="BR27" s="239"/>
      <c r="BS27" s="782"/>
      <c r="BT27" s="783"/>
      <c r="BU27" s="783"/>
      <c r="BV27" s="783"/>
      <c r="BW27" s="783"/>
      <c r="BX27" s="783"/>
      <c r="BY27" s="783"/>
      <c r="BZ27" s="783"/>
      <c r="CA27" s="783"/>
      <c r="CB27" s="783"/>
      <c r="CC27" s="783"/>
      <c r="CD27" s="783"/>
      <c r="CE27" s="783"/>
      <c r="CF27" s="783"/>
      <c r="CG27" s="784"/>
      <c r="CH27" s="785"/>
      <c r="CI27" s="786"/>
      <c r="CJ27" s="786"/>
      <c r="CK27" s="786"/>
      <c r="CL27" s="787"/>
      <c r="CM27" s="785"/>
      <c r="CN27" s="786"/>
      <c r="CO27" s="786"/>
      <c r="CP27" s="786"/>
      <c r="CQ27" s="787"/>
      <c r="CR27" s="785"/>
      <c r="CS27" s="786"/>
      <c r="CT27" s="786"/>
      <c r="CU27" s="786"/>
      <c r="CV27" s="787"/>
      <c r="CW27" s="785"/>
      <c r="CX27" s="786"/>
      <c r="CY27" s="786"/>
      <c r="CZ27" s="786"/>
      <c r="DA27" s="787"/>
      <c r="DB27" s="785"/>
      <c r="DC27" s="786"/>
      <c r="DD27" s="786"/>
      <c r="DE27" s="786"/>
      <c r="DF27" s="787"/>
      <c r="DG27" s="785"/>
      <c r="DH27" s="786"/>
      <c r="DI27" s="786"/>
      <c r="DJ27" s="786"/>
      <c r="DK27" s="787"/>
      <c r="DL27" s="785"/>
      <c r="DM27" s="786"/>
      <c r="DN27" s="786"/>
      <c r="DO27" s="786"/>
      <c r="DP27" s="787"/>
      <c r="DQ27" s="785"/>
      <c r="DR27" s="786"/>
      <c r="DS27" s="786"/>
      <c r="DT27" s="786"/>
      <c r="DU27" s="787"/>
      <c r="DV27" s="782"/>
      <c r="DW27" s="783"/>
      <c r="DX27" s="783"/>
      <c r="DY27" s="783"/>
      <c r="DZ27" s="788"/>
      <c r="EA27" s="230"/>
    </row>
    <row r="28" spans="1:131" ht="26.25" customHeight="1" thickTop="1" x14ac:dyDescent="0.15">
      <c r="A28" s="242">
        <v>1</v>
      </c>
      <c r="B28" s="760" t="s">
        <v>410</v>
      </c>
      <c r="C28" s="761"/>
      <c r="D28" s="761"/>
      <c r="E28" s="761"/>
      <c r="F28" s="761"/>
      <c r="G28" s="761"/>
      <c r="H28" s="761"/>
      <c r="I28" s="761"/>
      <c r="J28" s="761"/>
      <c r="K28" s="761"/>
      <c r="L28" s="761"/>
      <c r="M28" s="761"/>
      <c r="N28" s="761"/>
      <c r="O28" s="761"/>
      <c r="P28" s="762"/>
      <c r="Q28" s="822">
        <v>7783</v>
      </c>
      <c r="R28" s="823"/>
      <c r="S28" s="823"/>
      <c r="T28" s="823"/>
      <c r="U28" s="823"/>
      <c r="V28" s="823">
        <v>7779</v>
      </c>
      <c r="W28" s="823"/>
      <c r="X28" s="823"/>
      <c r="Y28" s="823"/>
      <c r="Z28" s="823"/>
      <c r="AA28" s="823">
        <v>4</v>
      </c>
      <c r="AB28" s="823"/>
      <c r="AC28" s="823"/>
      <c r="AD28" s="823"/>
      <c r="AE28" s="824"/>
      <c r="AF28" s="825">
        <v>4</v>
      </c>
      <c r="AG28" s="823"/>
      <c r="AH28" s="823"/>
      <c r="AI28" s="823"/>
      <c r="AJ28" s="826"/>
      <c r="AK28" s="827">
        <v>767</v>
      </c>
      <c r="AL28" s="828"/>
      <c r="AM28" s="828"/>
      <c r="AN28" s="828"/>
      <c r="AO28" s="828"/>
      <c r="AP28" s="828" t="s">
        <v>578</v>
      </c>
      <c r="AQ28" s="828"/>
      <c r="AR28" s="828"/>
      <c r="AS28" s="828"/>
      <c r="AT28" s="828"/>
      <c r="AU28" s="828" t="s">
        <v>578</v>
      </c>
      <c r="AV28" s="828"/>
      <c r="AW28" s="828"/>
      <c r="AX28" s="828"/>
      <c r="AY28" s="828"/>
      <c r="AZ28" s="829" t="s">
        <v>578</v>
      </c>
      <c r="BA28" s="829"/>
      <c r="BB28" s="829"/>
      <c r="BC28" s="829"/>
      <c r="BD28" s="829"/>
      <c r="BE28" s="820"/>
      <c r="BF28" s="820"/>
      <c r="BG28" s="820"/>
      <c r="BH28" s="820"/>
      <c r="BI28" s="821"/>
      <c r="BJ28" s="232"/>
      <c r="BK28" s="232"/>
      <c r="BL28" s="232"/>
      <c r="BM28" s="232"/>
      <c r="BN28" s="232"/>
      <c r="BO28" s="241"/>
      <c r="BP28" s="241"/>
      <c r="BQ28" s="238">
        <v>22</v>
      </c>
      <c r="BR28" s="239"/>
      <c r="BS28" s="782"/>
      <c r="BT28" s="783"/>
      <c r="BU28" s="783"/>
      <c r="BV28" s="783"/>
      <c r="BW28" s="783"/>
      <c r="BX28" s="783"/>
      <c r="BY28" s="783"/>
      <c r="BZ28" s="783"/>
      <c r="CA28" s="783"/>
      <c r="CB28" s="783"/>
      <c r="CC28" s="783"/>
      <c r="CD28" s="783"/>
      <c r="CE28" s="783"/>
      <c r="CF28" s="783"/>
      <c r="CG28" s="784"/>
      <c r="CH28" s="785"/>
      <c r="CI28" s="786"/>
      <c r="CJ28" s="786"/>
      <c r="CK28" s="786"/>
      <c r="CL28" s="787"/>
      <c r="CM28" s="785"/>
      <c r="CN28" s="786"/>
      <c r="CO28" s="786"/>
      <c r="CP28" s="786"/>
      <c r="CQ28" s="787"/>
      <c r="CR28" s="785"/>
      <c r="CS28" s="786"/>
      <c r="CT28" s="786"/>
      <c r="CU28" s="786"/>
      <c r="CV28" s="787"/>
      <c r="CW28" s="785"/>
      <c r="CX28" s="786"/>
      <c r="CY28" s="786"/>
      <c r="CZ28" s="786"/>
      <c r="DA28" s="787"/>
      <c r="DB28" s="785"/>
      <c r="DC28" s="786"/>
      <c r="DD28" s="786"/>
      <c r="DE28" s="786"/>
      <c r="DF28" s="787"/>
      <c r="DG28" s="785"/>
      <c r="DH28" s="786"/>
      <c r="DI28" s="786"/>
      <c r="DJ28" s="786"/>
      <c r="DK28" s="787"/>
      <c r="DL28" s="785"/>
      <c r="DM28" s="786"/>
      <c r="DN28" s="786"/>
      <c r="DO28" s="786"/>
      <c r="DP28" s="787"/>
      <c r="DQ28" s="785"/>
      <c r="DR28" s="786"/>
      <c r="DS28" s="786"/>
      <c r="DT28" s="786"/>
      <c r="DU28" s="787"/>
      <c r="DV28" s="782"/>
      <c r="DW28" s="783"/>
      <c r="DX28" s="783"/>
      <c r="DY28" s="783"/>
      <c r="DZ28" s="788"/>
      <c r="EA28" s="230"/>
    </row>
    <row r="29" spans="1:131" ht="26.25" customHeight="1" x14ac:dyDescent="0.15">
      <c r="A29" s="242">
        <v>2</v>
      </c>
      <c r="B29" s="749" t="s">
        <v>411</v>
      </c>
      <c r="C29" s="750"/>
      <c r="D29" s="750"/>
      <c r="E29" s="750"/>
      <c r="F29" s="750"/>
      <c r="G29" s="750"/>
      <c r="H29" s="750"/>
      <c r="I29" s="750"/>
      <c r="J29" s="750"/>
      <c r="K29" s="750"/>
      <c r="L29" s="750"/>
      <c r="M29" s="750"/>
      <c r="N29" s="750"/>
      <c r="O29" s="750"/>
      <c r="P29" s="751"/>
      <c r="Q29" s="752">
        <v>5551</v>
      </c>
      <c r="R29" s="753"/>
      <c r="S29" s="753"/>
      <c r="T29" s="753"/>
      <c r="U29" s="753"/>
      <c r="V29" s="753">
        <v>5503</v>
      </c>
      <c r="W29" s="753"/>
      <c r="X29" s="753"/>
      <c r="Y29" s="753"/>
      <c r="Z29" s="753"/>
      <c r="AA29" s="753">
        <v>48</v>
      </c>
      <c r="AB29" s="753"/>
      <c r="AC29" s="753"/>
      <c r="AD29" s="753"/>
      <c r="AE29" s="754"/>
      <c r="AF29" s="755">
        <v>48</v>
      </c>
      <c r="AG29" s="756"/>
      <c r="AH29" s="756"/>
      <c r="AI29" s="756"/>
      <c r="AJ29" s="757"/>
      <c r="AK29" s="834">
        <v>891</v>
      </c>
      <c r="AL29" s="830"/>
      <c r="AM29" s="830"/>
      <c r="AN29" s="830"/>
      <c r="AO29" s="830"/>
      <c r="AP29" s="830" t="s">
        <v>578</v>
      </c>
      <c r="AQ29" s="830"/>
      <c r="AR29" s="830"/>
      <c r="AS29" s="830"/>
      <c r="AT29" s="830"/>
      <c r="AU29" s="830" t="s">
        <v>578</v>
      </c>
      <c r="AV29" s="830"/>
      <c r="AW29" s="830"/>
      <c r="AX29" s="830"/>
      <c r="AY29" s="830"/>
      <c r="AZ29" s="831" t="s">
        <v>578</v>
      </c>
      <c r="BA29" s="831"/>
      <c r="BB29" s="831"/>
      <c r="BC29" s="831"/>
      <c r="BD29" s="831"/>
      <c r="BE29" s="832"/>
      <c r="BF29" s="832"/>
      <c r="BG29" s="832"/>
      <c r="BH29" s="832"/>
      <c r="BI29" s="833"/>
      <c r="BJ29" s="232"/>
      <c r="BK29" s="232"/>
      <c r="BL29" s="232"/>
      <c r="BM29" s="232"/>
      <c r="BN29" s="232"/>
      <c r="BO29" s="241"/>
      <c r="BP29" s="241"/>
      <c r="BQ29" s="238">
        <v>23</v>
      </c>
      <c r="BR29" s="239"/>
      <c r="BS29" s="782"/>
      <c r="BT29" s="783"/>
      <c r="BU29" s="783"/>
      <c r="BV29" s="783"/>
      <c r="BW29" s="783"/>
      <c r="BX29" s="783"/>
      <c r="BY29" s="783"/>
      <c r="BZ29" s="783"/>
      <c r="CA29" s="783"/>
      <c r="CB29" s="783"/>
      <c r="CC29" s="783"/>
      <c r="CD29" s="783"/>
      <c r="CE29" s="783"/>
      <c r="CF29" s="783"/>
      <c r="CG29" s="784"/>
      <c r="CH29" s="785"/>
      <c r="CI29" s="786"/>
      <c r="CJ29" s="786"/>
      <c r="CK29" s="786"/>
      <c r="CL29" s="787"/>
      <c r="CM29" s="785"/>
      <c r="CN29" s="786"/>
      <c r="CO29" s="786"/>
      <c r="CP29" s="786"/>
      <c r="CQ29" s="787"/>
      <c r="CR29" s="785"/>
      <c r="CS29" s="786"/>
      <c r="CT29" s="786"/>
      <c r="CU29" s="786"/>
      <c r="CV29" s="787"/>
      <c r="CW29" s="785"/>
      <c r="CX29" s="786"/>
      <c r="CY29" s="786"/>
      <c r="CZ29" s="786"/>
      <c r="DA29" s="787"/>
      <c r="DB29" s="785"/>
      <c r="DC29" s="786"/>
      <c r="DD29" s="786"/>
      <c r="DE29" s="786"/>
      <c r="DF29" s="787"/>
      <c r="DG29" s="785"/>
      <c r="DH29" s="786"/>
      <c r="DI29" s="786"/>
      <c r="DJ29" s="786"/>
      <c r="DK29" s="787"/>
      <c r="DL29" s="785"/>
      <c r="DM29" s="786"/>
      <c r="DN29" s="786"/>
      <c r="DO29" s="786"/>
      <c r="DP29" s="787"/>
      <c r="DQ29" s="785"/>
      <c r="DR29" s="786"/>
      <c r="DS29" s="786"/>
      <c r="DT29" s="786"/>
      <c r="DU29" s="787"/>
      <c r="DV29" s="782"/>
      <c r="DW29" s="783"/>
      <c r="DX29" s="783"/>
      <c r="DY29" s="783"/>
      <c r="DZ29" s="788"/>
      <c r="EA29" s="230"/>
    </row>
    <row r="30" spans="1:131" ht="26.25" customHeight="1" x14ac:dyDescent="0.15">
      <c r="A30" s="242">
        <v>3</v>
      </c>
      <c r="B30" s="749" t="s">
        <v>412</v>
      </c>
      <c r="C30" s="750"/>
      <c r="D30" s="750"/>
      <c r="E30" s="750"/>
      <c r="F30" s="750"/>
      <c r="G30" s="750"/>
      <c r="H30" s="750"/>
      <c r="I30" s="750"/>
      <c r="J30" s="750"/>
      <c r="K30" s="750"/>
      <c r="L30" s="750"/>
      <c r="M30" s="750"/>
      <c r="N30" s="750"/>
      <c r="O30" s="750"/>
      <c r="P30" s="751"/>
      <c r="Q30" s="752">
        <v>1224</v>
      </c>
      <c r="R30" s="753"/>
      <c r="S30" s="753"/>
      <c r="T30" s="753"/>
      <c r="U30" s="753"/>
      <c r="V30" s="753">
        <v>1217</v>
      </c>
      <c r="W30" s="753"/>
      <c r="X30" s="753"/>
      <c r="Y30" s="753"/>
      <c r="Z30" s="753"/>
      <c r="AA30" s="753">
        <v>7</v>
      </c>
      <c r="AB30" s="753"/>
      <c r="AC30" s="753"/>
      <c r="AD30" s="753"/>
      <c r="AE30" s="754"/>
      <c r="AF30" s="755">
        <v>7</v>
      </c>
      <c r="AG30" s="756"/>
      <c r="AH30" s="756"/>
      <c r="AI30" s="756"/>
      <c r="AJ30" s="757"/>
      <c r="AK30" s="834">
        <v>269</v>
      </c>
      <c r="AL30" s="830"/>
      <c r="AM30" s="830"/>
      <c r="AN30" s="830"/>
      <c r="AO30" s="830"/>
      <c r="AP30" s="830" t="s">
        <v>578</v>
      </c>
      <c r="AQ30" s="830"/>
      <c r="AR30" s="830"/>
      <c r="AS30" s="830"/>
      <c r="AT30" s="830"/>
      <c r="AU30" s="830" t="s">
        <v>578</v>
      </c>
      <c r="AV30" s="830"/>
      <c r="AW30" s="830"/>
      <c r="AX30" s="830"/>
      <c r="AY30" s="830"/>
      <c r="AZ30" s="831" t="s">
        <v>578</v>
      </c>
      <c r="BA30" s="831"/>
      <c r="BB30" s="831"/>
      <c r="BC30" s="831"/>
      <c r="BD30" s="831"/>
      <c r="BE30" s="832"/>
      <c r="BF30" s="832"/>
      <c r="BG30" s="832"/>
      <c r="BH30" s="832"/>
      <c r="BI30" s="833"/>
      <c r="BJ30" s="232"/>
      <c r="BK30" s="232"/>
      <c r="BL30" s="232"/>
      <c r="BM30" s="232"/>
      <c r="BN30" s="232"/>
      <c r="BO30" s="241"/>
      <c r="BP30" s="241"/>
      <c r="BQ30" s="238">
        <v>24</v>
      </c>
      <c r="BR30" s="239"/>
      <c r="BS30" s="782"/>
      <c r="BT30" s="783"/>
      <c r="BU30" s="783"/>
      <c r="BV30" s="783"/>
      <c r="BW30" s="783"/>
      <c r="BX30" s="783"/>
      <c r="BY30" s="783"/>
      <c r="BZ30" s="783"/>
      <c r="CA30" s="783"/>
      <c r="CB30" s="783"/>
      <c r="CC30" s="783"/>
      <c r="CD30" s="783"/>
      <c r="CE30" s="783"/>
      <c r="CF30" s="783"/>
      <c r="CG30" s="784"/>
      <c r="CH30" s="785"/>
      <c r="CI30" s="786"/>
      <c r="CJ30" s="786"/>
      <c r="CK30" s="786"/>
      <c r="CL30" s="787"/>
      <c r="CM30" s="785"/>
      <c r="CN30" s="786"/>
      <c r="CO30" s="786"/>
      <c r="CP30" s="786"/>
      <c r="CQ30" s="787"/>
      <c r="CR30" s="785"/>
      <c r="CS30" s="786"/>
      <c r="CT30" s="786"/>
      <c r="CU30" s="786"/>
      <c r="CV30" s="787"/>
      <c r="CW30" s="785"/>
      <c r="CX30" s="786"/>
      <c r="CY30" s="786"/>
      <c r="CZ30" s="786"/>
      <c r="DA30" s="787"/>
      <c r="DB30" s="785"/>
      <c r="DC30" s="786"/>
      <c r="DD30" s="786"/>
      <c r="DE30" s="786"/>
      <c r="DF30" s="787"/>
      <c r="DG30" s="785"/>
      <c r="DH30" s="786"/>
      <c r="DI30" s="786"/>
      <c r="DJ30" s="786"/>
      <c r="DK30" s="787"/>
      <c r="DL30" s="785"/>
      <c r="DM30" s="786"/>
      <c r="DN30" s="786"/>
      <c r="DO30" s="786"/>
      <c r="DP30" s="787"/>
      <c r="DQ30" s="785"/>
      <c r="DR30" s="786"/>
      <c r="DS30" s="786"/>
      <c r="DT30" s="786"/>
      <c r="DU30" s="787"/>
      <c r="DV30" s="782"/>
      <c r="DW30" s="783"/>
      <c r="DX30" s="783"/>
      <c r="DY30" s="783"/>
      <c r="DZ30" s="788"/>
      <c r="EA30" s="230"/>
    </row>
    <row r="31" spans="1:131" ht="26.25" customHeight="1" x14ac:dyDescent="0.15">
      <c r="A31" s="242">
        <v>4</v>
      </c>
      <c r="B31" s="749" t="s">
        <v>413</v>
      </c>
      <c r="C31" s="750"/>
      <c r="D31" s="750"/>
      <c r="E31" s="750"/>
      <c r="F31" s="750"/>
      <c r="G31" s="750"/>
      <c r="H31" s="750"/>
      <c r="I31" s="750"/>
      <c r="J31" s="750"/>
      <c r="K31" s="750"/>
      <c r="L31" s="750"/>
      <c r="M31" s="750"/>
      <c r="N31" s="750"/>
      <c r="O31" s="750"/>
      <c r="P31" s="751"/>
      <c r="Q31" s="752">
        <v>6711</v>
      </c>
      <c r="R31" s="753"/>
      <c r="S31" s="753"/>
      <c r="T31" s="753"/>
      <c r="U31" s="753"/>
      <c r="V31" s="753">
        <v>6721</v>
      </c>
      <c r="W31" s="753"/>
      <c r="X31" s="753"/>
      <c r="Y31" s="753"/>
      <c r="Z31" s="753"/>
      <c r="AA31" s="753">
        <v>-10</v>
      </c>
      <c r="AB31" s="753"/>
      <c r="AC31" s="753"/>
      <c r="AD31" s="753"/>
      <c r="AE31" s="754"/>
      <c r="AF31" s="755">
        <v>1926</v>
      </c>
      <c r="AG31" s="756"/>
      <c r="AH31" s="756"/>
      <c r="AI31" s="756"/>
      <c r="AJ31" s="757"/>
      <c r="AK31" s="834">
        <v>1030</v>
      </c>
      <c r="AL31" s="830"/>
      <c r="AM31" s="830"/>
      <c r="AN31" s="830"/>
      <c r="AO31" s="830"/>
      <c r="AP31" s="830">
        <v>5406</v>
      </c>
      <c r="AQ31" s="830"/>
      <c r="AR31" s="830"/>
      <c r="AS31" s="830"/>
      <c r="AT31" s="830"/>
      <c r="AU31" s="830">
        <v>2168</v>
      </c>
      <c r="AV31" s="830"/>
      <c r="AW31" s="830"/>
      <c r="AX31" s="830"/>
      <c r="AY31" s="830"/>
      <c r="AZ31" s="831" t="s">
        <v>578</v>
      </c>
      <c r="BA31" s="831"/>
      <c r="BB31" s="831"/>
      <c r="BC31" s="831"/>
      <c r="BD31" s="831"/>
      <c r="BE31" s="832" t="s">
        <v>414</v>
      </c>
      <c r="BF31" s="832"/>
      <c r="BG31" s="832"/>
      <c r="BH31" s="832"/>
      <c r="BI31" s="833"/>
      <c r="BJ31" s="232"/>
      <c r="BK31" s="232"/>
      <c r="BL31" s="232"/>
      <c r="BM31" s="232"/>
      <c r="BN31" s="232"/>
      <c r="BO31" s="241"/>
      <c r="BP31" s="241"/>
      <c r="BQ31" s="238">
        <v>25</v>
      </c>
      <c r="BR31" s="239"/>
      <c r="BS31" s="782"/>
      <c r="BT31" s="783"/>
      <c r="BU31" s="783"/>
      <c r="BV31" s="783"/>
      <c r="BW31" s="783"/>
      <c r="BX31" s="783"/>
      <c r="BY31" s="783"/>
      <c r="BZ31" s="783"/>
      <c r="CA31" s="783"/>
      <c r="CB31" s="783"/>
      <c r="CC31" s="783"/>
      <c r="CD31" s="783"/>
      <c r="CE31" s="783"/>
      <c r="CF31" s="783"/>
      <c r="CG31" s="784"/>
      <c r="CH31" s="785"/>
      <c r="CI31" s="786"/>
      <c r="CJ31" s="786"/>
      <c r="CK31" s="786"/>
      <c r="CL31" s="787"/>
      <c r="CM31" s="785"/>
      <c r="CN31" s="786"/>
      <c r="CO31" s="786"/>
      <c r="CP31" s="786"/>
      <c r="CQ31" s="787"/>
      <c r="CR31" s="785"/>
      <c r="CS31" s="786"/>
      <c r="CT31" s="786"/>
      <c r="CU31" s="786"/>
      <c r="CV31" s="787"/>
      <c r="CW31" s="785"/>
      <c r="CX31" s="786"/>
      <c r="CY31" s="786"/>
      <c r="CZ31" s="786"/>
      <c r="DA31" s="787"/>
      <c r="DB31" s="785"/>
      <c r="DC31" s="786"/>
      <c r="DD31" s="786"/>
      <c r="DE31" s="786"/>
      <c r="DF31" s="787"/>
      <c r="DG31" s="785"/>
      <c r="DH31" s="786"/>
      <c r="DI31" s="786"/>
      <c r="DJ31" s="786"/>
      <c r="DK31" s="787"/>
      <c r="DL31" s="785"/>
      <c r="DM31" s="786"/>
      <c r="DN31" s="786"/>
      <c r="DO31" s="786"/>
      <c r="DP31" s="787"/>
      <c r="DQ31" s="785"/>
      <c r="DR31" s="786"/>
      <c r="DS31" s="786"/>
      <c r="DT31" s="786"/>
      <c r="DU31" s="787"/>
      <c r="DV31" s="782"/>
      <c r="DW31" s="783"/>
      <c r="DX31" s="783"/>
      <c r="DY31" s="783"/>
      <c r="DZ31" s="788"/>
      <c r="EA31" s="230"/>
    </row>
    <row r="32" spans="1:131" ht="26.25" customHeight="1" x14ac:dyDescent="0.15">
      <c r="A32" s="242">
        <v>5</v>
      </c>
      <c r="B32" s="749" t="s">
        <v>415</v>
      </c>
      <c r="C32" s="750"/>
      <c r="D32" s="750"/>
      <c r="E32" s="750"/>
      <c r="F32" s="750"/>
      <c r="G32" s="750"/>
      <c r="H32" s="750"/>
      <c r="I32" s="750"/>
      <c r="J32" s="750"/>
      <c r="K32" s="750"/>
      <c r="L32" s="750"/>
      <c r="M32" s="750"/>
      <c r="N32" s="750"/>
      <c r="O32" s="750"/>
      <c r="P32" s="751"/>
      <c r="Q32" s="752">
        <v>2119</v>
      </c>
      <c r="R32" s="753"/>
      <c r="S32" s="753"/>
      <c r="T32" s="753"/>
      <c r="U32" s="753"/>
      <c r="V32" s="753">
        <v>2057</v>
      </c>
      <c r="W32" s="753"/>
      <c r="X32" s="753"/>
      <c r="Y32" s="753"/>
      <c r="Z32" s="753"/>
      <c r="AA32" s="753">
        <v>62</v>
      </c>
      <c r="AB32" s="753"/>
      <c r="AC32" s="753"/>
      <c r="AD32" s="753"/>
      <c r="AE32" s="754"/>
      <c r="AF32" s="755">
        <v>1319</v>
      </c>
      <c r="AG32" s="756"/>
      <c r="AH32" s="756"/>
      <c r="AI32" s="756"/>
      <c r="AJ32" s="757"/>
      <c r="AK32" s="834">
        <v>32</v>
      </c>
      <c r="AL32" s="830"/>
      <c r="AM32" s="830"/>
      <c r="AN32" s="830"/>
      <c r="AO32" s="830"/>
      <c r="AP32" s="830">
        <v>6655</v>
      </c>
      <c r="AQ32" s="830"/>
      <c r="AR32" s="830"/>
      <c r="AS32" s="830"/>
      <c r="AT32" s="830"/>
      <c r="AU32" s="830">
        <v>286</v>
      </c>
      <c r="AV32" s="830"/>
      <c r="AW32" s="830"/>
      <c r="AX32" s="830"/>
      <c r="AY32" s="830"/>
      <c r="AZ32" s="831" t="s">
        <v>578</v>
      </c>
      <c r="BA32" s="831"/>
      <c r="BB32" s="831"/>
      <c r="BC32" s="831"/>
      <c r="BD32" s="831"/>
      <c r="BE32" s="832" t="s">
        <v>414</v>
      </c>
      <c r="BF32" s="832"/>
      <c r="BG32" s="832"/>
      <c r="BH32" s="832"/>
      <c r="BI32" s="833"/>
      <c r="BJ32" s="232"/>
      <c r="BK32" s="232"/>
      <c r="BL32" s="232"/>
      <c r="BM32" s="232"/>
      <c r="BN32" s="232"/>
      <c r="BO32" s="241"/>
      <c r="BP32" s="241"/>
      <c r="BQ32" s="238">
        <v>26</v>
      </c>
      <c r="BR32" s="239"/>
      <c r="BS32" s="782"/>
      <c r="BT32" s="783"/>
      <c r="BU32" s="783"/>
      <c r="BV32" s="783"/>
      <c r="BW32" s="783"/>
      <c r="BX32" s="783"/>
      <c r="BY32" s="783"/>
      <c r="BZ32" s="783"/>
      <c r="CA32" s="783"/>
      <c r="CB32" s="783"/>
      <c r="CC32" s="783"/>
      <c r="CD32" s="783"/>
      <c r="CE32" s="783"/>
      <c r="CF32" s="783"/>
      <c r="CG32" s="784"/>
      <c r="CH32" s="785"/>
      <c r="CI32" s="786"/>
      <c r="CJ32" s="786"/>
      <c r="CK32" s="786"/>
      <c r="CL32" s="787"/>
      <c r="CM32" s="785"/>
      <c r="CN32" s="786"/>
      <c r="CO32" s="786"/>
      <c r="CP32" s="786"/>
      <c r="CQ32" s="787"/>
      <c r="CR32" s="785"/>
      <c r="CS32" s="786"/>
      <c r="CT32" s="786"/>
      <c r="CU32" s="786"/>
      <c r="CV32" s="787"/>
      <c r="CW32" s="785"/>
      <c r="CX32" s="786"/>
      <c r="CY32" s="786"/>
      <c r="CZ32" s="786"/>
      <c r="DA32" s="787"/>
      <c r="DB32" s="785"/>
      <c r="DC32" s="786"/>
      <c r="DD32" s="786"/>
      <c r="DE32" s="786"/>
      <c r="DF32" s="787"/>
      <c r="DG32" s="785"/>
      <c r="DH32" s="786"/>
      <c r="DI32" s="786"/>
      <c r="DJ32" s="786"/>
      <c r="DK32" s="787"/>
      <c r="DL32" s="785"/>
      <c r="DM32" s="786"/>
      <c r="DN32" s="786"/>
      <c r="DO32" s="786"/>
      <c r="DP32" s="787"/>
      <c r="DQ32" s="785"/>
      <c r="DR32" s="786"/>
      <c r="DS32" s="786"/>
      <c r="DT32" s="786"/>
      <c r="DU32" s="787"/>
      <c r="DV32" s="782"/>
      <c r="DW32" s="783"/>
      <c r="DX32" s="783"/>
      <c r="DY32" s="783"/>
      <c r="DZ32" s="788"/>
      <c r="EA32" s="230"/>
    </row>
    <row r="33" spans="1:131" ht="26.25" customHeight="1" x14ac:dyDescent="0.15">
      <c r="A33" s="242">
        <v>6</v>
      </c>
      <c r="B33" s="749" t="s">
        <v>416</v>
      </c>
      <c r="C33" s="750"/>
      <c r="D33" s="750"/>
      <c r="E33" s="750"/>
      <c r="F33" s="750"/>
      <c r="G33" s="750"/>
      <c r="H33" s="750"/>
      <c r="I33" s="750"/>
      <c r="J33" s="750"/>
      <c r="K33" s="750"/>
      <c r="L33" s="750"/>
      <c r="M33" s="750"/>
      <c r="N33" s="750"/>
      <c r="O33" s="750"/>
      <c r="P33" s="751"/>
      <c r="Q33" s="752">
        <v>3356</v>
      </c>
      <c r="R33" s="753"/>
      <c r="S33" s="753"/>
      <c r="T33" s="753"/>
      <c r="U33" s="753"/>
      <c r="V33" s="753">
        <v>3258</v>
      </c>
      <c r="W33" s="753"/>
      <c r="X33" s="753"/>
      <c r="Y33" s="753"/>
      <c r="Z33" s="753"/>
      <c r="AA33" s="753">
        <v>98</v>
      </c>
      <c r="AB33" s="753"/>
      <c r="AC33" s="753"/>
      <c r="AD33" s="753"/>
      <c r="AE33" s="754"/>
      <c r="AF33" s="755">
        <v>2755</v>
      </c>
      <c r="AG33" s="756"/>
      <c r="AH33" s="756"/>
      <c r="AI33" s="756"/>
      <c r="AJ33" s="757"/>
      <c r="AK33" s="834">
        <v>879</v>
      </c>
      <c r="AL33" s="830"/>
      <c r="AM33" s="830"/>
      <c r="AN33" s="830"/>
      <c r="AO33" s="830"/>
      <c r="AP33" s="830">
        <v>8104</v>
      </c>
      <c r="AQ33" s="830"/>
      <c r="AR33" s="830"/>
      <c r="AS33" s="830"/>
      <c r="AT33" s="830"/>
      <c r="AU33" s="830">
        <v>5251</v>
      </c>
      <c r="AV33" s="830"/>
      <c r="AW33" s="830"/>
      <c r="AX33" s="830"/>
      <c r="AY33" s="830"/>
      <c r="AZ33" s="831" t="s">
        <v>578</v>
      </c>
      <c r="BA33" s="831"/>
      <c r="BB33" s="831"/>
      <c r="BC33" s="831"/>
      <c r="BD33" s="831"/>
      <c r="BE33" s="832" t="s">
        <v>414</v>
      </c>
      <c r="BF33" s="832"/>
      <c r="BG33" s="832"/>
      <c r="BH33" s="832"/>
      <c r="BI33" s="833"/>
      <c r="BJ33" s="232"/>
      <c r="BK33" s="232"/>
      <c r="BL33" s="232"/>
      <c r="BM33" s="232"/>
      <c r="BN33" s="232"/>
      <c r="BO33" s="241"/>
      <c r="BP33" s="241"/>
      <c r="BQ33" s="238">
        <v>27</v>
      </c>
      <c r="BR33" s="239"/>
      <c r="BS33" s="782"/>
      <c r="BT33" s="783"/>
      <c r="BU33" s="783"/>
      <c r="BV33" s="783"/>
      <c r="BW33" s="783"/>
      <c r="BX33" s="783"/>
      <c r="BY33" s="783"/>
      <c r="BZ33" s="783"/>
      <c r="CA33" s="783"/>
      <c r="CB33" s="783"/>
      <c r="CC33" s="783"/>
      <c r="CD33" s="783"/>
      <c r="CE33" s="783"/>
      <c r="CF33" s="783"/>
      <c r="CG33" s="784"/>
      <c r="CH33" s="785"/>
      <c r="CI33" s="786"/>
      <c r="CJ33" s="786"/>
      <c r="CK33" s="786"/>
      <c r="CL33" s="787"/>
      <c r="CM33" s="785"/>
      <c r="CN33" s="786"/>
      <c r="CO33" s="786"/>
      <c r="CP33" s="786"/>
      <c r="CQ33" s="787"/>
      <c r="CR33" s="785"/>
      <c r="CS33" s="786"/>
      <c r="CT33" s="786"/>
      <c r="CU33" s="786"/>
      <c r="CV33" s="787"/>
      <c r="CW33" s="785"/>
      <c r="CX33" s="786"/>
      <c r="CY33" s="786"/>
      <c r="CZ33" s="786"/>
      <c r="DA33" s="787"/>
      <c r="DB33" s="785"/>
      <c r="DC33" s="786"/>
      <c r="DD33" s="786"/>
      <c r="DE33" s="786"/>
      <c r="DF33" s="787"/>
      <c r="DG33" s="785"/>
      <c r="DH33" s="786"/>
      <c r="DI33" s="786"/>
      <c r="DJ33" s="786"/>
      <c r="DK33" s="787"/>
      <c r="DL33" s="785"/>
      <c r="DM33" s="786"/>
      <c r="DN33" s="786"/>
      <c r="DO33" s="786"/>
      <c r="DP33" s="787"/>
      <c r="DQ33" s="785"/>
      <c r="DR33" s="786"/>
      <c r="DS33" s="786"/>
      <c r="DT33" s="786"/>
      <c r="DU33" s="787"/>
      <c r="DV33" s="782"/>
      <c r="DW33" s="783"/>
      <c r="DX33" s="783"/>
      <c r="DY33" s="783"/>
      <c r="DZ33" s="788"/>
      <c r="EA33" s="230"/>
    </row>
    <row r="34" spans="1:131" ht="26.25" customHeight="1" x14ac:dyDescent="0.15">
      <c r="A34" s="242">
        <v>7</v>
      </c>
      <c r="B34" s="749" t="s">
        <v>417</v>
      </c>
      <c r="C34" s="750"/>
      <c r="D34" s="750"/>
      <c r="E34" s="750"/>
      <c r="F34" s="750"/>
      <c r="G34" s="750"/>
      <c r="H34" s="750"/>
      <c r="I34" s="750"/>
      <c r="J34" s="750"/>
      <c r="K34" s="750"/>
      <c r="L34" s="750"/>
      <c r="M34" s="750"/>
      <c r="N34" s="750"/>
      <c r="O34" s="750"/>
      <c r="P34" s="751"/>
      <c r="Q34" s="752">
        <v>109</v>
      </c>
      <c r="R34" s="753"/>
      <c r="S34" s="753"/>
      <c r="T34" s="753"/>
      <c r="U34" s="753"/>
      <c r="V34" s="753">
        <v>109</v>
      </c>
      <c r="W34" s="753"/>
      <c r="X34" s="753"/>
      <c r="Y34" s="753"/>
      <c r="Z34" s="753"/>
      <c r="AA34" s="753">
        <v>0</v>
      </c>
      <c r="AB34" s="753"/>
      <c r="AC34" s="753"/>
      <c r="AD34" s="753"/>
      <c r="AE34" s="754"/>
      <c r="AF34" s="755">
        <v>0</v>
      </c>
      <c r="AG34" s="756"/>
      <c r="AH34" s="756"/>
      <c r="AI34" s="756"/>
      <c r="AJ34" s="757"/>
      <c r="AK34" s="834">
        <v>28</v>
      </c>
      <c r="AL34" s="830"/>
      <c r="AM34" s="830"/>
      <c r="AN34" s="830"/>
      <c r="AO34" s="830"/>
      <c r="AP34" s="830">
        <v>70</v>
      </c>
      <c r="AQ34" s="830"/>
      <c r="AR34" s="830"/>
      <c r="AS34" s="830"/>
      <c r="AT34" s="830"/>
      <c r="AU34" s="830">
        <v>49</v>
      </c>
      <c r="AV34" s="830"/>
      <c r="AW34" s="830"/>
      <c r="AX34" s="830"/>
      <c r="AY34" s="830"/>
      <c r="AZ34" s="831" t="s">
        <v>578</v>
      </c>
      <c r="BA34" s="831"/>
      <c r="BB34" s="831"/>
      <c r="BC34" s="831"/>
      <c r="BD34" s="831"/>
      <c r="BE34" s="832" t="s">
        <v>418</v>
      </c>
      <c r="BF34" s="832"/>
      <c r="BG34" s="832"/>
      <c r="BH34" s="832"/>
      <c r="BI34" s="833"/>
      <c r="BJ34" s="232"/>
      <c r="BK34" s="232"/>
      <c r="BL34" s="232"/>
      <c r="BM34" s="232"/>
      <c r="BN34" s="232"/>
      <c r="BO34" s="241"/>
      <c r="BP34" s="241"/>
      <c r="BQ34" s="238">
        <v>28</v>
      </c>
      <c r="BR34" s="239"/>
      <c r="BS34" s="782"/>
      <c r="BT34" s="783"/>
      <c r="BU34" s="783"/>
      <c r="BV34" s="783"/>
      <c r="BW34" s="783"/>
      <c r="BX34" s="783"/>
      <c r="BY34" s="783"/>
      <c r="BZ34" s="783"/>
      <c r="CA34" s="783"/>
      <c r="CB34" s="783"/>
      <c r="CC34" s="783"/>
      <c r="CD34" s="783"/>
      <c r="CE34" s="783"/>
      <c r="CF34" s="783"/>
      <c r="CG34" s="784"/>
      <c r="CH34" s="785"/>
      <c r="CI34" s="786"/>
      <c r="CJ34" s="786"/>
      <c r="CK34" s="786"/>
      <c r="CL34" s="787"/>
      <c r="CM34" s="785"/>
      <c r="CN34" s="786"/>
      <c r="CO34" s="786"/>
      <c r="CP34" s="786"/>
      <c r="CQ34" s="787"/>
      <c r="CR34" s="785"/>
      <c r="CS34" s="786"/>
      <c r="CT34" s="786"/>
      <c r="CU34" s="786"/>
      <c r="CV34" s="787"/>
      <c r="CW34" s="785"/>
      <c r="CX34" s="786"/>
      <c r="CY34" s="786"/>
      <c r="CZ34" s="786"/>
      <c r="DA34" s="787"/>
      <c r="DB34" s="785"/>
      <c r="DC34" s="786"/>
      <c r="DD34" s="786"/>
      <c r="DE34" s="786"/>
      <c r="DF34" s="787"/>
      <c r="DG34" s="785"/>
      <c r="DH34" s="786"/>
      <c r="DI34" s="786"/>
      <c r="DJ34" s="786"/>
      <c r="DK34" s="787"/>
      <c r="DL34" s="785"/>
      <c r="DM34" s="786"/>
      <c r="DN34" s="786"/>
      <c r="DO34" s="786"/>
      <c r="DP34" s="787"/>
      <c r="DQ34" s="785"/>
      <c r="DR34" s="786"/>
      <c r="DS34" s="786"/>
      <c r="DT34" s="786"/>
      <c r="DU34" s="787"/>
      <c r="DV34" s="782"/>
      <c r="DW34" s="783"/>
      <c r="DX34" s="783"/>
      <c r="DY34" s="783"/>
      <c r="DZ34" s="788"/>
      <c r="EA34" s="230"/>
    </row>
    <row r="35" spans="1:131" ht="26.25" customHeight="1" x14ac:dyDescent="0.15">
      <c r="A35" s="242">
        <v>8</v>
      </c>
      <c r="B35" s="749"/>
      <c r="C35" s="750"/>
      <c r="D35" s="750"/>
      <c r="E35" s="750"/>
      <c r="F35" s="750"/>
      <c r="G35" s="750"/>
      <c r="H35" s="750"/>
      <c r="I35" s="750"/>
      <c r="J35" s="750"/>
      <c r="K35" s="750"/>
      <c r="L35" s="750"/>
      <c r="M35" s="750"/>
      <c r="N35" s="750"/>
      <c r="O35" s="750"/>
      <c r="P35" s="751"/>
      <c r="Q35" s="752"/>
      <c r="R35" s="753"/>
      <c r="S35" s="753"/>
      <c r="T35" s="753"/>
      <c r="U35" s="753"/>
      <c r="V35" s="753"/>
      <c r="W35" s="753"/>
      <c r="X35" s="753"/>
      <c r="Y35" s="753"/>
      <c r="Z35" s="753"/>
      <c r="AA35" s="753"/>
      <c r="AB35" s="753"/>
      <c r="AC35" s="753"/>
      <c r="AD35" s="753"/>
      <c r="AE35" s="754"/>
      <c r="AF35" s="755"/>
      <c r="AG35" s="756"/>
      <c r="AH35" s="756"/>
      <c r="AI35" s="756"/>
      <c r="AJ35" s="757"/>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82"/>
      <c r="BT35" s="783"/>
      <c r="BU35" s="783"/>
      <c r="BV35" s="783"/>
      <c r="BW35" s="783"/>
      <c r="BX35" s="783"/>
      <c r="BY35" s="783"/>
      <c r="BZ35" s="783"/>
      <c r="CA35" s="783"/>
      <c r="CB35" s="783"/>
      <c r="CC35" s="783"/>
      <c r="CD35" s="783"/>
      <c r="CE35" s="783"/>
      <c r="CF35" s="783"/>
      <c r="CG35" s="784"/>
      <c r="CH35" s="785"/>
      <c r="CI35" s="786"/>
      <c r="CJ35" s="786"/>
      <c r="CK35" s="786"/>
      <c r="CL35" s="787"/>
      <c r="CM35" s="785"/>
      <c r="CN35" s="786"/>
      <c r="CO35" s="786"/>
      <c r="CP35" s="786"/>
      <c r="CQ35" s="787"/>
      <c r="CR35" s="785"/>
      <c r="CS35" s="786"/>
      <c r="CT35" s="786"/>
      <c r="CU35" s="786"/>
      <c r="CV35" s="787"/>
      <c r="CW35" s="785"/>
      <c r="CX35" s="786"/>
      <c r="CY35" s="786"/>
      <c r="CZ35" s="786"/>
      <c r="DA35" s="787"/>
      <c r="DB35" s="785"/>
      <c r="DC35" s="786"/>
      <c r="DD35" s="786"/>
      <c r="DE35" s="786"/>
      <c r="DF35" s="787"/>
      <c r="DG35" s="785"/>
      <c r="DH35" s="786"/>
      <c r="DI35" s="786"/>
      <c r="DJ35" s="786"/>
      <c r="DK35" s="787"/>
      <c r="DL35" s="785"/>
      <c r="DM35" s="786"/>
      <c r="DN35" s="786"/>
      <c r="DO35" s="786"/>
      <c r="DP35" s="787"/>
      <c r="DQ35" s="785"/>
      <c r="DR35" s="786"/>
      <c r="DS35" s="786"/>
      <c r="DT35" s="786"/>
      <c r="DU35" s="787"/>
      <c r="DV35" s="782"/>
      <c r="DW35" s="783"/>
      <c r="DX35" s="783"/>
      <c r="DY35" s="783"/>
      <c r="DZ35" s="788"/>
      <c r="EA35" s="230"/>
    </row>
    <row r="36" spans="1:131" ht="26.25" customHeight="1" x14ac:dyDescent="0.15">
      <c r="A36" s="242">
        <v>9</v>
      </c>
      <c r="B36" s="749"/>
      <c r="C36" s="750"/>
      <c r="D36" s="750"/>
      <c r="E36" s="750"/>
      <c r="F36" s="750"/>
      <c r="G36" s="750"/>
      <c r="H36" s="750"/>
      <c r="I36" s="750"/>
      <c r="J36" s="750"/>
      <c r="K36" s="750"/>
      <c r="L36" s="750"/>
      <c r="M36" s="750"/>
      <c r="N36" s="750"/>
      <c r="O36" s="750"/>
      <c r="P36" s="751"/>
      <c r="Q36" s="752"/>
      <c r="R36" s="753"/>
      <c r="S36" s="753"/>
      <c r="T36" s="753"/>
      <c r="U36" s="753"/>
      <c r="V36" s="753"/>
      <c r="W36" s="753"/>
      <c r="X36" s="753"/>
      <c r="Y36" s="753"/>
      <c r="Z36" s="753"/>
      <c r="AA36" s="753"/>
      <c r="AB36" s="753"/>
      <c r="AC36" s="753"/>
      <c r="AD36" s="753"/>
      <c r="AE36" s="754"/>
      <c r="AF36" s="755"/>
      <c r="AG36" s="756"/>
      <c r="AH36" s="756"/>
      <c r="AI36" s="756"/>
      <c r="AJ36" s="757"/>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82"/>
      <c r="BT36" s="783"/>
      <c r="BU36" s="783"/>
      <c r="BV36" s="783"/>
      <c r="BW36" s="783"/>
      <c r="BX36" s="783"/>
      <c r="BY36" s="783"/>
      <c r="BZ36" s="783"/>
      <c r="CA36" s="783"/>
      <c r="CB36" s="783"/>
      <c r="CC36" s="783"/>
      <c r="CD36" s="783"/>
      <c r="CE36" s="783"/>
      <c r="CF36" s="783"/>
      <c r="CG36" s="784"/>
      <c r="CH36" s="785"/>
      <c r="CI36" s="786"/>
      <c r="CJ36" s="786"/>
      <c r="CK36" s="786"/>
      <c r="CL36" s="787"/>
      <c r="CM36" s="785"/>
      <c r="CN36" s="786"/>
      <c r="CO36" s="786"/>
      <c r="CP36" s="786"/>
      <c r="CQ36" s="787"/>
      <c r="CR36" s="785"/>
      <c r="CS36" s="786"/>
      <c r="CT36" s="786"/>
      <c r="CU36" s="786"/>
      <c r="CV36" s="787"/>
      <c r="CW36" s="785"/>
      <c r="CX36" s="786"/>
      <c r="CY36" s="786"/>
      <c r="CZ36" s="786"/>
      <c r="DA36" s="787"/>
      <c r="DB36" s="785"/>
      <c r="DC36" s="786"/>
      <c r="DD36" s="786"/>
      <c r="DE36" s="786"/>
      <c r="DF36" s="787"/>
      <c r="DG36" s="785"/>
      <c r="DH36" s="786"/>
      <c r="DI36" s="786"/>
      <c r="DJ36" s="786"/>
      <c r="DK36" s="787"/>
      <c r="DL36" s="785"/>
      <c r="DM36" s="786"/>
      <c r="DN36" s="786"/>
      <c r="DO36" s="786"/>
      <c r="DP36" s="787"/>
      <c r="DQ36" s="785"/>
      <c r="DR36" s="786"/>
      <c r="DS36" s="786"/>
      <c r="DT36" s="786"/>
      <c r="DU36" s="787"/>
      <c r="DV36" s="782"/>
      <c r="DW36" s="783"/>
      <c r="DX36" s="783"/>
      <c r="DY36" s="783"/>
      <c r="DZ36" s="788"/>
      <c r="EA36" s="230"/>
    </row>
    <row r="37" spans="1:131" ht="26.25" customHeight="1" x14ac:dyDescent="0.15">
      <c r="A37" s="242">
        <v>10</v>
      </c>
      <c r="B37" s="749"/>
      <c r="C37" s="750"/>
      <c r="D37" s="750"/>
      <c r="E37" s="750"/>
      <c r="F37" s="750"/>
      <c r="G37" s="750"/>
      <c r="H37" s="750"/>
      <c r="I37" s="750"/>
      <c r="J37" s="750"/>
      <c r="K37" s="750"/>
      <c r="L37" s="750"/>
      <c r="M37" s="750"/>
      <c r="N37" s="750"/>
      <c r="O37" s="750"/>
      <c r="P37" s="751"/>
      <c r="Q37" s="752"/>
      <c r="R37" s="753"/>
      <c r="S37" s="753"/>
      <c r="T37" s="753"/>
      <c r="U37" s="753"/>
      <c r="V37" s="753"/>
      <c r="W37" s="753"/>
      <c r="X37" s="753"/>
      <c r="Y37" s="753"/>
      <c r="Z37" s="753"/>
      <c r="AA37" s="753"/>
      <c r="AB37" s="753"/>
      <c r="AC37" s="753"/>
      <c r="AD37" s="753"/>
      <c r="AE37" s="754"/>
      <c r="AF37" s="755"/>
      <c r="AG37" s="756"/>
      <c r="AH37" s="756"/>
      <c r="AI37" s="756"/>
      <c r="AJ37" s="757"/>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82"/>
      <c r="BT37" s="783"/>
      <c r="BU37" s="783"/>
      <c r="BV37" s="783"/>
      <c r="BW37" s="783"/>
      <c r="BX37" s="783"/>
      <c r="BY37" s="783"/>
      <c r="BZ37" s="783"/>
      <c r="CA37" s="783"/>
      <c r="CB37" s="783"/>
      <c r="CC37" s="783"/>
      <c r="CD37" s="783"/>
      <c r="CE37" s="783"/>
      <c r="CF37" s="783"/>
      <c r="CG37" s="784"/>
      <c r="CH37" s="785"/>
      <c r="CI37" s="786"/>
      <c r="CJ37" s="786"/>
      <c r="CK37" s="786"/>
      <c r="CL37" s="787"/>
      <c r="CM37" s="785"/>
      <c r="CN37" s="786"/>
      <c r="CO37" s="786"/>
      <c r="CP37" s="786"/>
      <c r="CQ37" s="787"/>
      <c r="CR37" s="785"/>
      <c r="CS37" s="786"/>
      <c r="CT37" s="786"/>
      <c r="CU37" s="786"/>
      <c r="CV37" s="787"/>
      <c r="CW37" s="785"/>
      <c r="CX37" s="786"/>
      <c r="CY37" s="786"/>
      <c r="CZ37" s="786"/>
      <c r="DA37" s="787"/>
      <c r="DB37" s="785"/>
      <c r="DC37" s="786"/>
      <c r="DD37" s="786"/>
      <c r="DE37" s="786"/>
      <c r="DF37" s="787"/>
      <c r="DG37" s="785"/>
      <c r="DH37" s="786"/>
      <c r="DI37" s="786"/>
      <c r="DJ37" s="786"/>
      <c r="DK37" s="787"/>
      <c r="DL37" s="785"/>
      <c r="DM37" s="786"/>
      <c r="DN37" s="786"/>
      <c r="DO37" s="786"/>
      <c r="DP37" s="787"/>
      <c r="DQ37" s="785"/>
      <c r="DR37" s="786"/>
      <c r="DS37" s="786"/>
      <c r="DT37" s="786"/>
      <c r="DU37" s="787"/>
      <c r="DV37" s="782"/>
      <c r="DW37" s="783"/>
      <c r="DX37" s="783"/>
      <c r="DY37" s="783"/>
      <c r="DZ37" s="788"/>
      <c r="EA37" s="230"/>
    </row>
    <row r="38" spans="1:131" ht="26.25" customHeight="1" x14ac:dyDescent="0.15">
      <c r="A38" s="242">
        <v>11</v>
      </c>
      <c r="B38" s="749"/>
      <c r="C38" s="750"/>
      <c r="D38" s="750"/>
      <c r="E38" s="750"/>
      <c r="F38" s="750"/>
      <c r="G38" s="750"/>
      <c r="H38" s="750"/>
      <c r="I38" s="750"/>
      <c r="J38" s="750"/>
      <c r="K38" s="750"/>
      <c r="L38" s="750"/>
      <c r="M38" s="750"/>
      <c r="N38" s="750"/>
      <c r="O38" s="750"/>
      <c r="P38" s="751"/>
      <c r="Q38" s="752"/>
      <c r="R38" s="753"/>
      <c r="S38" s="753"/>
      <c r="T38" s="753"/>
      <c r="U38" s="753"/>
      <c r="V38" s="753"/>
      <c r="W38" s="753"/>
      <c r="X38" s="753"/>
      <c r="Y38" s="753"/>
      <c r="Z38" s="753"/>
      <c r="AA38" s="753"/>
      <c r="AB38" s="753"/>
      <c r="AC38" s="753"/>
      <c r="AD38" s="753"/>
      <c r="AE38" s="754"/>
      <c r="AF38" s="755"/>
      <c r="AG38" s="756"/>
      <c r="AH38" s="756"/>
      <c r="AI38" s="756"/>
      <c r="AJ38" s="757"/>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82"/>
      <c r="BT38" s="783"/>
      <c r="BU38" s="783"/>
      <c r="BV38" s="783"/>
      <c r="BW38" s="783"/>
      <c r="BX38" s="783"/>
      <c r="BY38" s="783"/>
      <c r="BZ38" s="783"/>
      <c r="CA38" s="783"/>
      <c r="CB38" s="783"/>
      <c r="CC38" s="783"/>
      <c r="CD38" s="783"/>
      <c r="CE38" s="783"/>
      <c r="CF38" s="783"/>
      <c r="CG38" s="784"/>
      <c r="CH38" s="785"/>
      <c r="CI38" s="786"/>
      <c r="CJ38" s="786"/>
      <c r="CK38" s="786"/>
      <c r="CL38" s="787"/>
      <c r="CM38" s="785"/>
      <c r="CN38" s="786"/>
      <c r="CO38" s="786"/>
      <c r="CP38" s="786"/>
      <c r="CQ38" s="787"/>
      <c r="CR38" s="785"/>
      <c r="CS38" s="786"/>
      <c r="CT38" s="786"/>
      <c r="CU38" s="786"/>
      <c r="CV38" s="787"/>
      <c r="CW38" s="785"/>
      <c r="CX38" s="786"/>
      <c r="CY38" s="786"/>
      <c r="CZ38" s="786"/>
      <c r="DA38" s="787"/>
      <c r="DB38" s="785"/>
      <c r="DC38" s="786"/>
      <c r="DD38" s="786"/>
      <c r="DE38" s="786"/>
      <c r="DF38" s="787"/>
      <c r="DG38" s="785"/>
      <c r="DH38" s="786"/>
      <c r="DI38" s="786"/>
      <c r="DJ38" s="786"/>
      <c r="DK38" s="787"/>
      <c r="DL38" s="785"/>
      <c r="DM38" s="786"/>
      <c r="DN38" s="786"/>
      <c r="DO38" s="786"/>
      <c r="DP38" s="787"/>
      <c r="DQ38" s="785"/>
      <c r="DR38" s="786"/>
      <c r="DS38" s="786"/>
      <c r="DT38" s="786"/>
      <c r="DU38" s="787"/>
      <c r="DV38" s="782"/>
      <c r="DW38" s="783"/>
      <c r="DX38" s="783"/>
      <c r="DY38" s="783"/>
      <c r="DZ38" s="788"/>
      <c r="EA38" s="230"/>
    </row>
    <row r="39" spans="1:131" ht="26.25" customHeight="1" x14ac:dyDescent="0.15">
      <c r="A39" s="242">
        <v>12</v>
      </c>
      <c r="B39" s="749"/>
      <c r="C39" s="750"/>
      <c r="D39" s="750"/>
      <c r="E39" s="750"/>
      <c r="F39" s="750"/>
      <c r="G39" s="750"/>
      <c r="H39" s="750"/>
      <c r="I39" s="750"/>
      <c r="J39" s="750"/>
      <c r="K39" s="750"/>
      <c r="L39" s="750"/>
      <c r="M39" s="750"/>
      <c r="N39" s="750"/>
      <c r="O39" s="750"/>
      <c r="P39" s="751"/>
      <c r="Q39" s="752"/>
      <c r="R39" s="753"/>
      <c r="S39" s="753"/>
      <c r="T39" s="753"/>
      <c r="U39" s="753"/>
      <c r="V39" s="753"/>
      <c r="W39" s="753"/>
      <c r="X39" s="753"/>
      <c r="Y39" s="753"/>
      <c r="Z39" s="753"/>
      <c r="AA39" s="753"/>
      <c r="AB39" s="753"/>
      <c r="AC39" s="753"/>
      <c r="AD39" s="753"/>
      <c r="AE39" s="754"/>
      <c r="AF39" s="755"/>
      <c r="AG39" s="756"/>
      <c r="AH39" s="756"/>
      <c r="AI39" s="756"/>
      <c r="AJ39" s="757"/>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82"/>
      <c r="BT39" s="783"/>
      <c r="BU39" s="783"/>
      <c r="BV39" s="783"/>
      <c r="BW39" s="783"/>
      <c r="BX39" s="783"/>
      <c r="BY39" s="783"/>
      <c r="BZ39" s="783"/>
      <c r="CA39" s="783"/>
      <c r="CB39" s="783"/>
      <c r="CC39" s="783"/>
      <c r="CD39" s="783"/>
      <c r="CE39" s="783"/>
      <c r="CF39" s="783"/>
      <c r="CG39" s="784"/>
      <c r="CH39" s="785"/>
      <c r="CI39" s="786"/>
      <c r="CJ39" s="786"/>
      <c r="CK39" s="786"/>
      <c r="CL39" s="787"/>
      <c r="CM39" s="785"/>
      <c r="CN39" s="786"/>
      <c r="CO39" s="786"/>
      <c r="CP39" s="786"/>
      <c r="CQ39" s="787"/>
      <c r="CR39" s="785"/>
      <c r="CS39" s="786"/>
      <c r="CT39" s="786"/>
      <c r="CU39" s="786"/>
      <c r="CV39" s="787"/>
      <c r="CW39" s="785"/>
      <c r="CX39" s="786"/>
      <c r="CY39" s="786"/>
      <c r="CZ39" s="786"/>
      <c r="DA39" s="787"/>
      <c r="DB39" s="785"/>
      <c r="DC39" s="786"/>
      <c r="DD39" s="786"/>
      <c r="DE39" s="786"/>
      <c r="DF39" s="787"/>
      <c r="DG39" s="785"/>
      <c r="DH39" s="786"/>
      <c r="DI39" s="786"/>
      <c r="DJ39" s="786"/>
      <c r="DK39" s="787"/>
      <c r="DL39" s="785"/>
      <c r="DM39" s="786"/>
      <c r="DN39" s="786"/>
      <c r="DO39" s="786"/>
      <c r="DP39" s="787"/>
      <c r="DQ39" s="785"/>
      <c r="DR39" s="786"/>
      <c r="DS39" s="786"/>
      <c r="DT39" s="786"/>
      <c r="DU39" s="787"/>
      <c r="DV39" s="782"/>
      <c r="DW39" s="783"/>
      <c r="DX39" s="783"/>
      <c r="DY39" s="783"/>
      <c r="DZ39" s="788"/>
      <c r="EA39" s="230"/>
    </row>
    <row r="40" spans="1:131" ht="26.25" customHeight="1" x14ac:dyDescent="0.15">
      <c r="A40" s="238">
        <v>13</v>
      </c>
      <c r="B40" s="749"/>
      <c r="C40" s="750"/>
      <c r="D40" s="750"/>
      <c r="E40" s="750"/>
      <c r="F40" s="750"/>
      <c r="G40" s="750"/>
      <c r="H40" s="750"/>
      <c r="I40" s="750"/>
      <c r="J40" s="750"/>
      <c r="K40" s="750"/>
      <c r="L40" s="750"/>
      <c r="M40" s="750"/>
      <c r="N40" s="750"/>
      <c r="O40" s="750"/>
      <c r="P40" s="751"/>
      <c r="Q40" s="752"/>
      <c r="R40" s="753"/>
      <c r="S40" s="753"/>
      <c r="T40" s="753"/>
      <c r="U40" s="753"/>
      <c r="V40" s="753"/>
      <c r="W40" s="753"/>
      <c r="X40" s="753"/>
      <c r="Y40" s="753"/>
      <c r="Z40" s="753"/>
      <c r="AA40" s="753"/>
      <c r="AB40" s="753"/>
      <c r="AC40" s="753"/>
      <c r="AD40" s="753"/>
      <c r="AE40" s="754"/>
      <c r="AF40" s="755"/>
      <c r="AG40" s="756"/>
      <c r="AH40" s="756"/>
      <c r="AI40" s="756"/>
      <c r="AJ40" s="757"/>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82"/>
      <c r="BT40" s="783"/>
      <c r="BU40" s="783"/>
      <c r="BV40" s="783"/>
      <c r="BW40" s="783"/>
      <c r="BX40" s="783"/>
      <c r="BY40" s="783"/>
      <c r="BZ40" s="783"/>
      <c r="CA40" s="783"/>
      <c r="CB40" s="783"/>
      <c r="CC40" s="783"/>
      <c r="CD40" s="783"/>
      <c r="CE40" s="783"/>
      <c r="CF40" s="783"/>
      <c r="CG40" s="784"/>
      <c r="CH40" s="785"/>
      <c r="CI40" s="786"/>
      <c r="CJ40" s="786"/>
      <c r="CK40" s="786"/>
      <c r="CL40" s="787"/>
      <c r="CM40" s="785"/>
      <c r="CN40" s="786"/>
      <c r="CO40" s="786"/>
      <c r="CP40" s="786"/>
      <c r="CQ40" s="787"/>
      <c r="CR40" s="785"/>
      <c r="CS40" s="786"/>
      <c r="CT40" s="786"/>
      <c r="CU40" s="786"/>
      <c r="CV40" s="787"/>
      <c r="CW40" s="785"/>
      <c r="CX40" s="786"/>
      <c r="CY40" s="786"/>
      <c r="CZ40" s="786"/>
      <c r="DA40" s="787"/>
      <c r="DB40" s="785"/>
      <c r="DC40" s="786"/>
      <c r="DD40" s="786"/>
      <c r="DE40" s="786"/>
      <c r="DF40" s="787"/>
      <c r="DG40" s="785"/>
      <c r="DH40" s="786"/>
      <c r="DI40" s="786"/>
      <c r="DJ40" s="786"/>
      <c r="DK40" s="787"/>
      <c r="DL40" s="785"/>
      <c r="DM40" s="786"/>
      <c r="DN40" s="786"/>
      <c r="DO40" s="786"/>
      <c r="DP40" s="787"/>
      <c r="DQ40" s="785"/>
      <c r="DR40" s="786"/>
      <c r="DS40" s="786"/>
      <c r="DT40" s="786"/>
      <c r="DU40" s="787"/>
      <c r="DV40" s="782"/>
      <c r="DW40" s="783"/>
      <c r="DX40" s="783"/>
      <c r="DY40" s="783"/>
      <c r="DZ40" s="788"/>
      <c r="EA40" s="230"/>
    </row>
    <row r="41" spans="1:131" ht="26.25" customHeight="1" x14ac:dyDescent="0.15">
      <c r="A41" s="238">
        <v>14</v>
      </c>
      <c r="B41" s="749"/>
      <c r="C41" s="750"/>
      <c r="D41" s="750"/>
      <c r="E41" s="750"/>
      <c r="F41" s="750"/>
      <c r="G41" s="750"/>
      <c r="H41" s="750"/>
      <c r="I41" s="750"/>
      <c r="J41" s="750"/>
      <c r="K41" s="750"/>
      <c r="L41" s="750"/>
      <c r="M41" s="750"/>
      <c r="N41" s="750"/>
      <c r="O41" s="750"/>
      <c r="P41" s="751"/>
      <c r="Q41" s="752"/>
      <c r="R41" s="753"/>
      <c r="S41" s="753"/>
      <c r="T41" s="753"/>
      <c r="U41" s="753"/>
      <c r="V41" s="753"/>
      <c r="W41" s="753"/>
      <c r="X41" s="753"/>
      <c r="Y41" s="753"/>
      <c r="Z41" s="753"/>
      <c r="AA41" s="753"/>
      <c r="AB41" s="753"/>
      <c r="AC41" s="753"/>
      <c r="AD41" s="753"/>
      <c r="AE41" s="754"/>
      <c r="AF41" s="755"/>
      <c r="AG41" s="756"/>
      <c r="AH41" s="756"/>
      <c r="AI41" s="756"/>
      <c r="AJ41" s="757"/>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82"/>
      <c r="BT41" s="783"/>
      <c r="BU41" s="783"/>
      <c r="BV41" s="783"/>
      <c r="BW41" s="783"/>
      <c r="BX41" s="783"/>
      <c r="BY41" s="783"/>
      <c r="BZ41" s="783"/>
      <c r="CA41" s="783"/>
      <c r="CB41" s="783"/>
      <c r="CC41" s="783"/>
      <c r="CD41" s="783"/>
      <c r="CE41" s="783"/>
      <c r="CF41" s="783"/>
      <c r="CG41" s="784"/>
      <c r="CH41" s="785"/>
      <c r="CI41" s="786"/>
      <c r="CJ41" s="786"/>
      <c r="CK41" s="786"/>
      <c r="CL41" s="787"/>
      <c r="CM41" s="785"/>
      <c r="CN41" s="786"/>
      <c r="CO41" s="786"/>
      <c r="CP41" s="786"/>
      <c r="CQ41" s="787"/>
      <c r="CR41" s="785"/>
      <c r="CS41" s="786"/>
      <c r="CT41" s="786"/>
      <c r="CU41" s="786"/>
      <c r="CV41" s="787"/>
      <c r="CW41" s="785"/>
      <c r="CX41" s="786"/>
      <c r="CY41" s="786"/>
      <c r="CZ41" s="786"/>
      <c r="DA41" s="787"/>
      <c r="DB41" s="785"/>
      <c r="DC41" s="786"/>
      <c r="DD41" s="786"/>
      <c r="DE41" s="786"/>
      <c r="DF41" s="787"/>
      <c r="DG41" s="785"/>
      <c r="DH41" s="786"/>
      <c r="DI41" s="786"/>
      <c r="DJ41" s="786"/>
      <c r="DK41" s="787"/>
      <c r="DL41" s="785"/>
      <c r="DM41" s="786"/>
      <c r="DN41" s="786"/>
      <c r="DO41" s="786"/>
      <c r="DP41" s="787"/>
      <c r="DQ41" s="785"/>
      <c r="DR41" s="786"/>
      <c r="DS41" s="786"/>
      <c r="DT41" s="786"/>
      <c r="DU41" s="787"/>
      <c r="DV41" s="782"/>
      <c r="DW41" s="783"/>
      <c r="DX41" s="783"/>
      <c r="DY41" s="783"/>
      <c r="DZ41" s="788"/>
      <c r="EA41" s="230"/>
    </row>
    <row r="42" spans="1:131" ht="26.25" customHeight="1" x14ac:dyDescent="0.15">
      <c r="A42" s="238">
        <v>15</v>
      </c>
      <c r="B42" s="749"/>
      <c r="C42" s="750"/>
      <c r="D42" s="750"/>
      <c r="E42" s="750"/>
      <c r="F42" s="750"/>
      <c r="G42" s="750"/>
      <c r="H42" s="750"/>
      <c r="I42" s="750"/>
      <c r="J42" s="750"/>
      <c r="K42" s="750"/>
      <c r="L42" s="750"/>
      <c r="M42" s="750"/>
      <c r="N42" s="750"/>
      <c r="O42" s="750"/>
      <c r="P42" s="751"/>
      <c r="Q42" s="752"/>
      <c r="R42" s="753"/>
      <c r="S42" s="753"/>
      <c r="T42" s="753"/>
      <c r="U42" s="753"/>
      <c r="V42" s="753"/>
      <c r="W42" s="753"/>
      <c r="X42" s="753"/>
      <c r="Y42" s="753"/>
      <c r="Z42" s="753"/>
      <c r="AA42" s="753"/>
      <c r="AB42" s="753"/>
      <c r="AC42" s="753"/>
      <c r="AD42" s="753"/>
      <c r="AE42" s="754"/>
      <c r="AF42" s="755"/>
      <c r="AG42" s="756"/>
      <c r="AH42" s="756"/>
      <c r="AI42" s="756"/>
      <c r="AJ42" s="757"/>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82"/>
      <c r="BT42" s="783"/>
      <c r="BU42" s="783"/>
      <c r="BV42" s="783"/>
      <c r="BW42" s="783"/>
      <c r="BX42" s="783"/>
      <c r="BY42" s="783"/>
      <c r="BZ42" s="783"/>
      <c r="CA42" s="783"/>
      <c r="CB42" s="783"/>
      <c r="CC42" s="783"/>
      <c r="CD42" s="783"/>
      <c r="CE42" s="783"/>
      <c r="CF42" s="783"/>
      <c r="CG42" s="784"/>
      <c r="CH42" s="785"/>
      <c r="CI42" s="786"/>
      <c r="CJ42" s="786"/>
      <c r="CK42" s="786"/>
      <c r="CL42" s="787"/>
      <c r="CM42" s="785"/>
      <c r="CN42" s="786"/>
      <c r="CO42" s="786"/>
      <c r="CP42" s="786"/>
      <c r="CQ42" s="787"/>
      <c r="CR42" s="785"/>
      <c r="CS42" s="786"/>
      <c r="CT42" s="786"/>
      <c r="CU42" s="786"/>
      <c r="CV42" s="787"/>
      <c r="CW42" s="785"/>
      <c r="CX42" s="786"/>
      <c r="CY42" s="786"/>
      <c r="CZ42" s="786"/>
      <c r="DA42" s="787"/>
      <c r="DB42" s="785"/>
      <c r="DC42" s="786"/>
      <c r="DD42" s="786"/>
      <c r="DE42" s="786"/>
      <c r="DF42" s="787"/>
      <c r="DG42" s="785"/>
      <c r="DH42" s="786"/>
      <c r="DI42" s="786"/>
      <c r="DJ42" s="786"/>
      <c r="DK42" s="787"/>
      <c r="DL42" s="785"/>
      <c r="DM42" s="786"/>
      <c r="DN42" s="786"/>
      <c r="DO42" s="786"/>
      <c r="DP42" s="787"/>
      <c r="DQ42" s="785"/>
      <c r="DR42" s="786"/>
      <c r="DS42" s="786"/>
      <c r="DT42" s="786"/>
      <c r="DU42" s="787"/>
      <c r="DV42" s="782"/>
      <c r="DW42" s="783"/>
      <c r="DX42" s="783"/>
      <c r="DY42" s="783"/>
      <c r="DZ42" s="788"/>
      <c r="EA42" s="230"/>
    </row>
    <row r="43" spans="1:131" ht="26.25" customHeight="1" x14ac:dyDescent="0.15">
      <c r="A43" s="238">
        <v>16</v>
      </c>
      <c r="B43" s="749"/>
      <c r="C43" s="750"/>
      <c r="D43" s="750"/>
      <c r="E43" s="750"/>
      <c r="F43" s="750"/>
      <c r="G43" s="750"/>
      <c r="H43" s="750"/>
      <c r="I43" s="750"/>
      <c r="J43" s="750"/>
      <c r="K43" s="750"/>
      <c r="L43" s="750"/>
      <c r="M43" s="750"/>
      <c r="N43" s="750"/>
      <c r="O43" s="750"/>
      <c r="P43" s="751"/>
      <c r="Q43" s="752"/>
      <c r="R43" s="753"/>
      <c r="S43" s="753"/>
      <c r="T43" s="753"/>
      <c r="U43" s="753"/>
      <c r="V43" s="753"/>
      <c r="W43" s="753"/>
      <c r="X43" s="753"/>
      <c r="Y43" s="753"/>
      <c r="Z43" s="753"/>
      <c r="AA43" s="753"/>
      <c r="AB43" s="753"/>
      <c r="AC43" s="753"/>
      <c r="AD43" s="753"/>
      <c r="AE43" s="754"/>
      <c r="AF43" s="755"/>
      <c r="AG43" s="756"/>
      <c r="AH43" s="756"/>
      <c r="AI43" s="756"/>
      <c r="AJ43" s="757"/>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82"/>
      <c r="BT43" s="783"/>
      <c r="BU43" s="783"/>
      <c r="BV43" s="783"/>
      <c r="BW43" s="783"/>
      <c r="BX43" s="783"/>
      <c r="BY43" s="783"/>
      <c r="BZ43" s="783"/>
      <c r="CA43" s="783"/>
      <c r="CB43" s="783"/>
      <c r="CC43" s="783"/>
      <c r="CD43" s="783"/>
      <c r="CE43" s="783"/>
      <c r="CF43" s="783"/>
      <c r="CG43" s="784"/>
      <c r="CH43" s="785"/>
      <c r="CI43" s="786"/>
      <c r="CJ43" s="786"/>
      <c r="CK43" s="786"/>
      <c r="CL43" s="787"/>
      <c r="CM43" s="785"/>
      <c r="CN43" s="786"/>
      <c r="CO43" s="786"/>
      <c r="CP43" s="786"/>
      <c r="CQ43" s="787"/>
      <c r="CR43" s="785"/>
      <c r="CS43" s="786"/>
      <c r="CT43" s="786"/>
      <c r="CU43" s="786"/>
      <c r="CV43" s="787"/>
      <c r="CW43" s="785"/>
      <c r="CX43" s="786"/>
      <c r="CY43" s="786"/>
      <c r="CZ43" s="786"/>
      <c r="DA43" s="787"/>
      <c r="DB43" s="785"/>
      <c r="DC43" s="786"/>
      <c r="DD43" s="786"/>
      <c r="DE43" s="786"/>
      <c r="DF43" s="787"/>
      <c r="DG43" s="785"/>
      <c r="DH43" s="786"/>
      <c r="DI43" s="786"/>
      <c r="DJ43" s="786"/>
      <c r="DK43" s="787"/>
      <c r="DL43" s="785"/>
      <c r="DM43" s="786"/>
      <c r="DN43" s="786"/>
      <c r="DO43" s="786"/>
      <c r="DP43" s="787"/>
      <c r="DQ43" s="785"/>
      <c r="DR43" s="786"/>
      <c r="DS43" s="786"/>
      <c r="DT43" s="786"/>
      <c r="DU43" s="787"/>
      <c r="DV43" s="782"/>
      <c r="DW43" s="783"/>
      <c r="DX43" s="783"/>
      <c r="DY43" s="783"/>
      <c r="DZ43" s="788"/>
      <c r="EA43" s="230"/>
    </row>
    <row r="44" spans="1:131" ht="26.25" customHeight="1" x14ac:dyDescent="0.15">
      <c r="A44" s="238">
        <v>17</v>
      </c>
      <c r="B44" s="749"/>
      <c r="C44" s="750"/>
      <c r="D44" s="750"/>
      <c r="E44" s="750"/>
      <c r="F44" s="750"/>
      <c r="G44" s="750"/>
      <c r="H44" s="750"/>
      <c r="I44" s="750"/>
      <c r="J44" s="750"/>
      <c r="K44" s="750"/>
      <c r="L44" s="750"/>
      <c r="M44" s="750"/>
      <c r="N44" s="750"/>
      <c r="O44" s="750"/>
      <c r="P44" s="751"/>
      <c r="Q44" s="752"/>
      <c r="R44" s="753"/>
      <c r="S44" s="753"/>
      <c r="T44" s="753"/>
      <c r="U44" s="753"/>
      <c r="V44" s="753"/>
      <c r="W44" s="753"/>
      <c r="X44" s="753"/>
      <c r="Y44" s="753"/>
      <c r="Z44" s="753"/>
      <c r="AA44" s="753"/>
      <c r="AB44" s="753"/>
      <c r="AC44" s="753"/>
      <c r="AD44" s="753"/>
      <c r="AE44" s="754"/>
      <c r="AF44" s="755"/>
      <c r="AG44" s="756"/>
      <c r="AH44" s="756"/>
      <c r="AI44" s="756"/>
      <c r="AJ44" s="757"/>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82"/>
      <c r="BT44" s="783"/>
      <c r="BU44" s="783"/>
      <c r="BV44" s="783"/>
      <c r="BW44" s="783"/>
      <c r="BX44" s="783"/>
      <c r="BY44" s="783"/>
      <c r="BZ44" s="783"/>
      <c r="CA44" s="783"/>
      <c r="CB44" s="783"/>
      <c r="CC44" s="783"/>
      <c r="CD44" s="783"/>
      <c r="CE44" s="783"/>
      <c r="CF44" s="783"/>
      <c r="CG44" s="784"/>
      <c r="CH44" s="785"/>
      <c r="CI44" s="786"/>
      <c r="CJ44" s="786"/>
      <c r="CK44" s="786"/>
      <c r="CL44" s="787"/>
      <c r="CM44" s="785"/>
      <c r="CN44" s="786"/>
      <c r="CO44" s="786"/>
      <c r="CP44" s="786"/>
      <c r="CQ44" s="787"/>
      <c r="CR44" s="785"/>
      <c r="CS44" s="786"/>
      <c r="CT44" s="786"/>
      <c r="CU44" s="786"/>
      <c r="CV44" s="787"/>
      <c r="CW44" s="785"/>
      <c r="CX44" s="786"/>
      <c r="CY44" s="786"/>
      <c r="CZ44" s="786"/>
      <c r="DA44" s="787"/>
      <c r="DB44" s="785"/>
      <c r="DC44" s="786"/>
      <c r="DD44" s="786"/>
      <c r="DE44" s="786"/>
      <c r="DF44" s="787"/>
      <c r="DG44" s="785"/>
      <c r="DH44" s="786"/>
      <c r="DI44" s="786"/>
      <c r="DJ44" s="786"/>
      <c r="DK44" s="787"/>
      <c r="DL44" s="785"/>
      <c r="DM44" s="786"/>
      <c r="DN44" s="786"/>
      <c r="DO44" s="786"/>
      <c r="DP44" s="787"/>
      <c r="DQ44" s="785"/>
      <c r="DR44" s="786"/>
      <c r="DS44" s="786"/>
      <c r="DT44" s="786"/>
      <c r="DU44" s="787"/>
      <c r="DV44" s="782"/>
      <c r="DW44" s="783"/>
      <c r="DX44" s="783"/>
      <c r="DY44" s="783"/>
      <c r="DZ44" s="788"/>
      <c r="EA44" s="230"/>
    </row>
    <row r="45" spans="1:131" ht="26.25" customHeight="1" x14ac:dyDescent="0.15">
      <c r="A45" s="238">
        <v>18</v>
      </c>
      <c r="B45" s="749"/>
      <c r="C45" s="750"/>
      <c r="D45" s="750"/>
      <c r="E45" s="750"/>
      <c r="F45" s="750"/>
      <c r="G45" s="750"/>
      <c r="H45" s="750"/>
      <c r="I45" s="750"/>
      <c r="J45" s="750"/>
      <c r="K45" s="750"/>
      <c r="L45" s="750"/>
      <c r="M45" s="750"/>
      <c r="N45" s="750"/>
      <c r="O45" s="750"/>
      <c r="P45" s="751"/>
      <c r="Q45" s="752"/>
      <c r="R45" s="753"/>
      <c r="S45" s="753"/>
      <c r="T45" s="753"/>
      <c r="U45" s="753"/>
      <c r="V45" s="753"/>
      <c r="W45" s="753"/>
      <c r="X45" s="753"/>
      <c r="Y45" s="753"/>
      <c r="Z45" s="753"/>
      <c r="AA45" s="753"/>
      <c r="AB45" s="753"/>
      <c r="AC45" s="753"/>
      <c r="AD45" s="753"/>
      <c r="AE45" s="754"/>
      <c r="AF45" s="755"/>
      <c r="AG45" s="756"/>
      <c r="AH45" s="756"/>
      <c r="AI45" s="756"/>
      <c r="AJ45" s="757"/>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82"/>
      <c r="BT45" s="783"/>
      <c r="BU45" s="783"/>
      <c r="BV45" s="783"/>
      <c r="BW45" s="783"/>
      <c r="BX45" s="783"/>
      <c r="BY45" s="783"/>
      <c r="BZ45" s="783"/>
      <c r="CA45" s="783"/>
      <c r="CB45" s="783"/>
      <c r="CC45" s="783"/>
      <c r="CD45" s="783"/>
      <c r="CE45" s="783"/>
      <c r="CF45" s="783"/>
      <c r="CG45" s="784"/>
      <c r="CH45" s="785"/>
      <c r="CI45" s="786"/>
      <c r="CJ45" s="786"/>
      <c r="CK45" s="786"/>
      <c r="CL45" s="787"/>
      <c r="CM45" s="785"/>
      <c r="CN45" s="786"/>
      <c r="CO45" s="786"/>
      <c r="CP45" s="786"/>
      <c r="CQ45" s="787"/>
      <c r="CR45" s="785"/>
      <c r="CS45" s="786"/>
      <c r="CT45" s="786"/>
      <c r="CU45" s="786"/>
      <c r="CV45" s="787"/>
      <c r="CW45" s="785"/>
      <c r="CX45" s="786"/>
      <c r="CY45" s="786"/>
      <c r="CZ45" s="786"/>
      <c r="DA45" s="787"/>
      <c r="DB45" s="785"/>
      <c r="DC45" s="786"/>
      <c r="DD45" s="786"/>
      <c r="DE45" s="786"/>
      <c r="DF45" s="787"/>
      <c r="DG45" s="785"/>
      <c r="DH45" s="786"/>
      <c r="DI45" s="786"/>
      <c r="DJ45" s="786"/>
      <c r="DK45" s="787"/>
      <c r="DL45" s="785"/>
      <c r="DM45" s="786"/>
      <c r="DN45" s="786"/>
      <c r="DO45" s="786"/>
      <c r="DP45" s="787"/>
      <c r="DQ45" s="785"/>
      <c r="DR45" s="786"/>
      <c r="DS45" s="786"/>
      <c r="DT45" s="786"/>
      <c r="DU45" s="787"/>
      <c r="DV45" s="782"/>
      <c r="DW45" s="783"/>
      <c r="DX45" s="783"/>
      <c r="DY45" s="783"/>
      <c r="DZ45" s="788"/>
      <c r="EA45" s="230"/>
    </row>
    <row r="46" spans="1:131" ht="26.25" customHeight="1" x14ac:dyDescent="0.15">
      <c r="A46" s="238">
        <v>19</v>
      </c>
      <c r="B46" s="749"/>
      <c r="C46" s="750"/>
      <c r="D46" s="750"/>
      <c r="E46" s="750"/>
      <c r="F46" s="750"/>
      <c r="G46" s="750"/>
      <c r="H46" s="750"/>
      <c r="I46" s="750"/>
      <c r="J46" s="750"/>
      <c r="K46" s="750"/>
      <c r="L46" s="750"/>
      <c r="M46" s="750"/>
      <c r="N46" s="750"/>
      <c r="O46" s="750"/>
      <c r="P46" s="751"/>
      <c r="Q46" s="752"/>
      <c r="R46" s="753"/>
      <c r="S46" s="753"/>
      <c r="T46" s="753"/>
      <c r="U46" s="753"/>
      <c r="V46" s="753"/>
      <c r="W46" s="753"/>
      <c r="X46" s="753"/>
      <c r="Y46" s="753"/>
      <c r="Z46" s="753"/>
      <c r="AA46" s="753"/>
      <c r="AB46" s="753"/>
      <c r="AC46" s="753"/>
      <c r="AD46" s="753"/>
      <c r="AE46" s="754"/>
      <c r="AF46" s="755"/>
      <c r="AG46" s="756"/>
      <c r="AH46" s="756"/>
      <c r="AI46" s="756"/>
      <c r="AJ46" s="757"/>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82"/>
      <c r="BT46" s="783"/>
      <c r="BU46" s="783"/>
      <c r="BV46" s="783"/>
      <c r="BW46" s="783"/>
      <c r="BX46" s="783"/>
      <c r="BY46" s="783"/>
      <c r="BZ46" s="783"/>
      <c r="CA46" s="783"/>
      <c r="CB46" s="783"/>
      <c r="CC46" s="783"/>
      <c r="CD46" s="783"/>
      <c r="CE46" s="783"/>
      <c r="CF46" s="783"/>
      <c r="CG46" s="784"/>
      <c r="CH46" s="785"/>
      <c r="CI46" s="786"/>
      <c r="CJ46" s="786"/>
      <c r="CK46" s="786"/>
      <c r="CL46" s="787"/>
      <c r="CM46" s="785"/>
      <c r="CN46" s="786"/>
      <c r="CO46" s="786"/>
      <c r="CP46" s="786"/>
      <c r="CQ46" s="787"/>
      <c r="CR46" s="785"/>
      <c r="CS46" s="786"/>
      <c r="CT46" s="786"/>
      <c r="CU46" s="786"/>
      <c r="CV46" s="787"/>
      <c r="CW46" s="785"/>
      <c r="CX46" s="786"/>
      <c r="CY46" s="786"/>
      <c r="CZ46" s="786"/>
      <c r="DA46" s="787"/>
      <c r="DB46" s="785"/>
      <c r="DC46" s="786"/>
      <c r="DD46" s="786"/>
      <c r="DE46" s="786"/>
      <c r="DF46" s="787"/>
      <c r="DG46" s="785"/>
      <c r="DH46" s="786"/>
      <c r="DI46" s="786"/>
      <c r="DJ46" s="786"/>
      <c r="DK46" s="787"/>
      <c r="DL46" s="785"/>
      <c r="DM46" s="786"/>
      <c r="DN46" s="786"/>
      <c r="DO46" s="786"/>
      <c r="DP46" s="787"/>
      <c r="DQ46" s="785"/>
      <c r="DR46" s="786"/>
      <c r="DS46" s="786"/>
      <c r="DT46" s="786"/>
      <c r="DU46" s="787"/>
      <c r="DV46" s="782"/>
      <c r="DW46" s="783"/>
      <c r="DX46" s="783"/>
      <c r="DY46" s="783"/>
      <c r="DZ46" s="788"/>
      <c r="EA46" s="230"/>
    </row>
    <row r="47" spans="1:131" ht="26.25" customHeight="1" x14ac:dyDescent="0.15">
      <c r="A47" s="238">
        <v>20</v>
      </c>
      <c r="B47" s="749"/>
      <c r="C47" s="750"/>
      <c r="D47" s="750"/>
      <c r="E47" s="750"/>
      <c r="F47" s="750"/>
      <c r="G47" s="750"/>
      <c r="H47" s="750"/>
      <c r="I47" s="750"/>
      <c r="J47" s="750"/>
      <c r="K47" s="750"/>
      <c r="L47" s="750"/>
      <c r="M47" s="750"/>
      <c r="N47" s="750"/>
      <c r="O47" s="750"/>
      <c r="P47" s="751"/>
      <c r="Q47" s="752"/>
      <c r="R47" s="753"/>
      <c r="S47" s="753"/>
      <c r="T47" s="753"/>
      <c r="U47" s="753"/>
      <c r="V47" s="753"/>
      <c r="W47" s="753"/>
      <c r="X47" s="753"/>
      <c r="Y47" s="753"/>
      <c r="Z47" s="753"/>
      <c r="AA47" s="753"/>
      <c r="AB47" s="753"/>
      <c r="AC47" s="753"/>
      <c r="AD47" s="753"/>
      <c r="AE47" s="754"/>
      <c r="AF47" s="755"/>
      <c r="AG47" s="756"/>
      <c r="AH47" s="756"/>
      <c r="AI47" s="756"/>
      <c r="AJ47" s="757"/>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82"/>
      <c r="BT47" s="783"/>
      <c r="BU47" s="783"/>
      <c r="BV47" s="783"/>
      <c r="BW47" s="783"/>
      <c r="BX47" s="783"/>
      <c r="BY47" s="783"/>
      <c r="BZ47" s="783"/>
      <c r="CA47" s="783"/>
      <c r="CB47" s="783"/>
      <c r="CC47" s="783"/>
      <c r="CD47" s="783"/>
      <c r="CE47" s="783"/>
      <c r="CF47" s="783"/>
      <c r="CG47" s="784"/>
      <c r="CH47" s="785"/>
      <c r="CI47" s="786"/>
      <c r="CJ47" s="786"/>
      <c r="CK47" s="786"/>
      <c r="CL47" s="787"/>
      <c r="CM47" s="785"/>
      <c r="CN47" s="786"/>
      <c r="CO47" s="786"/>
      <c r="CP47" s="786"/>
      <c r="CQ47" s="787"/>
      <c r="CR47" s="785"/>
      <c r="CS47" s="786"/>
      <c r="CT47" s="786"/>
      <c r="CU47" s="786"/>
      <c r="CV47" s="787"/>
      <c r="CW47" s="785"/>
      <c r="CX47" s="786"/>
      <c r="CY47" s="786"/>
      <c r="CZ47" s="786"/>
      <c r="DA47" s="787"/>
      <c r="DB47" s="785"/>
      <c r="DC47" s="786"/>
      <c r="DD47" s="786"/>
      <c r="DE47" s="786"/>
      <c r="DF47" s="787"/>
      <c r="DG47" s="785"/>
      <c r="DH47" s="786"/>
      <c r="DI47" s="786"/>
      <c r="DJ47" s="786"/>
      <c r="DK47" s="787"/>
      <c r="DL47" s="785"/>
      <c r="DM47" s="786"/>
      <c r="DN47" s="786"/>
      <c r="DO47" s="786"/>
      <c r="DP47" s="787"/>
      <c r="DQ47" s="785"/>
      <c r="DR47" s="786"/>
      <c r="DS47" s="786"/>
      <c r="DT47" s="786"/>
      <c r="DU47" s="787"/>
      <c r="DV47" s="782"/>
      <c r="DW47" s="783"/>
      <c r="DX47" s="783"/>
      <c r="DY47" s="783"/>
      <c r="DZ47" s="788"/>
      <c r="EA47" s="230"/>
    </row>
    <row r="48" spans="1:131" ht="26.25" customHeight="1" x14ac:dyDescent="0.15">
      <c r="A48" s="238">
        <v>21</v>
      </c>
      <c r="B48" s="749"/>
      <c r="C48" s="750"/>
      <c r="D48" s="750"/>
      <c r="E48" s="750"/>
      <c r="F48" s="750"/>
      <c r="G48" s="750"/>
      <c r="H48" s="750"/>
      <c r="I48" s="750"/>
      <c r="J48" s="750"/>
      <c r="K48" s="750"/>
      <c r="L48" s="750"/>
      <c r="M48" s="750"/>
      <c r="N48" s="750"/>
      <c r="O48" s="750"/>
      <c r="P48" s="751"/>
      <c r="Q48" s="752"/>
      <c r="R48" s="753"/>
      <c r="S48" s="753"/>
      <c r="T48" s="753"/>
      <c r="U48" s="753"/>
      <c r="V48" s="753"/>
      <c r="W48" s="753"/>
      <c r="X48" s="753"/>
      <c r="Y48" s="753"/>
      <c r="Z48" s="753"/>
      <c r="AA48" s="753"/>
      <c r="AB48" s="753"/>
      <c r="AC48" s="753"/>
      <c r="AD48" s="753"/>
      <c r="AE48" s="754"/>
      <c r="AF48" s="755"/>
      <c r="AG48" s="756"/>
      <c r="AH48" s="756"/>
      <c r="AI48" s="756"/>
      <c r="AJ48" s="757"/>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82"/>
      <c r="BT48" s="783"/>
      <c r="BU48" s="783"/>
      <c r="BV48" s="783"/>
      <c r="BW48" s="783"/>
      <c r="BX48" s="783"/>
      <c r="BY48" s="783"/>
      <c r="BZ48" s="783"/>
      <c r="CA48" s="783"/>
      <c r="CB48" s="783"/>
      <c r="CC48" s="783"/>
      <c r="CD48" s="783"/>
      <c r="CE48" s="783"/>
      <c r="CF48" s="783"/>
      <c r="CG48" s="784"/>
      <c r="CH48" s="785"/>
      <c r="CI48" s="786"/>
      <c r="CJ48" s="786"/>
      <c r="CK48" s="786"/>
      <c r="CL48" s="787"/>
      <c r="CM48" s="785"/>
      <c r="CN48" s="786"/>
      <c r="CO48" s="786"/>
      <c r="CP48" s="786"/>
      <c r="CQ48" s="787"/>
      <c r="CR48" s="785"/>
      <c r="CS48" s="786"/>
      <c r="CT48" s="786"/>
      <c r="CU48" s="786"/>
      <c r="CV48" s="787"/>
      <c r="CW48" s="785"/>
      <c r="CX48" s="786"/>
      <c r="CY48" s="786"/>
      <c r="CZ48" s="786"/>
      <c r="DA48" s="787"/>
      <c r="DB48" s="785"/>
      <c r="DC48" s="786"/>
      <c r="DD48" s="786"/>
      <c r="DE48" s="786"/>
      <c r="DF48" s="787"/>
      <c r="DG48" s="785"/>
      <c r="DH48" s="786"/>
      <c r="DI48" s="786"/>
      <c r="DJ48" s="786"/>
      <c r="DK48" s="787"/>
      <c r="DL48" s="785"/>
      <c r="DM48" s="786"/>
      <c r="DN48" s="786"/>
      <c r="DO48" s="786"/>
      <c r="DP48" s="787"/>
      <c r="DQ48" s="785"/>
      <c r="DR48" s="786"/>
      <c r="DS48" s="786"/>
      <c r="DT48" s="786"/>
      <c r="DU48" s="787"/>
      <c r="DV48" s="782"/>
      <c r="DW48" s="783"/>
      <c r="DX48" s="783"/>
      <c r="DY48" s="783"/>
      <c r="DZ48" s="788"/>
      <c r="EA48" s="230"/>
    </row>
    <row r="49" spans="1:131" ht="26.25" customHeight="1" x14ac:dyDescent="0.15">
      <c r="A49" s="238">
        <v>22</v>
      </c>
      <c r="B49" s="749"/>
      <c r="C49" s="750"/>
      <c r="D49" s="750"/>
      <c r="E49" s="750"/>
      <c r="F49" s="750"/>
      <c r="G49" s="750"/>
      <c r="H49" s="750"/>
      <c r="I49" s="750"/>
      <c r="J49" s="750"/>
      <c r="K49" s="750"/>
      <c r="L49" s="750"/>
      <c r="M49" s="750"/>
      <c r="N49" s="750"/>
      <c r="O49" s="750"/>
      <c r="P49" s="751"/>
      <c r="Q49" s="752"/>
      <c r="R49" s="753"/>
      <c r="S49" s="753"/>
      <c r="T49" s="753"/>
      <c r="U49" s="753"/>
      <c r="V49" s="753"/>
      <c r="W49" s="753"/>
      <c r="X49" s="753"/>
      <c r="Y49" s="753"/>
      <c r="Z49" s="753"/>
      <c r="AA49" s="753"/>
      <c r="AB49" s="753"/>
      <c r="AC49" s="753"/>
      <c r="AD49" s="753"/>
      <c r="AE49" s="754"/>
      <c r="AF49" s="755"/>
      <c r="AG49" s="756"/>
      <c r="AH49" s="756"/>
      <c r="AI49" s="756"/>
      <c r="AJ49" s="757"/>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82"/>
      <c r="BT49" s="783"/>
      <c r="BU49" s="783"/>
      <c r="BV49" s="783"/>
      <c r="BW49" s="783"/>
      <c r="BX49" s="783"/>
      <c r="BY49" s="783"/>
      <c r="BZ49" s="783"/>
      <c r="CA49" s="783"/>
      <c r="CB49" s="783"/>
      <c r="CC49" s="783"/>
      <c r="CD49" s="783"/>
      <c r="CE49" s="783"/>
      <c r="CF49" s="783"/>
      <c r="CG49" s="784"/>
      <c r="CH49" s="785"/>
      <c r="CI49" s="786"/>
      <c r="CJ49" s="786"/>
      <c r="CK49" s="786"/>
      <c r="CL49" s="787"/>
      <c r="CM49" s="785"/>
      <c r="CN49" s="786"/>
      <c r="CO49" s="786"/>
      <c r="CP49" s="786"/>
      <c r="CQ49" s="787"/>
      <c r="CR49" s="785"/>
      <c r="CS49" s="786"/>
      <c r="CT49" s="786"/>
      <c r="CU49" s="786"/>
      <c r="CV49" s="787"/>
      <c r="CW49" s="785"/>
      <c r="CX49" s="786"/>
      <c r="CY49" s="786"/>
      <c r="CZ49" s="786"/>
      <c r="DA49" s="787"/>
      <c r="DB49" s="785"/>
      <c r="DC49" s="786"/>
      <c r="DD49" s="786"/>
      <c r="DE49" s="786"/>
      <c r="DF49" s="787"/>
      <c r="DG49" s="785"/>
      <c r="DH49" s="786"/>
      <c r="DI49" s="786"/>
      <c r="DJ49" s="786"/>
      <c r="DK49" s="787"/>
      <c r="DL49" s="785"/>
      <c r="DM49" s="786"/>
      <c r="DN49" s="786"/>
      <c r="DO49" s="786"/>
      <c r="DP49" s="787"/>
      <c r="DQ49" s="785"/>
      <c r="DR49" s="786"/>
      <c r="DS49" s="786"/>
      <c r="DT49" s="786"/>
      <c r="DU49" s="787"/>
      <c r="DV49" s="782"/>
      <c r="DW49" s="783"/>
      <c r="DX49" s="783"/>
      <c r="DY49" s="783"/>
      <c r="DZ49" s="788"/>
      <c r="EA49" s="230"/>
    </row>
    <row r="50" spans="1:131" ht="26.25" customHeight="1" x14ac:dyDescent="0.15">
      <c r="A50" s="238">
        <v>23</v>
      </c>
      <c r="B50" s="749"/>
      <c r="C50" s="750"/>
      <c r="D50" s="750"/>
      <c r="E50" s="750"/>
      <c r="F50" s="750"/>
      <c r="G50" s="750"/>
      <c r="H50" s="750"/>
      <c r="I50" s="750"/>
      <c r="J50" s="750"/>
      <c r="K50" s="750"/>
      <c r="L50" s="750"/>
      <c r="M50" s="750"/>
      <c r="N50" s="750"/>
      <c r="O50" s="750"/>
      <c r="P50" s="751"/>
      <c r="Q50" s="835"/>
      <c r="R50" s="836"/>
      <c r="S50" s="836"/>
      <c r="T50" s="836"/>
      <c r="U50" s="836"/>
      <c r="V50" s="836"/>
      <c r="W50" s="836"/>
      <c r="X50" s="836"/>
      <c r="Y50" s="836"/>
      <c r="Z50" s="836"/>
      <c r="AA50" s="836"/>
      <c r="AB50" s="836"/>
      <c r="AC50" s="836"/>
      <c r="AD50" s="836"/>
      <c r="AE50" s="837"/>
      <c r="AF50" s="755"/>
      <c r="AG50" s="756"/>
      <c r="AH50" s="756"/>
      <c r="AI50" s="756"/>
      <c r="AJ50" s="757"/>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82"/>
      <c r="BT50" s="783"/>
      <c r="BU50" s="783"/>
      <c r="BV50" s="783"/>
      <c r="BW50" s="783"/>
      <c r="BX50" s="783"/>
      <c r="BY50" s="783"/>
      <c r="BZ50" s="783"/>
      <c r="CA50" s="783"/>
      <c r="CB50" s="783"/>
      <c r="CC50" s="783"/>
      <c r="CD50" s="783"/>
      <c r="CE50" s="783"/>
      <c r="CF50" s="783"/>
      <c r="CG50" s="784"/>
      <c r="CH50" s="785"/>
      <c r="CI50" s="786"/>
      <c r="CJ50" s="786"/>
      <c r="CK50" s="786"/>
      <c r="CL50" s="787"/>
      <c r="CM50" s="785"/>
      <c r="CN50" s="786"/>
      <c r="CO50" s="786"/>
      <c r="CP50" s="786"/>
      <c r="CQ50" s="787"/>
      <c r="CR50" s="785"/>
      <c r="CS50" s="786"/>
      <c r="CT50" s="786"/>
      <c r="CU50" s="786"/>
      <c r="CV50" s="787"/>
      <c r="CW50" s="785"/>
      <c r="CX50" s="786"/>
      <c r="CY50" s="786"/>
      <c r="CZ50" s="786"/>
      <c r="DA50" s="787"/>
      <c r="DB50" s="785"/>
      <c r="DC50" s="786"/>
      <c r="DD50" s="786"/>
      <c r="DE50" s="786"/>
      <c r="DF50" s="787"/>
      <c r="DG50" s="785"/>
      <c r="DH50" s="786"/>
      <c r="DI50" s="786"/>
      <c r="DJ50" s="786"/>
      <c r="DK50" s="787"/>
      <c r="DL50" s="785"/>
      <c r="DM50" s="786"/>
      <c r="DN50" s="786"/>
      <c r="DO50" s="786"/>
      <c r="DP50" s="787"/>
      <c r="DQ50" s="785"/>
      <c r="DR50" s="786"/>
      <c r="DS50" s="786"/>
      <c r="DT50" s="786"/>
      <c r="DU50" s="787"/>
      <c r="DV50" s="782"/>
      <c r="DW50" s="783"/>
      <c r="DX50" s="783"/>
      <c r="DY50" s="783"/>
      <c r="DZ50" s="788"/>
      <c r="EA50" s="230"/>
    </row>
    <row r="51" spans="1:131" ht="26.25" customHeight="1" x14ac:dyDescent="0.15">
      <c r="A51" s="238">
        <v>24</v>
      </c>
      <c r="B51" s="749"/>
      <c r="C51" s="750"/>
      <c r="D51" s="750"/>
      <c r="E51" s="750"/>
      <c r="F51" s="750"/>
      <c r="G51" s="750"/>
      <c r="H51" s="750"/>
      <c r="I51" s="750"/>
      <c r="J51" s="750"/>
      <c r="K51" s="750"/>
      <c r="L51" s="750"/>
      <c r="M51" s="750"/>
      <c r="N51" s="750"/>
      <c r="O51" s="750"/>
      <c r="P51" s="751"/>
      <c r="Q51" s="835"/>
      <c r="R51" s="836"/>
      <c r="S51" s="836"/>
      <c r="T51" s="836"/>
      <c r="U51" s="836"/>
      <c r="V51" s="836"/>
      <c r="W51" s="836"/>
      <c r="X51" s="836"/>
      <c r="Y51" s="836"/>
      <c r="Z51" s="836"/>
      <c r="AA51" s="836"/>
      <c r="AB51" s="836"/>
      <c r="AC51" s="836"/>
      <c r="AD51" s="836"/>
      <c r="AE51" s="837"/>
      <c r="AF51" s="755"/>
      <c r="AG51" s="756"/>
      <c r="AH51" s="756"/>
      <c r="AI51" s="756"/>
      <c r="AJ51" s="757"/>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82"/>
      <c r="BT51" s="783"/>
      <c r="BU51" s="783"/>
      <c r="BV51" s="783"/>
      <c r="BW51" s="783"/>
      <c r="BX51" s="783"/>
      <c r="BY51" s="783"/>
      <c r="BZ51" s="783"/>
      <c r="CA51" s="783"/>
      <c r="CB51" s="783"/>
      <c r="CC51" s="783"/>
      <c r="CD51" s="783"/>
      <c r="CE51" s="783"/>
      <c r="CF51" s="783"/>
      <c r="CG51" s="784"/>
      <c r="CH51" s="785"/>
      <c r="CI51" s="786"/>
      <c r="CJ51" s="786"/>
      <c r="CK51" s="786"/>
      <c r="CL51" s="787"/>
      <c r="CM51" s="785"/>
      <c r="CN51" s="786"/>
      <c r="CO51" s="786"/>
      <c r="CP51" s="786"/>
      <c r="CQ51" s="787"/>
      <c r="CR51" s="785"/>
      <c r="CS51" s="786"/>
      <c r="CT51" s="786"/>
      <c r="CU51" s="786"/>
      <c r="CV51" s="787"/>
      <c r="CW51" s="785"/>
      <c r="CX51" s="786"/>
      <c r="CY51" s="786"/>
      <c r="CZ51" s="786"/>
      <c r="DA51" s="787"/>
      <c r="DB51" s="785"/>
      <c r="DC51" s="786"/>
      <c r="DD51" s="786"/>
      <c r="DE51" s="786"/>
      <c r="DF51" s="787"/>
      <c r="DG51" s="785"/>
      <c r="DH51" s="786"/>
      <c r="DI51" s="786"/>
      <c r="DJ51" s="786"/>
      <c r="DK51" s="787"/>
      <c r="DL51" s="785"/>
      <c r="DM51" s="786"/>
      <c r="DN51" s="786"/>
      <c r="DO51" s="786"/>
      <c r="DP51" s="787"/>
      <c r="DQ51" s="785"/>
      <c r="DR51" s="786"/>
      <c r="DS51" s="786"/>
      <c r="DT51" s="786"/>
      <c r="DU51" s="787"/>
      <c r="DV51" s="782"/>
      <c r="DW51" s="783"/>
      <c r="DX51" s="783"/>
      <c r="DY51" s="783"/>
      <c r="DZ51" s="788"/>
      <c r="EA51" s="230"/>
    </row>
    <row r="52" spans="1:131" ht="26.25" customHeight="1" x14ac:dyDescent="0.15">
      <c r="A52" s="238">
        <v>25</v>
      </c>
      <c r="B52" s="749"/>
      <c r="C52" s="750"/>
      <c r="D52" s="750"/>
      <c r="E52" s="750"/>
      <c r="F52" s="750"/>
      <c r="G52" s="750"/>
      <c r="H52" s="750"/>
      <c r="I52" s="750"/>
      <c r="J52" s="750"/>
      <c r="K52" s="750"/>
      <c r="L52" s="750"/>
      <c r="M52" s="750"/>
      <c r="N52" s="750"/>
      <c r="O52" s="750"/>
      <c r="P52" s="751"/>
      <c r="Q52" s="835"/>
      <c r="R52" s="836"/>
      <c r="S52" s="836"/>
      <c r="T52" s="836"/>
      <c r="U52" s="836"/>
      <c r="V52" s="836"/>
      <c r="W52" s="836"/>
      <c r="X52" s="836"/>
      <c r="Y52" s="836"/>
      <c r="Z52" s="836"/>
      <c r="AA52" s="836"/>
      <c r="AB52" s="836"/>
      <c r="AC52" s="836"/>
      <c r="AD52" s="836"/>
      <c r="AE52" s="837"/>
      <c r="AF52" s="755"/>
      <c r="AG52" s="756"/>
      <c r="AH52" s="756"/>
      <c r="AI52" s="756"/>
      <c r="AJ52" s="757"/>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82"/>
      <c r="BT52" s="783"/>
      <c r="BU52" s="783"/>
      <c r="BV52" s="783"/>
      <c r="BW52" s="783"/>
      <c r="BX52" s="783"/>
      <c r="BY52" s="783"/>
      <c r="BZ52" s="783"/>
      <c r="CA52" s="783"/>
      <c r="CB52" s="783"/>
      <c r="CC52" s="783"/>
      <c r="CD52" s="783"/>
      <c r="CE52" s="783"/>
      <c r="CF52" s="783"/>
      <c r="CG52" s="784"/>
      <c r="CH52" s="785"/>
      <c r="CI52" s="786"/>
      <c r="CJ52" s="786"/>
      <c r="CK52" s="786"/>
      <c r="CL52" s="787"/>
      <c r="CM52" s="785"/>
      <c r="CN52" s="786"/>
      <c r="CO52" s="786"/>
      <c r="CP52" s="786"/>
      <c r="CQ52" s="787"/>
      <c r="CR52" s="785"/>
      <c r="CS52" s="786"/>
      <c r="CT52" s="786"/>
      <c r="CU52" s="786"/>
      <c r="CV52" s="787"/>
      <c r="CW52" s="785"/>
      <c r="CX52" s="786"/>
      <c r="CY52" s="786"/>
      <c r="CZ52" s="786"/>
      <c r="DA52" s="787"/>
      <c r="DB52" s="785"/>
      <c r="DC52" s="786"/>
      <c r="DD52" s="786"/>
      <c r="DE52" s="786"/>
      <c r="DF52" s="787"/>
      <c r="DG52" s="785"/>
      <c r="DH52" s="786"/>
      <c r="DI52" s="786"/>
      <c r="DJ52" s="786"/>
      <c r="DK52" s="787"/>
      <c r="DL52" s="785"/>
      <c r="DM52" s="786"/>
      <c r="DN52" s="786"/>
      <c r="DO52" s="786"/>
      <c r="DP52" s="787"/>
      <c r="DQ52" s="785"/>
      <c r="DR52" s="786"/>
      <c r="DS52" s="786"/>
      <c r="DT52" s="786"/>
      <c r="DU52" s="787"/>
      <c r="DV52" s="782"/>
      <c r="DW52" s="783"/>
      <c r="DX52" s="783"/>
      <c r="DY52" s="783"/>
      <c r="DZ52" s="788"/>
      <c r="EA52" s="230"/>
    </row>
    <row r="53" spans="1:131" ht="26.25" customHeight="1" x14ac:dyDescent="0.15">
      <c r="A53" s="238">
        <v>26</v>
      </c>
      <c r="B53" s="749"/>
      <c r="C53" s="750"/>
      <c r="D53" s="750"/>
      <c r="E53" s="750"/>
      <c r="F53" s="750"/>
      <c r="G53" s="750"/>
      <c r="H53" s="750"/>
      <c r="I53" s="750"/>
      <c r="J53" s="750"/>
      <c r="K53" s="750"/>
      <c r="L53" s="750"/>
      <c r="M53" s="750"/>
      <c r="N53" s="750"/>
      <c r="O53" s="750"/>
      <c r="P53" s="751"/>
      <c r="Q53" s="835"/>
      <c r="R53" s="836"/>
      <c r="S53" s="836"/>
      <c r="T53" s="836"/>
      <c r="U53" s="836"/>
      <c r="V53" s="836"/>
      <c r="W53" s="836"/>
      <c r="X53" s="836"/>
      <c r="Y53" s="836"/>
      <c r="Z53" s="836"/>
      <c r="AA53" s="836"/>
      <c r="AB53" s="836"/>
      <c r="AC53" s="836"/>
      <c r="AD53" s="836"/>
      <c r="AE53" s="837"/>
      <c r="AF53" s="755"/>
      <c r="AG53" s="756"/>
      <c r="AH53" s="756"/>
      <c r="AI53" s="756"/>
      <c r="AJ53" s="757"/>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82"/>
      <c r="BT53" s="783"/>
      <c r="BU53" s="783"/>
      <c r="BV53" s="783"/>
      <c r="BW53" s="783"/>
      <c r="BX53" s="783"/>
      <c r="BY53" s="783"/>
      <c r="BZ53" s="783"/>
      <c r="CA53" s="783"/>
      <c r="CB53" s="783"/>
      <c r="CC53" s="783"/>
      <c r="CD53" s="783"/>
      <c r="CE53" s="783"/>
      <c r="CF53" s="783"/>
      <c r="CG53" s="784"/>
      <c r="CH53" s="785"/>
      <c r="CI53" s="786"/>
      <c r="CJ53" s="786"/>
      <c r="CK53" s="786"/>
      <c r="CL53" s="787"/>
      <c r="CM53" s="785"/>
      <c r="CN53" s="786"/>
      <c r="CO53" s="786"/>
      <c r="CP53" s="786"/>
      <c r="CQ53" s="787"/>
      <c r="CR53" s="785"/>
      <c r="CS53" s="786"/>
      <c r="CT53" s="786"/>
      <c r="CU53" s="786"/>
      <c r="CV53" s="787"/>
      <c r="CW53" s="785"/>
      <c r="CX53" s="786"/>
      <c r="CY53" s="786"/>
      <c r="CZ53" s="786"/>
      <c r="DA53" s="787"/>
      <c r="DB53" s="785"/>
      <c r="DC53" s="786"/>
      <c r="DD53" s="786"/>
      <c r="DE53" s="786"/>
      <c r="DF53" s="787"/>
      <c r="DG53" s="785"/>
      <c r="DH53" s="786"/>
      <c r="DI53" s="786"/>
      <c r="DJ53" s="786"/>
      <c r="DK53" s="787"/>
      <c r="DL53" s="785"/>
      <c r="DM53" s="786"/>
      <c r="DN53" s="786"/>
      <c r="DO53" s="786"/>
      <c r="DP53" s="787"/>
      <c r="DQ53" s="785"/>
      <c r="DR53" s="786"/>
      <c r="DS53" s="786"/>
      <c r="DT53" s="786"/>
      <c r="DU53" s="787"/>
      <c r="DV53" s="782"/>
      <c r="DW53" s="783"/>
      <c r="DX53" s="783"/>
      <c r="DY53" s="783"/>
      <c r="DZ53" s="788"/>
      <c r="EA53" s="230"/>
    </row>
    <row r="54" spans="1:131" ht="26.25" customHeight="1" x14ac:dyDescent="0.15">
      <c r="A54" s="238">
        <v>27</v>
      </c>
      <c r="B54" s="749"/>
      <c r="C54" s="750"/>
      <c r="D54" s="750"/>
      <c r="E54" s="750"/>
      <c r="F54" s="750"/>
      <c r="G54" s="750"/>
      <c r="H54" s="750"/>
      <c r="I54" s="750"/>
      <c r="J54" s="750"/>
      <c r="K54" s="750"/>
      <c r="L54" s="750"/>
      <c r="M54" s="750"/>
      <c r="N54" s="750"/>
      <c r="O54" s="750"/>
      <c r="P54" s="751"/>
      <c r="Q54" s="835"/>
      <c r="R54" s="836"/>
      <c r="S54" s="836"/>
      <c r="T54" s="836"/>
      <c r="U54" s="836"/>
      <c r="V54" s="836"/>
      <c r="W54" s="836"/>
      <c r="X54" s="836"/>
      <c r="Y54" s="836"/>
      <c r="Z54" s="836"/>
      <c r="AA54" s="836"/>
      <c r="AB54" s="836"/>
      <c r="AC54" s="836"/>
      <c r="AD54" s="836"/>
      <c r="AE54" s="837"/>
      <c r="AF54" s="755"/>
      <c r="AG54" s="756"/>
      <c r="AH54" s="756"/>
      <c r="AI54" s="756"/>
      <c r="AJ54" s="757"/>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82"/>
      <c r="BT54" s="783"/>
      <c r="BU54" s="783"/>
      <c r="BV54" s="783"/>
      <c r="BW54" s="783"/>
      <c r="BX54" s="783"/>
      <c r="BY54" s="783"/>
      <c r="BZ54" s="783"/>
      <c r="CA54" s="783"/>
      <c r="CB54" s="783"/>
      <c r="CC54" s="783"/>
      <c r="CD54" s="783"/>
      <c r="CE54" s="783"/>
      <c r="CF54" s="783"/>
      <c r="CG54" s="784"/>
      <c r="CH54" s="785"/>
      <c r="CI54" s="786"/>
      <c r="CJ54" s="786"/>
      <c r="CK54" s="786"/>
      <c r="CL54" s="787"/>
      <c r="CM54" s="785"/>
      <c r="CN54" s="786"/>
      <c r="CO54" s="786"/>
      <c r="CP54" s="786"/>
      <c r="CQ54" s="787"/>
      <c r="CR54" s="785"/>
      <c r="CS54" s="786"/>
      <c r="CT54" s="786"/>
      <c r="CU54" s="786"/>
      <c r="CV54" s="787"/>
      <c r="CW54" s="785"/>
      <c r="CX54" s="786"/>
      <c r="CY54" s="786"/>
      <c r="CZ54" s="786"/>
      <c r="DA54" s="787"/>
      <c r="DB54" s="785"/>
      <c r="DC54" s="786"/>
      <c r="DD54" s="786"/>
      <c r="DE54" s="786"/>
      <c r="DF54" s="787"/>
      <c r="DG54" s="785"/>
      <c r="DH54" s="786"/>
      <c r="DI54" s="786"/>
      <c r="DJ54" s="786"/>
      <c r="DK54" s="787"/>
      <c r="DL54" s="785"/>
      <c r="DM54" s="786"/>
      <c r="DN54" s="786"/>
      <c r="DO54" s="786"/>
      <c r="DP54" s="787"/>
      <c r="DQ54" s="785"/>
      <c r="DR54" s="786"/>
      <c r="DS54" s="786"/>
      <c r="DT54" s="786"/>
      <c r="DU54" s="787"/>
      <c r="DV54" s="782"/>
      <c r="DW54" s="783"/>
      <c r="DX54" s="783"/>
      <c r="DY54" s="783"/>
      <c r="DZ54" s="788"/>
      <c r="EA54" s="230"/>
    </row>
    <row r="55" spans="1:131" ht="26.25" customHeight="1" x14ac:dyDescent="0.15">
      <c r="A55" s="238">
        <v>28</v>
      </c>
      <c r="B55" s="749"/>
      <c r="C55" s="750"/>
      <c r="D55" s="750"/>
      <c r="E55" s="750"/>
      <c r="F55" s="750"/>
      <c r="G55" s="750"/>
      <c r="H55" s="750"/>
      <c r="I55" s="750"/>
      <c r="J55" s="750"/>
      <c r="K55" s="750"/>
      <c r="L55" s="750"/>
      <c r="M55" s="750"/>
      <c r="N55" s="750"/>
      <c r="O55" s="750"/>
      <c r="P55" s="751"/>
      <c r="Q55" s="835"/>
      <c r="R55" s="836"/>
      <c r="S55" s="836"/>
      <c r="T55" s="836"/>
      <c r="U55" s="836"/>
      <c r="V55" s="836"/>
      <c r="W55" s="836"/>
      <c r="X55" s="836"/>
      <c r="Y55" s="836"/>
      <c r="Z55" s="836"/>
      <c r="AA55" s="836"/>
      <c r="AB55" s="836"/>
      <c r="AC55" s="836"/>
      <c r="AD55" s="836"/>
      <c r="AE55" s="837"/>
      <c r="AF55" s="755"/>
      <c r="AG55" s="756"/>
      <c r="AH55" s="756"/>
      <c r="AI55" s="756"/>
      <c r="AJ55" s="757"/>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82"/>
      <c r="BT55" s="783"/>
      <c r="BU55" s="783"/>
      <c r="BV55" s="783"/>
      <c r="BW55" s="783"/>
      <c r="BX55" s="783"/>
      <c r="BY55" s="783"/>
      <c r="BZ55" s="783"/>
      <c r="CA55" s="783"/>
      <c r="CB55" s="783"/>
      <c r="CC55" s="783"/>
      <c r="CD55" s="783"/>
      <c r="CE55" s="783"/>
      <c r="CF55" s="783"/>
      <c r="CG55" s="784"/>
      <c r="CH55" s="785"/>
      <c r="CI55" s="786"/>
      <c r="CJ55" s="786"/>
      <c r="CK55" s="786"/>
      <c r="CL55" s="787"/>
      <c r="CM55" s="785"/>
      <c r="CN55" s="786"/>
      <c r="CO55" s="786"/>
      <c r="CP55" s="786"/>
      <c r="CQ55" s="787"/>
      <c r="CR55" s="785"/>
      <c r="CS55" s="786"/>
      <c r="CT55" s="786"/>
      <c r="CU55" s="786"/>
      <c r="CV55" s="787"/>
      <c r="CW55" s="785"/>
      <c r="CX55" s="786"/>
      <c r="CY55" s="786"/>
      <c r="CZ55" s="786"/>
      <c r="DA55" s="787"/>
      <c r="DB55" s="785"/>
      <c r="DC55" s="786"/>
      <c r="DD55" s="786"/>
      <c r="DE55" s="786"/>
      <c r="DF55" s="787"/>
      <c r="DG55" s="785"/>
      <c r="DH55" s="786"/>
      <c r="DI55" s="786"/>
      <c r="DJ55" s="786"/>
      <c r="DK55" s="787"/>
      <c r="DL55" s="785"/>
      <c r="DM55" s="786"/>
      <c r="DN55" s="786"/>
      <c r="DO55" s="786"/>
      <c r="DP55" s="787"/>
      <c r="DQ55" s="785"/>
      <c r="DR55" s="786"/>
      <c r="DS55" s="786"/>
      <c r="DT55" s="786"/>
      <c r="DU55" s="787"/>
      <c r="DV55" s="782"/>
      <c r="DW55" s="783"/>
      <c r="DX55" s="783"/>
      <c r="DY55" s="783"/>
      <c r="DZ55" s="788"/>
      <c r="EA55" s="230"/>
    </row>
    <row r="56" spans="1:131" ht="26.25" customHeight="1" x14ac:dyDescent="0.15">
      <c r="A56" s="238">
        <v>29</v>
      </c>
      <c r="B56" s="749"/>
      <c r="C56" s="750"/>
      <c r="D56" s="750"/>
      <c r="E56" s="750"/>
      <c r="F56" s="750"/>
      <c r="G56" s="750"/>
      <c r="H56" s="750"/>
      <c r="I56" s="750"/>
      <c r="J56" s="750"/>
      <c r="K56" s="750"/>
      <c r="L56" s="750"/>
      <c r="M56" s="750"/>
      <c r="N56" s="750"/>
      <c r="O56" s="750"/>
      <c r="P56" s="751"/>
      <c r="Q56" s="835"/>
      <c r="R56" s="836"/>
      <c r="S56" s="836"/>
      <c r="T56" s="836"/>
      <c r="U56" s="836"/>
      <c r="V56" s="836"/>
      <c r="W56" s="836"/>
      <c r="X56" s="836"/>
      <c r="Y56" s="836"/>
      <c r="Z56" s="836"/>
      <c r="AA56" s="836"/>
      <c r="AB56" s="836"/>
      <c r="AC56" s="836"/>
      <c r="AD56" s="836"/>
      <c r="AE56" s="837"/>
      <c r="AF56" s="755"/>
      <c r="AG56" s="756"/>
      <c r="AH56" s="756"/>
      <c r="AI56" s="756"/>
      <c r="AJ56" s="757"/>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82"/>
      <c r="BT56" s="783"/>
      <c r="BU56" s="783"/>
      <c r="BV56" s="783"/>
      <c r="BW56" s="783"/>
      <c r="BX56" s="783"/>
      <c r="BY56" s="783"/>
      <c r="BZ56" s="783"/>
      <c r="CA56" s="783"/>
      <c r="CB56" s="783"/>
      <c r="CC56" s="783"/>
      <c r="CD56" s="783"/>
      <c r="CE56" s="783"/>
      <c r="CF56" s="783"/>
      <c r="CG56" s="784"/>
      <c r="CH56" s="785"/>
      <c r="CI56" s="786"/>
      <c r="CJ56" s="786"/>
      <c r="CK56" s="786"/>
      <c r="CL56" s="787"/>
      <c r="CM56" s="785"/>
      <c r="CN56" s="786"/>
      <c r="CO56" s="786"/>
      <c r="CP56" s="786"/>
      <c r="CQ56" s="787"/>
      <c r="CR56" s="785"/>
      <c r="CS56" s="786"/>
      <c r="CT56" s="786"/>
      <c r="CU56" s="786"/>
      <c r="CV56" s="787"/>
      <c r="CW56" s="785"/>
      <c r="CX56" s="786"/>
      <c r="CY56" s="786"/>
      <c r="CZ56" s="786"/>
      <c r="DA56" s="787"/>
      <c r="DB56" s="785"/>
      <c r="DC56" s="786"/>
      <c r="DD56" s="786"/>
      <c r="DE56" s="786"/>
      <c r="DF56" s="787"/>
      <c r="DG56" s="785"/>
      <c r="DH56" s="786"/>
      <c r="DI56" s="786"/>
      <c r="DJ56" s="786"/>
      <c r="DK56" s="787"/>
      <c r="DL56" s="785"/>
      <c r="DM56" s="786"/>
      <c r="DN56" s="786"/>
      <c r="DO56" s="786"/>
      <c r="DP56" s="787"/>
      <c r="DQ56" s="785"/>
      <c r="DR56" s="786"/>
      <c r="DS56" s="786"/>
      <c r="DT56" s="786"/>
      <c r="DU56" s="787"/>
      <c r="DV56" s="782"/>
      <c r="DW56" s="783"/>
      <c r="DX56" s="783"/>
      <c r="DY56" s="783"/>
      <c r="DZ56" s="788"/>
      <c r="EA56" s="230"/>
    </row>
    <row r="57" spans="1:131" ht="26.25" customHeight="1" x14ac:dyDescent="0.15">
      <c r="A57" s="238">
        <v>30</v>
      </c>
      <c r="B57" s="749"/>
      <c r="C57" s="750"/>
      <c r="D57" s="750"/>
      <c r="E57" s="750"/>
      <c r="F57" s="750"/>
      <c r="G57" s="750"/>
      <c r="H57" s="750"/>
      <c r="I57" s="750"/>
      <c r="J57" s="750"/>
      <c r="K57" s="750"/>
      <c r="L57" s="750"/>
      <c r="M57" s="750"/>
      <c r="N57" s="750"/>
      <c r="O57" s="750"/>
      <c r="P57" s="751"/>
      <c r="Q57" s="835"/>
      <c r="R57" s="836"/>
      <c r="S57" s="836"/>
      <c r="T57" s="836"/>
      <c r="U57" s="836"/>
      <c r="V57" s="836"/>
      <c r="W57" s="836"/>
      <c r="X57" s="836"/>
      <c r="Y57" s="836"/>
      <c r="Z57" s="836"/>
      <c r="AA57" s="836"/>
      <c r="AB57" s="836"/>
      <c r="AC57" s="836"/>
      <c r="AD57" s="836"/>
      <c r="AE57" s="837"/>
      <c r="AF57" s="755"/>
      <c r="AG57" s="756"/>
      <c r="AH57" s="756"/>
      <c r="AI57" s="756"/>
      <c r="AJ57" s="757"/>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82"/>
      <c r="BT57" s="783"/>
      <c r="BU57" s="783"/>
      <c r="BV57" s="783"/>
      <c r="BW57" s="783"/>
      <c r="BX57" s="783"/>
      <c r="BY57" s="783"/>
      <c r="BZ57" s="783"/>
      <c r="CA57" s="783"/>
      <c r="CB57" s="783"/>
      <c r="CC57" s="783"/>
      <c r="CD57" s="783"/>
      <c r="CE57" s="783"/>
      <c r="CF57" s="783"/>
      <c r="CG57" s="784"/>
      <c r="CH57" s="785"/>
      <c r="CI57" s="786"/>
      <c r="CJ57" s="786"/>
      <c r="CK57" s="786"/>
      <c r="CL57" s="787"/>
      <c r="CM57" s="785"/>
      <c r="CN57" s="786"/>
      <c r="CO57" s="786"/>
      <c r="CP57" s="786"/>
      <c r="CQ57" s="787"/>
      <c r="CR57" s="785"/>
      <c r="CS57" s="786"/>
      <c r="CT57" s="786"/>
      <c r="CU57" s="786"/>
      <c r="CV57" s="787"/>
      <c r="CW57" s="785"/>
      <c r="CX57" s="786"/>
      <c r="CY57" s="786"/>
      <c r="CZ57" s="786"/>
      <c r="DA57" s="787"/>
      <c r="DB57" s="785"/>
      <c r="DC57" s="786"/>
      <c r="DD57" s="786"/>
      <c r="DE57" s="786"/>
      <c r="DF57" s="787"/>
      <c r="DG57" s="785"/>
      <c r="DH57" s="786"/>
      <c r="DI57" s="786"/>
      <c r="DJ57" s="786"/>
      <c r="DK57" s="787"/>
      <c r="DL57" s="785"/>
      <c r="DM57" s="786"/>
      <c r="DN57" s="786"/>
      <c r="DO57" s="786"/>
      <c r="DP57" s="787"/>
      <c r="DQ57" s="785"/>
      <c r="DR57" s="786"/>
      <c r="DS57" s="786"/>
      <c r="DT57" s="786"/>
      <c r="DU57" s="787"/>
      <c r="DV57" s="782"/>
      <c r="DW57" s="783"/>
      <c r="DX57" s="783"/>
      <c r="DY57" s="783"/>
      <c r="DZ57" s="788"/>
      <c r="EA57" s="230"/>
    </row>
    <row r="58" spans="1:131" ht="26.25" customHeight="1" x14ac:dyDescent="0.15">
      <c r="A58" s="238">
        <v>31</v>
      </c>
      <c r="B58" s="749"/>
      <c r="C58" s="750"/>
      <c r="D58" s="750"/>
      <c r="E58" s="750"/>
      <c r="F58" s="750"/>
      <c r="G58" s="750"/>
      <c r="H58" s="750"/>
      <c r="I58" s="750"/>
      <c r="J58" s="750"/>
      <c r="K58" s="750"/>
      <c r="L58" s="750"/>
      <c r="M58" s="750"/>
      <c r="N58" s="750"/>
      <c r="O58" s="750"/>
      <c r="P58" s="751"/>
      <c r="Q58" s="835"/>
      <c r="R58" s="836"/>
      <c r="S58" s="836"/>
      <c r="T58" s="836"/>
      <c r="U58" s="836"/>
      <c r="V58" s="836"/>
      <c r="W58" s="836"/>
      <c r="X58" s="836"/>
      <c r="Y58" s="836"/>
      <c r="Z58" s="836"/>
      <c r="AA58" s="836"/>
      <c r="AB58" s="836"/>
      <c r="AC58" s="836"/>
      <c r="AD58" s="836"/>
      <c r="AE58" s="837"/>
      <c r="AF58" s="755"/>
      <c r="AG58" s="756"/>
      <c r="AH58" s="756"/>
      <c r="AI58" s="756"/>
      <c r="AJ58" s="757"/>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82"/>
      <c r="BT58" s="783"/>
      <c r="BU58" s="783"/>
      <c r="BV58" s="783"/>
      <c r="BW58" s="783"/>
      <c r="BX58" s="783"/>
      <c r="BY58" s="783"/>
      <c r="BZ58" s="783"/>
      <c r="CA58" s="783"/>
      <c r="CB58" s="783"/>
      <c r="CC58" s="783"/>
      <c r="CD58" s="783"/>
      <c r="CE58" s="783"/>
      <c r="CF58" s="783"/>
      <c r="CG58" s="784"/>
      <c r="CH58" s="785"/>
      <c r="CI58" s="786"/>
      <c r="CJ58" s="786"/>
      <c r="CK58" s="786"/>
      <c r="CL58" s="787"/>
      <c r="CM58" s="785"/>
      <c r="CN58" s="786"/>
      <c r="CO58" s="786"/>
      <c r="CP58" s="786"/>
      <c r="CQ58" s="787"/>
      <c r="CR58" s="785"/>
      <c r="CS58" s="786"/>
      <c r="CT58" s="786"/>
      <c r="CU58" s="786"/>
      <c r="CV58" s="787"/>
      <c r="CW58" s="785"/>
      <c r="CX58" s="786"/>
      <c r="CY58" s="786"/>
      <c r="CZ58" s="786"/>
      <c r="DA58" s="787"/>
      <c r="DB58" s="785"/>
      <c r="DC58" s="786"/>
      <c r="DD58" s="786"/>
      <c r="DE58" s="786"/>
      <c r="DF58" s="787"/>
      <c r="DG58" s="785"/>
      <c r="DH58" s="786"/>
      <c r="DI58" s="786"/>
      <c r="DJ58" s="786"/>
      <c r="DK58" s="787"/>
      <c r="DL58" s="785"/>
      <c r="DM58" s="786"/>
      <c r="DN58" s="786"/>
      <c r="DO58" s="786"/>
      <c r="DP58" s="787"/>
      <c r="DQ58" s="785"/>
      <c r="DR58" s="786"/>
      <c r="DS58" s="786"/>
      <c r="DT58" s="786"/>
      <c r="DU58" s="787"/>
      <c r="DV58" s="782"/>
      <c r="DW58" s="783"/>
      <c r="DX58" s="783"/>
      <c r="DY58" s="783"/>
      <c r="DZ58" s="788"/>
      <c r="EA58" s="230"/>
    </row>
    <row r="59" spans="1:131" ht="26.25" customHeight="1" x14ac:dyDescent="0.15">
      <c r="A59" s="238">
        <v>32</v>
      </c>
      <c r="B59" s="749"/>
      <c r="C59" s="750"/>
      <c r="D59" s="750"/>
      <c r="E59" s="750"/>
      <c r="F59" s="750"/>
      <c r="G59" s="750"/>
      <c r="H59" s="750"/>
      <c r="I59" s="750"/>
      <c r="J59" s="750"/>
      <c r="K59" s="750"/>
      <c r="L59" s="750"/>
      <c r="M59" s="750"/>
      <c r="N59" s="750"/>
      <c r="O59" s="750"/>
      <c r="P59" s="751"/>
      <c r="Q59" s="835"/>
      <c r="R59" s="836"/>
      <c r="S59" s="836"/>
      <c r="T59" s="836"/>
      <c r="U59" s="836"/>
      <c r="V59" s="836"/>
      <c r="W59" s="836"/>
      <c r="X59" s="836"/>
      <c r="Y59" s="836"/>
      <c r="Z59" s="836"/>
      <c r="AA59" s="836"/>
      <c r="AB59" s="836"/>
      <c r="AC59" s="836"/>
      <c r="AD59" s="836"/>
      <c r="AE59" s="837"/>
      <c r="AF59" s="755"/>
      <c r="AG59" s="756"/>
      <c r="AH59" s="756"/>
      <c r="AI59" s="756"/>
      <c r="AJ59" s="757"/>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82"/>
      <c r="BT59" s="783"/>
      <c r="BU59" s="783"/>
      <c r="BV59" s="783"/>
      <c r="BW59" s="783"/>
      <c r="BX59" s="783"/>
      <c r="BY59" s="783"/>
      <c r="BZ59" s="783"/>
      <c r="CA59" s="783"/>
      <c r="CB59" s="783"/>
      <c r="CC59" s="783"/>
      <c r="CD59" s="783"/>
      <c r="CE59" s="783"/>
      <c r="CF59" s="783"/>
      <c r="CG59" s="784"/>
      <c r="CH59" s="785"/>
      <c r="CI59" s="786"/>
      <c r="CJ59" s="786"/>
      <c r="CK59" s="786"/>
      <c r="CL59" s="787"/>
      <c r="CM59" s="785"/>
      <c r="CN59" s="786"/>
      <c r="CO59" s="786"/>
      <c r="CP59" s="786"/>
      <c r="CQ59" s="787"/>
      <c r="CR59" s="785"/>
      <c r="CS59" s="786"/>
      <c r="CT59" s="786"/>
      <c r="CU59" s="786"/>
      <c r="CV59" s="787"/>
      <c r="CW59" s="785"/>
      <c r="CX59" s="786"/>
      <c r="CY59" s="786"/>
      <c r="CZ59" s="786"/>
      <c r="DA59" s="787"/>
      <c r="DB59" s="785"/>
      <c r="DC59" s="786"/>
      <c r="DD59" s="786"/>
      <c r="DE59" s="786"/>
      <c r="DF59" s="787"/>
      <c r="DG59" s="785"/>
      <c r="DH59" s="786"/>
      <c r="DI59" s="786"/>
      <c r="DJ59" s="786"/>
      <c r="DK59" s="787"/>
      <c r="DL59" s="785"/>
      <c r="DM59" s="786"/>
      <c r="DN59" s="786"/>
      <c r="DO59" s="786"/>
      <c r="DP59" s="787"/>
      <c r="DQ59" s="785"/>
      <c r="DR59" s="786"/>
      <c r="DS59" s="786"/>
      <c r="DT59" s="786"/>
      <c r="DU59" s="787"/>
      <c r="DV59" s="782"/>
      <c r="DW59" s="783"/>
      <c r="DX59" s="783"/>
      <c r="DY59" s="783"/>
      <c r="DZ59" s="788"/>
      <c r="EA59" s="230"/>
    </row>
    <row r="60" spans="1:131" ht="26.25" customHeight="1" x14ac:dyDescent="0.15">
      <c r="A60" s="238">
        <v>33</v>
      </c>
      <c r="B60" s="749"/>
      <c r="C60" s="750"/>
      <c r="D60" s="750"/>
      <c r="E60" s="750"/>
      <c r="F60" s="750"/>
      <c r="G60" s="750"/>
      <c r="H60" s="750"/>
      <c r="I60" s="750"/>
      <c r="J60" s="750"/>
      <c r="K60" s="750"/>
      <c r="L60" s="750"/>
      <c r="M60" s="750"/>
      <c r="N60" s="750"/>
      <c r="O60" s="750"/>
      <c r="P60" s="751"/>
      <c r="Q60" s="835"/>
      <c r="R60" s="836"/>
      <c r="S60" s="836"/>
      <c r="T60" s="836"/>
      <c r="U60" s="836"/>
      <c r="V60" s="836"/>
      <c r="W60" s="836"/>
      <c r="X60" s="836"/>
      <c r="Y60" s="836"/>
      <c r="Z60" s="836"/>
      <c r="AA60" s="836"/>
      <c r="AB60" s="836"/>
      <c r="AC60" s="836"/>
      <c r="AD60" s="836"/>
      <c r="AE60" s="837"/>
      <c r="AF60" s="755"/>
      <c r="AG60" s="756"/>
      <c r="AH60" s="756"/>
      <c r="AI60" s="756"/>
      <c r="AJ60" s="757"/>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82"/>
      <c r="BT60" s="783"/>
      <c r="BU60" s="783"/>
      <c r="BV60" s="783"/>
      <c r="BW60" s="783"/>
      <c r="BX60" s="783"/>
      <c r="BY60" s="783"/>
      <c r="BZ60" s="783"/>
      <c r="CA60" s="783"/>
      <c r="CB60" s="783"/>
      <c r="CC60" s="783"/>
      <c r="CD60" s="783"/>
      <c r="CE60" s="783"/>
      <c r="CF60" s="783"/>
      <c r="CG60" s="784"/>
      <c r="CH60" s="785"/>
      <c r="CI60" s="786"/>
      <c r="CJ60" s="786"/>
      <c r="CK60" s="786"/>
      <c r="CL60" s="787"/>
      <c r="CM60" s="785"/>
      <c r="CN60" s="786"/>
      <c r="CO60" s="786"/>
      <c r="CP60" s="786"/>
      <c r="CQ60" s="787"/>
      <c r="CR60" s="785"/>
      <c r="CS60" s="786"/>
      <c r="CT60" s="786"/>
      <c r="CU60" s="786"/>
      <c r="CV60" s="787"/>
      <c r="CW60" s="785"/>
      <c r="CX60" s="786"/>
      <c r="CY60" s="786"/>
      <c r="CZ60" s="786"/>
      <c r="DA60" s="787"/>
      <c r="DB60" s="785"/>
      <c r="DC60" s="786"/>
      <c r="DD60" s="786"/>
      <c r="DE60" s="786"/>
      <c r="DF60" s="787"/>
      <c r="DG60" s="785"/>
      <c r="DH60" s="786"/>
      <c r="DI60" s="786"/>
      <c r="DJ60" s="786"/>
      <c r="DK60" s="787"/>
      <c r="DL60" s="785"/>
      <c r="DM60" s="786"/>
      <c r="DN60" s="786"/>
      <c r="DO60" s="786"/>
      <c r="DP60" s="787"/>
      <c r="DQ60" s="785"/>
      <c r="DR60" s="786"/>
      <c r="DS60" s="786"/>
      <c r="DT60" s="786"/>
      <c r="DU60" s="787"/>
      <c r="DV60" s="782"/>
      <c r="DW60" s="783"/>
      <c r="DX60" s="783"/>
      <c r="DY60" s="783"/>
      <c r="DZ60" s="788"/>
      <c r="EA60" s="230"/>
    </row>
    <row r="61" spans="1:131" ht="26.25" customHeight="1" thickBot="1" x14ac:dyDescent="0.2">
      <c r="A61" s="238">
        <v>34</v>
      </c>
      <c r="B61" s="749"/>
      <c r="C61" s="750"/>
      <c r="D61" s="750"/>
      <c r="E61" s="750"/>
      <c r="F61" s="750"/>
      <c r="G61" s="750"/>
      <c r="H61" s="750"/>
      <c r="I61" s="750"/>
      <c r="J61" s="750"/>
      <c r="K61" s="750"/>
      <c r="L61" s="750"/>
      <c r="M61" s="750"/>
      <c r="N61" s="750"/>
      <c r="O61" s="750"/>
      <c r="P61" s="751"/>
      <c r="Q61" s="835"/>
      <c r="R61" s="836"/>
      <c r="S61" s="836"/>
      <c r="T61" s="836"/>
      <c r="U61" s="836"/>
      <c r="V61" s="836"/>
      <c r="W61" s="836"/>
      <c r="X61" s="836"/>
      <c r="Y61" s="836"/>
      <c r="Z61" s="836"/>
      <c r="AA61" s="836"/>
      <c r="AB61" s="836"/>
      <c r="AC61" s="836"/>
      <c r="AD61" s="836"/>
      <c r="AE61" s="837"/>
      <c r="AF61" s="755"/>
      <c r="AG61" s="756"/>
      <c r="AH61" s="756"/>
      <c r="AI61" s="756"/>
      <c r="AJ61" s="757"/>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82"/>
      <c r="BT61" s="783"/>
      <c r="BU61" s="783"/>
      <c r="BV61" s="783"/>
      <c r="BW61" s="783"/>
      <c r="BX61" s="783"/>
      <c r="BY61" s="783"/>
      <c r="BZ61" s="783"/>
      <c r="CA61" s="783"/>
      <c r="CB61" s="783"/>
      <c r="CC61" s="783"/>
      <c r="CD61" s="783"/>
      <c r="CE61" s="783"/>
      <c r="CF61" s="783"/>
      <c r="CG61" s="784"/>
      <c r="CH61" s="785"/>
      <c r="CI61" s="786"/>
      <c r="CJ61" s="786"/>
      <c r="CK61" s="786"/>
      <c r="CL61" s="787"/>
      <c r="CM61" s="785"/>
      <c r="CN61" s="786"/>
      <c r="CO61" s="786"/>
      <c r="CP61" s="786"/>
      <c r="CQ61" s="787"/>
      <c r="CR61" s="785"/>
      <c r="CS61" s="786"/>
      <c r="CT61" s="786"/>
      <c r="CU61" s="786"/>
      <c r="CV61" s="787"/>
      <c r="CW61" s="785"/>
      <c r="CX61" s="786"/>
      <c r="CY61" s="786"/>
      <c r="CZ61" s="786"/>
      <c r="DA61" s="787"/>
      <c r="DB61" s="785"/>
      <c r="DC61" s="786"/>
      <c r="DD61" s="786"/>
      <c r="DE61" s="786"/>
      <c r="DF61" s="787"/>
      <c r="DG61" s="785"/>
      <c r="DH61" s="786"/>
      <c r="DI61" s="786"/>
      <c r="DJ61" s="786"/>
      <c r="DK61" s="787"/>
      <c r="DL61" s="785"/>
      <c r="DM61" s="786"/>
      <c r="DN61" s="786"/>
      <c r="DO61" s="786"/>
      <c r="DP61" s="787"/>
      <c r="DQ61" s="785"/>
      <c r="DR61" s="786"/>
      <c r="DS61" s="786"/>
      <c r="DT61" s="786"/>
      <c r="DU61" s="787"/>
      <c r="DV61" s="782"/>
      <c r="DW61" s="783"/>
      <c r="DX61" s="783"/>
      <c r="DY61" s="783"/>
      <c r="DZ61" s="788"/>
      <c r="EA61" s="230"/>
    </row>
    <row r="62" spans="1:131" ht="26.25" customHeight="1" x14ac:dyDescent="0.15">
      <c r="A62" s="238">
        <v>35</v>
      </c>
      <c r="B62" s="749"/>
      <c r="C62" s="750"/>
      <c r="D62" s="750"/>
      <c r="E62" s="750"/>
      <c r="F62" s="750"/>
      <c r="G62" s="750"/>
      <c r="H62" s="750"/>
      <c r="I62" s="750"/>
      <c r="J62" s="750"/>
      <c r="K62" s="750"/>
      <c r="L62" s="750"/>
      <c r="M62" s="750"/>
      <c r="N62" s="750"/>
      <c r="O62" s="750"/>
      <c r="P62" s="751"/>
      <c r="Q62" s="835"/>
      <c r="R62" s="836"/>
      <c r="S62" s="836"/>
      <c r="T62" s="836"/>
      <c r="U62" s="836"/>
      <c r="V62" s="836"/>
      <c r="W62" s="836"/>
      <c r="X62" s="836"/>
      <c r="Y62" s="836"/>
      <c r="Z62" s="836"/>
      <c r="AA62" s="836"/>
      <c r="AB62" s="836"/>
      <c r="AC62" s="836"/>
      <c r="AD62" s="836"/>
      <c r="AE62" s="837"/>
      <c r="AF62" s="755"/>
      <c r="AG62" s="756"/>
      <c r="AH62" s="756"/>
      <c r="AI62" s="756"/>
      <c r="AJ62" s="757"/>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419</v>
      </c>
      <c r="BK62" s="806"/>
      <c r="BL62" s="806"/>
      <c r="BM62" s="806"/>
      <c r="BN62" s="807"/>
      <c r="BO62" s="241"/>
      <c r="BP62" s="241"/>
      <c r="BQ62" s="238">
        <v>56</v>
      </c>
      <c r="BR62" s="239"/>
      <c r="BS62" s="782"/>
      <c r="BT62" s="783"/>
      <c r="BU62" s="783"/>
      <c r="BV62" s="783"/>
      <c r="BW62" s="783"/>
      <c r="BX62" s="783"/>
      <c r="BY62" s="783"/>
      <c r="BZ62" s="783"/>
      <c r="CA62" s="783"/>
      <c r="CB62" s="783"/>
      <c r="CC62" s="783"/>
      <c r="CD62" s="783"/>
      <c r="CE62" s="783"/>
      <c r="CF62" s="783"/>
      <c r="CG62" s="784"/>
      <c r="CH62" s="785"/>
      <c r="CI62" s="786"/>
      <c r="CJ62" s="786"/>
      <c r="CK62" s="786"/>
      <c r="CL62" s="787"/>
      <c r="CM62" s="785"/>
      <c r="CN62" s="786"/>
      <c r="CO62" s="786"/>
      <c r="CP62" s="786"/>
      <c r="CQ62" s="787"/>
      <c r="CR62" s="785"/>
      <c r="CS62" s="786"/>
      <c r="CT62" s="786"/>
      <c r="CU62" s="786"/>
      <c r="CV62" s="787"/>
      <c r="CW62" s="785"/>
      <c r="CX62" s="786"/>
      <c r="CY62" s="786"/>
      <c r="CZ62" s="786"/>
      <c r="DA62" s="787"/>
      <c r="DB62" s="785"/>
      <c r="DC62" s="786"/>
      <c r="DD62" s="786"/>
      <c r="DE62" s="786"/>
      <c r="DF62" s="787"/>
      <c r="DG62" s="785"/>
      <c r="DH62" s="786"/>
      <c r="DI62" s="786"/>
      <c r="DJ62" s="786"/>
      <c r="DK62" s="787"/>
      <c r="DL62" s="785"/>
      <c r="DM62" s="786"/>
      <c r="DN62" s="786"/>
      <c r="DO62" s="786"/>
      <c r="DP62" s="787"/>
      <c r="DQ62" s="785"/>
      <c r="DR62" s="786"/>
      <c r="DS62" s="786"/>
      <c r="DT62" s="786"/>
      <c r="DU62" s="787"/>
      <c r="DV62" s="782"/>
      <c r="DW62" s="783"/>
      <c r="DX62" s="783"/>
      <c r="DY62" s="783"/>
      <c r="DZ62" s="788"/>
      <c r="EA62" s="230"/>
    </row>
    <row r="63" spans="1:131" ht="26.25" customHeight="1" thickBot="1" x14ac:dyDescent="0.2">
      <c r="A63" s="240" t="s">
        <v>398</v>
      </c>
      <c r="B63" s="789" t="s">
        <v>420</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6058</v>
      </c>
      <c r="AG63" s="844"/>
      <c r="AH63" s="844"/>
      <c r="AI63" s="844"/>
      <c r="AJ63" s="845"/>
      <c r="AK63" s="846"/>
      <c r="AL63" s="841"/>
      <c r="AM63" s="841"/>
      <c r="AN63" s="841"/>
      <c r="AO63" s="841"/>
      <c r="AP63" s="844">
        <v>20235</v>
      </c>
      <c r="AQ63" s="844"/>
      <c r="AR63" s="844"/>
      <c r="AS63" s="844"/>
      <c r="AT63" s="844"/>
      <c r="AU63" s="844">
        <v>7754</v>
      </c>
      <c r="AV63" s="844"/>
      <c r="AW63" s="844"/>
      <c r="AX63" s="844"/>
      <c r="AY63" s="844"/>
      <c r="AZ63" s="848"/>
      <c r="BA63" s="848"/>
      <c r="BB63" s="848"/>
      <c r="BC63" s="848"/>
      <c r="BD63" s="848"/>
      <c r="BE63" s="849"/>
      <c r="BF63" s="849"/>
      <c r="BG63" s="849"/>
      <c r="BH63" s="849"/>
      <c r="BI63" s="850"/>
      <c r="BJ63" s="851" t="s">
        <v>132</v>
      </c>
      <c r="BK63" s="852"/>
      <c r="BL63" s="852"/>
      <c r="BM63" s="852"/>
      <c r="BN63" s="853"/>
      <c r="BO63" s="241"/>
      <c r="BP63" s="241"/>
      <c r="BQ63" s="238">
        <v>57</v>
      </c>
      <c r="BR63" s="239"/>
      <c r="BS63" s="782"/>
      <c r="BT63" s="783"/>
      <c r="BU63" s="783"/>
      <c r="BV63" s="783"/>
      <c r="BW63" s="783"/>
      <c r="BX63" s="783"/>
      <c r="BY63" s="783"/>
      <c r="BZ63" s="783"/>
      <c r="CA63" s="783"/>
      <c r="CB63" s="783"/>
      <c r="CC63" s="783"/>
      <c r="CD63" s="783"/>
      <c r="CE63" s="783"/>
      <c r="CF63" s="783"/>
      <c r="CG63" s="784"/>
      <c r="CH63" s="785"/>
      <c r="CI63" s="786"/>
      <c r="CJ63" s="786"/>
      <c r="CK63" s="786"/>
      <c r="CL63" s="787"/>
      <c r="CM63" s="785"/>
      <c r="CN63" s="786"/>
      <c r="CO63" s="786"/>
      <c r="CP63" s="786"/>
      <c r="CQ63" s="787"/>
      <c r="CR63" s="785"/>
      <c r="CS63" s="786"/>
      <c r="CT63" s="786"/>
      <c r="CU63" s="786"/>
      <c r="CV63" s="787"/>
      <c r="CW63" s="785"/>
      <c r="CX63" s="786"/>
      <c r="CY63" s="786"/>
      <c r="CZ63" s="786"/>
      <c r="DA63" s="787"/>
      <c r="DB63" s="785"/>
      <c r="DC63" s="786"/>
      <c r="DD63" s="786"/>
      <c r="DE63" s="786"/>
      <c r="DF63" s="787"/>
      <c r="DG63" s="785"/>
      <c r="DH63" s="786"/>
      <c r="DI63" s="786"/>
      <c r="DJ63" s="786"/>
      <c r="DK63" s="787"/>
      <c r="DL63" s="785"/>
      <c r="DM63" s="786"/>
      <c r="DN63" s="786"/>
      <c r="DO63" s="786"/>
      <c r="DP63" s="787"/>
      <c r="DQ63" s="785"/>
      <c r="DR63" s="786"/>
      <c r="DS63" s="786"/>
      <c r="DT63" s="786"/>
      <c r="DU63" s="787"/>
      <c r="DV63" s="782"/>
      <c r="DW63" s="783"/>
      <c r="DX63" s="783"/>
      <c r="DY63" s="783"/>
      <c r="DZ63" s="788"/>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82"/>
      <c r="BT64" s="783"/>
      <c r="BU64" s="783"/>
      <c r="BV64" s="783"/>
      <c r="BW64" s="783"/>
      <c r="BX64" s="783"/>
      <c r="BY64" s="783"/>
      <c r="BZ64" s="783"/>
      <c r="CA64" s="783"/>
      <c r="CB64" s="783"/>
      <c r="CC64" s="783"/>
      <c r="CD64" s="783"/>
      <c r="CE64" s="783"/>
      <c r="CF64" s="783"/>
      <c r="CG64" s="784"/>
      <c r="CH64" s="785"/>
      <c r="CI64" s="786"/>
      <c r="CJ64" s="786"/>
      <c r="CK64" s="786"/>
      <c r="CL64" s="787"/>
      <c r="CM64" s="785"/>
      <c r="CN64" s="786"/>
      <c r="CO64" s="786"/>
      <c r="CP64" s="786"/>
      <c r="CQ64" s="787"/>
      <c r="CR64" s="785"/>
      <c r="CS64" s="786"/>
      <c r="CT64" s="786"/>
      <c r="CU64" s="786"/>
      <c r="CV64" s="787"/>
      <c r="CW64" s="785"/>
      <c r="CX64" s="786"/>
      <c r="CY64" s="786"/>
      <c r="CZ64" s="786"/>
      <c r="DA64" s="787"/>
      <c r="DB64" s="785"/>
      <c r="DC64" s="786"/>
      <c r="DD64" s="786"/>
      <c r="DE64" s="786"/>
      <c r="DF64" s="787"/>
      <c r="DG64" s="785"/>
      <c r="DH64" s="786"/>
      <c r="DI64" s="786"/>
      <c r="DJ64" s="786"/>
      <c r="DK64" s="787"/>
      <c r="DL64" s="785"/>
      <c r="DM64" s="786"/>
      <c r="DN64" s="786"/>
      <c r="DO64" s="786"/>
      <c r="DP64" s="787"/>
      <c r="DQ64" s="785"/>
      <c r="DR64" s="786"/>
      <c r="DS64" s="786"/>
      <c r="DT64" s="786"/>
      <c r="DU64" s="787"/>
      <c r="DV64" s="782"/>
      <c r="DW64" s="783"/>
      <c r="DX64" s="783"/>
      <c r="DY64" s="783"/>
      <c r="DZ64" s="788"/>
      <c r="EA64" s="230"/>
    </row>
    <row r="65" spans="1:131" ht="26.25" customHeight="1" thickBot="1" x14ac:dyDescent="0.2">
      <c r="A65" s="232" t="s">
        <v>421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82"/>
      <c r="BT65" s="783"/>
      <c r="BU65" s="783"/>
      <c r="BV65" s="783"/>
      <c r="BW65" s="783"/>
      <c r="BX65" s="783"/>
      <c r="BY65" s="783"/>
      <c r="BZ65" s="783"/>
      <c r="CA65" s="783"/>
      <c r="CB65" s="783"/>
      <c r="CC65" s="783"/>
      <c r="CD65" s="783"/>
      <c r="CE65" s="783"/>
      <c r="CF65" s="783"/>
      <c r="CG65" s="784"/>
      <c r="CH65" s="785"/>
      <c r="CI65" s="786"/>
      <c r="CJ65" s="786"/>
      <c r="CK65" s="786"/>
      <c r="CL65" s="787"/>
      <c r="CM65" s="785"/>
      <c r="CN65" s="786"/>
      <c r="CO65" s="786"/>
      <c r="CP65" s="786"/>
      <c r="CQ65" s="787"/>
      <c r="CR65" s="785"/>
      <c r="CS65" s="786"/>
      <c r="CT65" s="786"/>
      <c r="CU65" s="786"/>
      <c r="CV65" s="787"/>
      <c r="CW65" s="785"/>
      <c r="CX65" s="786"/>
      <c r="CY65" s="786"/>
      <c r="CZ65" s="786"/>
      <c r="DA65" s="787"/>
      <c r="DB65" s="785"/>
      <c r="DC65" s="786"/>
      <c r="DD65" s="786"/>
      <c r="DE65" s="786"/>
      <c r="DF65" s="787"/>
      <c r="DG65" s="785"/>
      <c r="DH65" s="786"/>
      <c r="DI65" s="786"/>
      <c r="DJ65" s="786"/>
      <c r="DK65" s="787"/>
      <c r="DL65" s="785"/>
      <c r="DM65" s="786"/>
      <c r="DN65" s="786"/>
      <c r="DO65" s="786"/>
      <c r="DP65" s="787"/>
      <c r="DQ65" s="785"/>
      <c r="DR65" s="786"/>
      <c r="DS65" s="786"/>
      <c r="DT65" s="786"/>
      <c r="DU65" s="787"/>
      <c r="DV65" s="782"/>
      <c r="DW65" s="783"/>
      <c r="DX65" s="783"/>
      <c r="DY65" s="783"/>
      <c r="DZ65" s="788"/>
      <c r="EA65" s="230"/>
    </row>
    <row r="66" spans="1:131" ht="26.25" customHeight="1" x14ac:dyDescent="0.15">
      <c r="A66" s="729" t="s">
        <v>422</v>
      </c>
      <c r="B66" s="730"/>
      <c r="C66" s="730"/>
      <c r="D66" s="730"/>
      <c r="E66" s="730"/>
      <c r="F66" s="730"/>
      <c r="G66" s="730"/>
      <c r="H66" s="730"/>
      <c r="I66" s="730"/>
      <c r="J66" s="730"/>
      <c r="K66" s="730"/>
      <c r="L66" s="730"/>
      <c r="M66" s="730"/>
      <c r="N66" s="730"/>
      <c r="O66" s="730"/>
      <c r="P66" s="731"/>
      <c r="Q66" s="725" t="s">
        <v>402</v>
      </c>
      <c r="R66" s="721"/>
      <c r="S66" s="721"/>
      <c r="T66" s="721"/>
      <c r="U66" s="722"/>
      <c r="V66" s="725" t="s">
        <v>403</v>
      </c>
      <c r="W66" s="721"/>
      <c r="X66" s="721"/>
      <c r="Y66" s="721"/>
      <c r="Z66" s="722"/>
      <c r="AA66" s="725" t="s">
        <v>404</v>
      </c>
      <c r="AB66" s="721"/>
      <c r="AC66" s="721"/>
      <c r="AD66" s="721"/>
      <c r="AE66" s="722"/>
      <c r="AF66" s="854" t="s">
        <v>405</v>
      </c>
      <c r="AG66" s="815"/>
      <c r="AH66" s="815"/>
      <c r="AI66" s="815"/>
      <c r="AJ66" s="855"/>
      <c r="AK66" s="725" t="s">
        <v>423</v>
      </c>
      <c r="AL66" s="730"/>
      <c r="AM66" s="730"/>
      <c r="AN66" s="730"/>
      <c r="AO66" s="731"/>
      <c r="AP66" s="725" t="s">
        <v>407</v>
      </c>
      <c r="AQ66" s="721"/>
      <c r="AR66" s="721"/>
      <c r="AS66" s="721"/>
      <c r="AT66" s="722"/>
      <c r="AU66" s="725" t="s">
        <v>424</v>
      </c>
      <c r="AV66" s="721"/>
      <c r="AW66" s="721"/>
      <c r="AX66" s="721"/>
      <c r="AY66" s="722"/>
      <c r="AZ66" s="725" t="s">
        <v>384</v>
      </c>
      <c r="BA66" s="721"/>
      <c r="BB66" s="721"/>
      <c r="BC66" s="721"/>
      <c r="BD66" s="727"/>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2"/>
      <c r="B67" s="733"/>
      <c r="C67" s="733"/>
      <c r="D67" s="733"/>
      <c r="E67" s="733"/>
      <c r="F67" s="733"/>
      <c r="G67" s="733"/>
      <c r="H67" s="733"/>
      <c r="I67" s="733"/>
      <c r="J67" s="733"/>
      <c r="K67" s="733"/>
      <c r="L67" s="733"/>
      <c r="M67" s="733"/>
      <c r="N67" s="733"/>
      <c r="O67" s="733"/>
      <c r="P67" s="734"/>
      <c r="Q67" s="726"/>
      <c r="R67" s="723"/>
      <c r="S67" s="723"/>
      <c r="T67" s="723"/>
      <c r="U67" s="724"/>
      <c r="V67" s="726"/>
      <c r="W67" s="723"/>
      <c r="X67" s="723"/>
      <c r="Y67" s="723"/>
      <c r="Z67" s="724"/>
      <c r="AA67" s="726"/>
      <c r="AB67" s="723"/>
      <c r="AC67" s="723"/>
      <c r="AD67" s="723"/>
      <c r="AE67" s="724"/>
      <c r="AF67" s="856"/>
      <c r="AG67" s="818"/>
      <c r="AH67" s="818"/>
      <c r="AI67" s="818"/>
      <c r="AJ67" s="857"/>
      <c r="AK67" s="858"/>
      <c r="AL67" s="733"/>
      <c r="AM67" s="733"/>
      <c r="AN67" s="733"/>
      <c r="AO67" s="734"/>
      <c r="AP67" s="726"/>
      <c r="AQ67" s="723"/>
      <c r="AR67" s="723"/>
      <c r="AS67" s="723"/>
      <c r="AT67" s="724"/>
      <c r="AU67" s="726"/>
      <c r="AV67" s="723"/>
      <c r="AW67" s="723"/>
      <c r="AX67" s="723"/>
      <c r="AY67" s="724"/>
      <c r="AZ67" s="726"/>
      <c r="BA67" s="723"/>
      <c r="BB67" s="723"/>
      <c r="BC67" s="723"/>
      <c r="BD67" s="728"/>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579</v>
      </c>
      <c r="C68" s="870"/>
      <c r="D68" s="870"/>
      <c r="E68" s="870"/>
      <c r="F68" s="870"/>
      <c r="G68" s="870"/>
      <c r="H68" s="870"/>
      <c r="I68" s="870"/>
      <c r="J68" s="870"/>
      <c r="K68" s="870"/>
      <c r="L68" s="870"/>
      <c r="M68" s="870"/>
      <c r="N68" s="870"/>
      <c r="O68" s="870"/>
      <c r="P68" s="871"/>
      <c r="Q68" s="872">
        <v>32</v>
      </c>
      <c r="R68" s="866"/>
      <c r="S68" s="866"/>
      <c r="T68" s="866"/>
      <c r="U68" s="866"/>
      <c r="V68" s="866">
        <v>30</v>
      </c>
      <c r="W68" s="866"/>
      <c r="X68" s="866"/>
      <c r="Y68" s="866"/>
      <c r="Z68" s="866"/>
      <c r="AA68" s="866">
        <v>2</v>
      </c>
      <c r="AB68" s="866"/>
      <c r="AC68" s="866"/>
      <c r="AD68" s="866"/>
      <c r="AE68" s="866"/>
      <c r="AF68" s="866">
        <v>2</v>
      </c>
      <c r="AG68" s="866"/>
      <c r="AH68" s="866"/>
      <c r="AI68" s="866"/>
      <c r="AJ68" s="866"/>
      <c r="AK68" s="866" t="s">
        <v>578</v>
      </c>
      <c r="AL68" s="866"/>
      <c r="AM68" s="866"/>
      <c r="AN68" s="866"/>
      <c r="AO68" s="866"/>
      <c r="AP68" s="866" t="s">
        <v>578</v>
      </c>
      <c r="AQ68" s="866"/>
      <c r="AR68" s="866"/>
      <c r="AS68" s="866"/>
      <c r="AT68" s="866"/>
      <c r="AU68" s="866" t="s">
        <v>578</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580</v>
      </c>
      <c r="C69" s="874"/>
      <c r="D69" s="874"/>
      <c r="E69" s="874"/>
      <c r="F69" s="874"/>
      <c r="G69" s="874"/>
      <c r="H69" s="874"/>
      <c r="I69" s="874"/>
      <c r="J69" s="874"/>
      <c r="K69" s="874"/>
      <c r="L69" s="874"/>
      <c r="M69" s="874"/>
      <c r="N69" s="874"/>
      <c r="O69" s="874"/>
      <c r="P69" s="875"/>
      <c r="Q69" s="876">
        <v>2176</v>
      </c>
      <c r="R69" s="830"/>
      <c r="S69" s="830"/>
      <c r="T69" s="830"/>
      <c r="U69" s="830"/>
      <c r="V69" s="830">
        <v>198</v>
      </c>
      <c r="W69" s="830"/>
      <c r="X69" s="830"/>
      <c r="Y69" s="830"/>
      <c r="Z69" s="830"/>
      <c r="AA69" s="830">
        <v>1978</v>
      </c>
      <c r="AB69" s="830"/>
      <c r="AC69" s="830"/>
      <c r="AD69" s="830"/>
      <c r="AE69" s="830"/>
      <c r="AF69" s="830">
        <v>1978</v>
      </c>
      <c r="AG69" s="830"/>
      <c r="AH69" s="830"/>
      <c r="AI69" s="830"/>
      <c r="AJ69" s="830"/>
      <c r="AK69" s="830" t="s">
        <v>578</v>
      </c>
      <c r="AL69" s="830"/>
      <c r="AM69" s="830"/>
      <c r="AN69" s="830"/>
      <c r="AO69" s="830"/>
      <c r="AP69" s="830" t="s">
        <v>578</v>
      </c>
      <c r="AQ69" s="830"/>
      <c r="AR69" s="830"/>
      <c r="AS69" s="830"/>
      <c r="AT69" s="830"/>
      <c r="AU69" s="830" t="s">
        <v>578</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581</v>
      </c>
      <c r="C70" s="874"/>
      <c r="D70" s="874"/>
      <c r="E70" s="874"/>
      <c r="F70" s="874"/>
      <c r="G70" s="874"/>
      <c r="H70" s="874"/>
      <c r="I70" s="874"/>
      <c r="J70" s="874"/>
      <c r="K70" s="874"/>
      <c r="L70" s="874"/>
      <c r="M70" s="874"/>
      <c r="N70" s="874"/>
      <c r="O70" s="874"/>
      <c r="P70" s="875"/>
      <c r="Q70" s="876">
        <v>4510</v>
      </c>
      <c r="R70" s="830"/>
      <c r="S70" s="830"/>
      <c r="T70" s="830"/>
      <c r="U70" s="830"/>
      <c r="V70" s="830">
        <v>4505</v>
      </c>
      <c r="W70" s="830"/>
      <c r="X70" s="830"/>
      <c r="Y70" s="830"/>
      <c r="Z70" s="830"/>
      <c r="AA70" s="830">
        <v>5</v>
      </c>
      <c r="AB70" s="830"/>
      <c r="AC70" s="830"/>
      <c r="AD70" s="830"/>
      <c r="AE70" s="830"/>
      <c r="AF70" s="830">
        <v>5</v>
      </c>
      <c r="AG70" s="830"/>
      <c r="AH70" s="830"/>
      <c r="AI70" s="830"/>
      <c r="AJ70" s="830"/>
      <c r="AK70" s="830" t="s">
        <v>578</v>
      </c>
      <c r="AL70" s="830"/>
      <c r="AM70" s="830"/>
      <c r="AN70" s="830"/>
      <c r="AO70" s="830"/>
      <c r="AP70" s="830">
        <v>2847</v>
      </c>
      <c r="AQ70" s="830"/>
      <c r="AR70" s="830"/>
      <c r="AS70" s="830"/>
      <c r="AT70" s="830"/>
      <c r="AU70" s="830">
        <v>1740</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c r="C71" s="874"/>
      <c r="D71" s="874"/>
      <c r="E71" s="874"/>
      <c r="F71" s="874"/>
      <c r="G71" s="874"/>
      <c r="H71" s="874"/>
      <c r="I71" s="874"/>
      <c r="J71" s="874"/>
      <c r="K71" s="874"/>
      <c r="L71" s="874"/>
      <c r="M71" s="874"/>
      <c r="N71" s="874"/>
      <c r="O71" s="874"/>
      <c r="P71" s="875"/>
      <c r="Q71" s="876"/>
      <c r="R71" s="830"/>
      <c r="S71" s="830"/>
      <c r="T71" s="830"/>
      <c r="U71" s="830"/>
      <c r="V71" s="830"/>
      <c r="W71" s="830"/>
      <c r="X71" s="830"/>
      <c r="Y71" s="830"/>
      <c r="Z71" s="830"/>
      <c r="AA71" s="830"/>
      <c r="AB71" s="830"/>
      <c r="AC71" s="830"/>
      <c r="AD71" s="830"/>
      <c r="AE71" s="830"/>
      <c r="AF71" s="830"/>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398</v>
      </c>
      <c r="B88" s="789" t="s">
        <v>425</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1985</v>
      </c>
      <c r="AG88" s="844"/>
      <c r="AH88" s="844"/>
      <c r="AI88" s="844"/>
      <c r="AJ88" s="844"/>
      <c r="AK88" s="841"/>
      <c r="AL88" s="841"/>
      <c r="AM88" s="841"/>
      <c r="AN88" s="841"/>
      <c r="AO88" s="841"/>
      <c r="AP88" s="844">
        <v>2847</v>
      </c>
      <c r="AQ88" s="844"/>
      <c r="AR88" s="844"/>
      <c r="AS88" s="844"/>
      <c r="AT88" s="844"/>
      <c r="AU88" s="844">
        <v>1740</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398</v>
      </c>
      <c r="BR102" s="789" t="s">
        <v>426</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5248</v>
      </c>
      <c r="CS102" s="852"/>
      <c r="CT102" s="852"/>
      <c r="CU102" s="852"/>
      <c r="CV102" s="891"/>
      <c r="CW102" s="890">
        <v>1213</v>
      </c>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427</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428</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429</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430</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431</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432</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433</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434</v>
      </c>
      <c r="AB109" s="893"/>
      <c r="AC109" s="893"/>
      <c r="AD109" s="893"/>
      <c r="AE109" s="894"/>
      <c r="AF109" s="892" t="s">
        <v>435</v>
      </c>
      <c r="AG109" s="893"/>
      <c r="AH109" s="893"/>
      <c r="AI109" s="893"/>
      <c r="AJ109" s="894"/>
      <c r="AK109" s="892" t="s">
        <v>314</v>
      </c>
      <c r="AL109" s="893"/>
      <c r="AM109" s="893"/>
      <c r="AN109" s="893"/>
      <c r="AO109" s="894"/>
      <c r="AP109" s="892" t="s">
        <v>436</v>
      </c>
      <c r="AQ109" s="893"/>
      <c r="AR109" s="893"/>
      <c r="AS109" s="893"/>
      <c r="AT109" s="895"/>
      <c r="AU109" s="912" t="s">
        <v>433</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434</v>
      </c>
      <c r="BR109" s="893"/>
      <c r="BS109" s="893"/>
      <c r="BT109" s="893"/>
      <c r="BU109" s="894"/>
      <c r="BV109" s="892" t="s">
        <v>435</v>
      </c>
      <c r="BW109" s="893"/>
      <c r="BX109" s="893"/>
      <c r="BY109" s="893"/>
      <c r="BZ109" s="894"/>
      <c r="CA109" s="892" t="s">
        <v>314</v>
      </c>
      <c r="CB109" s="893"/>
      <c r="CC109" s="893"/>
      <c r="CD109" s="893"/>
      <c r="CE109" s="894"/>
      <c r="CF109" s="913" t="s">
        <v>436</v>
      </c>
      <c r="CG109" s="913"/>
      <c r="CH109" s="913"/>
      <c r="CI109" s="913"/>
      <c r="CJ109" s="913"/>
      <c r="CK109" s="892" t="s">
        <v>437</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434</v>
      </c>
      <c r="DH109" s="893"/>
      <c r="DI109" s="893"/>
      <c r="DJ109" s="893"/>
      <c r="DK109" s="894"/>
      <c r="DL109" s="892" t="s">
        <v>435</v>
      </c>
      <c r="DM109" s="893"/>
      <c r="DN109" s="893"/>
      <c r="DO109" s="893"/>
      <c r="DP109" s="894"/>
      <c r="DQ109" s="892" t="s">
        <v>314</v>
      </c>
      <c r="DR109" s="893"/>
      <c r="DS109" s="893"/>
      <c r="DT109" s="893"/>
      <c r="DU109" s="894"/>
      <c r="DV109" s="892" t="s">
        <v>436</v>
      </c>
      <c r="DW109" s="893"/>
      <c r="DX109" s="893"/>
      <c r="DY109" s="893"/>
      <c r="DZ109" s="895"/>
    </row>
    <row r="110" spans="1:131" s="230" customFormat="1" ht="26.25" customHeight="1" x14ac:dyDescent="0.15">
      <c r="A110" s="896" t="s">
        <v>438</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3436093</v>
      </c>
      <c r="AB110" s="900"/>
      <c r="AC110" s="900"/>
      <c r="AD110" s="900"/>
      <c r="AE110" s="901"/>
      <c r="AF110" s="902">
        <v>3437867</v>
      </c>
      <c r="AG110" s="900"/>
      <c r="AH110" s="900"/>
      <c r="AI110" s="900"/>
      <c r="AJ110" s="901"/>
      <c r="AK110" s="902">
        <v>3508778</v>
      </c>
      <c r="AL110" s="900"/>
      <c r="AM110" s="900"/>
      <c r="AN110" s="900"/>
      <c r="AO110" s="901"/>
      <c r="AP110" s="903">
        <v>15.3</v>
      </c>
      <c r="AQ110" s="904"/>
      <c r="AR110" s="904"/>
      <c r="AS110" s="904"/>
      <c r="AT110" s="905"/>
      <c r="AU110" s="906" t="s">
        <v>74</v>
      </c>
      <c r="AV110" s="907"/>
      <c r="AW110" s="907"/>
      <c r="AX110" s="907"/>
      <c r="AY110" s="907"/>
      <c r="AZ110" s="929" t="s">
        <v>439</v>
      </c>
      <c r="BA110" s="897"/>
      <c r="BB110" s="897"/>
      <c r="BC110" s="897"/>
      <c r="BD110" s="897"/>
      <c r="BE110" s="897"/>
      <c r="BF110" s="897"/>
      <c r="BG110" s="897"/>
      <c r="BH110" s="897"/>
      <c r="BI110" s="897"/>
      <c r="BJ110" s="897"/>
      <c r="BK110" s="897"/>
      <c r="BL110" s="897"/>
      <c r="BM110" s="897"/>
      <c r="BN110" s="897"/>
      <c r="BO110" s="897"/>
      <c r="BP110" s="898"/>
      <c r="BQ110" s="930">
        <v>35125883</v>
      </c>
      <c r="BR110" s="931"/>
      <c r="BS110" s="931"/>
      <c r="BT110" s="931"/>
      <c r="BU110" s="931"/>
      <c r="BV110" s="931">
        <v>32842451</v>
      </c>
      <c r="BW110" s="931"/>
      <c r="BX110" s="931"/>
      <c r="BY110" s="931"/>
      <c r="BZ110" s="931"/>
      <c r="CA110" s="931">
        <v>30154430</v>
      </c>
      <c r="CB110" s="931"/>
      <c r="CC110" s="931"/>
      <c r="CD110" s="931"/>
      <c r="CE110" s="931"/>
      <c r="CF110" s="944">
        <v>131.19999999999999</v>
      </c>
      <c r="CG110" s="945"/>
      <c r="CH110" s="945"/>
      <c r="CI110" s="945"/>
      <c r="CJ110" s="945"/>
      <c r="CK110" s="946" t="s">
        <v>440</v>
      </c>
      <c r="CL110" s="947"/>
      <c r="CM110" s="929" t="s">
        <v>441</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132</v>
      </c>
      <c r="DH110" s="931"/>
      <c r="DI110" s="931"/>
      <c r="DJ110" s="931"/>
      <c r="DK110" s="931"/>
      <c r="DL110" s="931" t="s">
        <v>442</v>
      </c>
      <c r="DM110" s="931"/>
      <c r="DN110" s="931"/>
      <c r="DO110" s="931"/>
      <c r="DP110" s="931"/>
      <c r="DQ110" s="931" t="s">
        <v>132</v>
      </c>
      <c r="DR110" s="931"/>
      <c r="DS110" s="931"/>
      <c r="DT110" s="931"/>
      <c r="DU110" s="931"/>
      <c r="DV110" s="932" t="s">
        <v>132</v>
      </c>
      <c r="DW110" s="932"/>
      <c r="DX110" s="932"/>
      <c r="DY110" s="932"/>
      <c r="DZ110" s="933"/>
    </row>
    <row r="111" spans="1:131" s="230" customFormat="1" ht="26.25" customHeight="1" x14ac:dyDescent="0.15">
      <c r="A111" s="934" t="s">
        <v>443</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132</v>
      </c>
      <c r="AB111" s="938"/>
      <c r="AC111" s="938"/>
      <c r="AD111" s="938"/>
      <c r="AE111" s="939"/>
      <c r="AF111" s="940" t="s">
        <v>132</v>
      </c>
      <c r="AG111" s="938"/>
      <c r="AH111" s="938"/>
      <c r="AI111" s="938"/>
      <c r="AJ111" s="939"/>
      <c r="AK111" s="940" t="s">
        <v>442</v>
      </c>
      <c r="AL111" s="938"/>
      <c r="AM111" s="938"/>
      <c r="AN111" s="938"/>
      <c r="AO111" s="939"/>
      <c r="AP111" s="941" t="s">
        <v>132</v>
      </c>
      <c r="AQ111" s="942"/>
      <c r="AR111" s="942"/>
      <c r="AS111" s="942"/>
      <c r="AT111" s="943"/>
      <c r="AU111" s="908"/>
      <c r="AV111" s="909"/>
      <c r="AW111" s="909"/>
      <c r="AX111" s="909"/>
      <c r="AY111" s="909"/>
      <c r="AZ111" s="922" t="s">
        <v>444</v>
      </c>
      <c r="BA111" s="923"/>
      <c r="BB111" s="923"/>
      <c r="BC111" s="923"/>
      <c r="BD111" s="923"/>
      <c r="BE111" s="923"/>
      <c r="BF111" s="923"/>
      <c r="BG111" s="923"/>
      <c r="BH111" s="923"/>
      <c r="BI111" s="923"/>
      <c r="BJ111" s="923"/>
      <c r="BK111" s="923"/>
      <c r="BL111" s="923"/>
      <c r="BM111" s="923"/>
      <c r="BN111" s="923"/>
      <c r="BO111" s="923"/>
      <c r="BP111" s="924"/>
      <c r="BQ111" s="925">
        <v>1384864</v>
      </c>
      <c r="BR111" s="926"/>
      <c r="BS111" s="926"/>
      <c r="BT111" s="926"/>
      <c r="BU111" s="926"/>
      <c r="BV111" s="926">
        <v>1198315</v>
      </c>
      <c r="BW111" s="926"/>
      <c r="BX111" s="926"/>
      <c r="BY111" s="926"/>
      <c r="BZ111" s="926"/>
      <c r="CA111" s="926">
        <v>1017217</v>
      </c>
      <c r="CB111" s="926"/>
      <c r="CC111" s="926"/>
      <c r="CD111" s="926"/>
      <c r="CE111" s="926"/>
      <c r="CF111" s="920">
        <v>4.4000000000000004</v>
      </c>
      <c r="CG111" s="921"/>
      <c r="CH111" s="921"/>
      <c r="CI111" s="921"/>
      <c r="CJ111" s="921"/>
      <c r="CK111" s="948"/>
      <c r="CL111" s="949"/>
      <c r="CM111" s="922" t="s">
        <v>445</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132</v>
      </c>
      <c r="DH111" s="926"/>
      <c r="DI111" s="926"/>
      <c r="DJ111" s="926"/>
      <c r="DK111" s="926"/>
      <c r="DL111" s="926" t="s">
        <v>442</v>
      </c>
      <c r="DM111" s="926"/>
      <c r="DN111" s="926"/>
      <c r="DO111" s="926"/>
      <c r="DP111" s="926"/>
      <c r="DQ111" s="926" t="s">
        <v>442</v>
      </c>
      <c r="DR111" s="926"/>
      <c r="DS111" s="926"/>
      <c r="DT111" s="926"/>
      <c r="DU111" s="926"/>
      <c r="DV111" s="927" t="s">
        <v>132</v>
      </c>
      <c r="DW111" s="927"/>
      <c r="DX111" s="927"/>
      <c r="DY111" s="927"/>
      <c r="DZ111" s="928"/>
    </row>
    <row r="112" spans="1:131" s="230" customFormat="1" ht="26.25" customHeight="1" x14ac:dyDescent="0.15">
      <c r="A112" s="952" t="s">
        <v>446</v>
      </c>
      <c r="B112" s="953"/>
      <c r="C112" s="923" t="s">
        <v>447</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442</v>
      </c>
      <c r="AB112" s="959"/>
      <c r="AC112" s="959"/>
      <c r="AD112" s="959"/>
      <c r="AE112" s="960"/>
      <c r="AF112" s="961" t="s">
        <v>442</v>
      </c>
      <c r="AG112" s="959"/>
      <c r="AH112" s="959"/>
      <c r="AI112" s="959"/>
      <c r="AJ112" s="960"/>
      <c r="AK112" s="961" t="s">
        <v>442</v>
      </c>
      <c r="AL112" s="959"/>
      <c r="AM112" s="959"/>
      <c r="AN112" s="959"/>
      <c r="AO112" s="960"/>
      <c r="AP112" s="962" t="s">
        <v>442</v>
      </c>
      <c r="AQ112" s="963"/>
      <c r="AR112" s="963"/>
      <c r="AS112" s="963"/>
      <c r="AT112" s="964"/>
      <c r="AU112" s="908"/>
      <c r="AV112" s="909"/>
      <c r="AW112" s="909"/>
      <c r="AX112" s="909"/>
      <c r="AY112" s="909"/>
      <c r="AZ112" s="922" t="s">
        <v>448</v>
      </c>
      <c r="BA112" s="923"/>
      <c r="BB112" s="923"/>
      <c r="BC112" s="923"/>
      <c r="BD112" s="923"/>
      <c r="BE112" s="923"/>
      <c r="BF112" s="923"/>
      <c r="BG112" s="923"/>
      <c r="BH112" s="923"/>
      <c r="BI112" s="923"/>
      <c r="BJ112" s="923"/>
      <c r="BK112" s="923"/>
      <c r="BL112" s="923"/>
      <c r="BM112" s="923"/>
      <c r="BN112" s="923"/>
      <c r="BO112" s="923"/>
      <c r="BP112" s="924"/>
      <c r="BQ112" s="925">
        <v>8872359</v>
      </c>
      <c r="BR112" s="926"/>
      <c r="BS112" s="926"/>
      <c r="BT112" s="926"/>
      <c r="BU112" s="926"/>
      <c r="BV112" s="926">
        <v>8090632</v>
      </c>
      <c r="BW112" s="926"/>
      <c r="BX112" s="926"/>
      <c r="BY112" s="926"/>
      <c r="BZ112" s="926"/>
      <c r="CA112" s="926">
        <v>7754301</v>
      </c>
      <c r="CB112" s="926"/>
      <c r="CC112" s="926"/>
      <c r="CD112" s="926"/>
      <c r="CE112" s="926"/>
      <c r="CF112" s="920">
        <v>33.700000000000003</v>
      </c>
      <c r="CG112" s="921"/>
      <c r="CH112" s="921"/>
      <c r="CI112" s="921"/>
      <c r="CJ112" s="921"/>
      <c r="CK112" s="948"/>
      <c r="CL112" s="949"/>
      <c r="CM112" s="922" t="s">
        <v>449</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442</v>
      </c>
      <c r="DH112" s="926"/>
      <c r="DI112" s="926"/>
      <c r="DJ112" s="926"/>
      <c r="DK112" s="926"/>
      <c r="DL112" s="926" t="s">
        <v>450</v>
      </c>
      <c r="DM112" s="926"/>
      <c r="DN112" s="926"/>
      <c r="DO112" s="926"/>
      <c r="DP112" s="926"/>
      <c r="DQ112" s="926" t="s">
        <v>442</v>
      </c>
      <c r="DR112" s="926"/>
      <c r="DS112" s="926"/>
      <c r="DT112" s="926"/>
      <c r="DU112" s="926"/>
      <c r="DV112" s="927" t="s">
        <v>442</v>
      </c>
      <c r="DW112" s="927"/>
      <c r="DX112" s="927"/>
      <c r="DY112" s="927"/>
      <c r="DZ112" s="928"/>
    </row>
    <row r="113" spans="1:130" s="230" customFormat="1" ht="26.25" customHeight="1" x14ac:dyDescent="0.15">
      <c r="A113" s="954"/>
      <c r="B113" s="955"/>
      <c r="C113" s="923" t="s">
        <v>451</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919279</v>
      </c>
      <c r="AB113" s="938"/>
      <c r="AC113" s="938"/>
      <c r="AD113" s="938"/>
      <c r="AE113" s="939"/>
      <c r="AF113" s="940">
        <v>901115</v>
      </c>
      <c r="AG113" s="938"/>
      <c r="AH113" s="938"/>
      <c r="AI113" s="938"/>
      <c r="AJ113" s="939"/>
      <c r="AK113" s="940">
        <v>881389</v>
      </c>
      <c r="AL113" s="938"/>
      <c r="AM113" s="938"/>
      <c r="AN113" s="938"/>
      <c r="AO113" s="939"/>
      <c r="AP113" s="941">
        <v>3.8</v>
      </c>
      <c r="AQ113" s="942"/>
      <c r="AR113" s="942"/>
      <c r="AS113" s="942"/>
      <c r="AT113" s="943"/>
      <c r="AU113" s="908"/>
      <c r="AV113" s="909"/>
      <c r="AW113" s="909"/>
      <c r="AX113" s="909"/>
      <c r="AY113" s="909"/>
      <c r="AZ113" s="922" t="s">
        <v>452</v>
      </c>
      <c r="BA113" s="923"/>
      <c r="BB113" s="923"/>
      <c r="BC113" s="923"/>
      <c r="BD113" s="923"/>
      <c r="BE113" s="923"/>
      <c r="BF113" s="923"/>
      <c r="BG113" s="923"/>
      <c r="BH113" s="923"/>
      <c r="BI113" s="923"/>
      <c r="BJ113" s="923"/>
      <c r="BK113" s="923"/>
      <c r="BL113" s="923"/>
      <c r="BM113" s="923"/>
      <c r="BN113" s="923"/>
      <c r="BO113" s="923"/>
      <c r="BP113" s="924"/>
      <c r="BQ113" s="925">
        <v>135139</v>
      </c>
      <c r="BR113" s="926"/>
      <c r="BS113" s="926"/>
      <c r="BT113" s="926"/>
      <c r="BU113" s="926"/>
      <c r="BV113" s="926">
        <v>629124</v>
      </c>
      <c r="BW113" s="926"/>
      <c r="BX113" s="926"/>
      <c r="BY113" s="926"/>
      <c r="BZ113" s="926"/>
      <c r="CA113" s="926">
        <v>1740374</v>
      </c>
      <c r="CB113" s="926"/>
      <c r="CC113" s="926"/>
      <c r="CD113" s="926"/>
      <c r="CE113" s="926"/>
      <c r="CF113" s="920">
        <v>7.6</v>
      </c>
      <c r="CG113" s="921"/>
      <c r="CH113" s="921"/>
      <c r="CI113" s="921"/>
      <c r="CJ113" s="921"/>
      <c r="CK113" s="948"/>
      <c r="CL113" s="949"/>
      <c r="CM113" s="922" t="s">
        <v>453</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132</v>
      </c>
      <c r="DH113" s="959"/>
      <c r="DI113" s="959"/>
      <c r="DJ113" s="959"/>
      <c r="DK113" s="960"/>
      <c r="DL113" s="961" t="s">
        <v>450</v>
      </c>
      <c r="DM113" s="959"/>
      <c r="DN113" s="959"/>
      <c r="DO113" s="959"/>
      <c r="DP113" s="960"/>
      <c r="DQ113" s="961" t="s">
        <v>132</v>
      </c>
      <c r="DR113" s="959"/>
      <c r="DS113" s="959"/>
      <c r="DT113" s="959"/>
      <c r="DU113" s="960"/>
      <c r="DV113" s="962" t="s">
        <v>442</v>
      </c>
      <c r="DW113" s="963"/>
      <c r="DX113" s="963"/>
      <c r="DY113" s="963"/>
      <c r="DZ113" s="964"/>
    </row>
    <row r="114" spans="1:130" s="230" customFormat="1" ht="26.25" customHeight="1" x14ac:dyDescent="0.15">
      <c r="A114" s="954"/>
      <c r="B114" s="955"/>
      <c r="C114" s="923" t="s">
        <v>454</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47130</v>
      </c>
      <c r="AB114" s="959"/>
      <c r="AC114" s="959"/>
      <c r="AD114" s="959"/>
      <c r="AE114" s="960"/>
      <c r="AF114" s="961">
        <v>44723</v>
      </c>
      <c r="AG114" s="959"/>
      <c r="AH114" s="959"/>
      <c r="AI114" s="959"/>
      <c r="AJ114" s="960"/>
      <c r="AK114" s="961">
        <v>46337</v>
      </c>
      <c r="AL114" s="959"/>
      <c r="AM114" s="959"/>
      <c r="AN114" s="959"/>
      <c r="AO114" s="960"/>
      <c r="AP114" s="962">
        <v>0.2</v>
      </c>
      <c r="AQ114" s="963"/>
      <c r="AR114" s="963"/>
      <c r="AS114" s="963"/>
      <c r="AT114" s="964"/>
      <c r="AU114" s="908"/>
      <c r="AV114" s="909"/>
      <c r="AW114" s="909"/>
      <c r="AX114" s="909"/>
      <c r="AY114" s="909"/>
      <c r="AZ114" s="922" t="s">
        <v>455</v>
      </c>
      <c r="BA114" s="923"/>
      <c r="BB114" s="923"/>
      <c r="BC114" s="923"/>
      <c r="BD114" s="923"/>
      <c r="BE114" s="923"/>
      <c r="BF114" s="923"/>
      <c r="BG114" s="923"/>
      <c r="BH114" s="923"/>
      <c r="BI114" s="923"/>
      <c r="BJ114" s="923"/>
      <c r="BK114" s="923"/>
      <c r="BL114" s="923"/>
      <c r="BM114" s="923"/>
      <c r="BN114" s="923"/>
      <c r="BO114" s="923"/>
      <c r="BP114" s="924"/>
      <c r="BQ114" s="925">
        <v>5105662</v>
      </c>
      <c r="BR114" s="926"/>
      <c r="BS114" s="926"/>
      <c r="BT114" s="926"/>
      <c r="BU114" s="926"/>
      <c r="BV114" s="926">
        <v>5009866</v>
      </c>
      <c r="BW114" s="926"/>
      <c r="BX114" s="926"/>
      <c r="BY114" s="926"/>
      <c r="BZ114" s="926"/>
      <c r="CA114" s="926">
        <v>4860028</v>
      </c>
      <c r="CB114" s="926"/>
      <c r="CC114" s="926"/>
      <c r="CD114" s="926"/>
      <c r="CE114" s="926"/>
      <c r="CF114" s="920">
        <v>21.1</v>
      </c>
      <c r="CG114" s="921"/>
      <c r="CH114" s="921"/>
      <c r="CI114" s="921"/>
      <c r="CJ114" s="921"/>
      <c r="CK114" s="948"/>
      <c r="CL114" s="949"/>
      <c r="CM114" s="922" t="s">
        <v>456</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v>3160</v>
      </c>
      <c r="DH114" s="959"/>
      <c r="DI114" s="959"/>
      <c r="DJ114" s="959"/>
      <c r="DK114" s="960"/>
      <c r="DL114" s="961" t="s">
        <v>132</v>
      </c>
      <c r="DM114" s="959"/>
      <c r="DN114" s="959"/>
      <c r="DO114" s="959"/>
      <c r="DP114" s="960"/>
      <c r="DQ114" s="961" t="s">
        <v>132</v>
      </c>
      <c r="DR114" s="959"/>
      <c r="DS114" s="959"/>
      <c r="DT114" s="959"/>
      <c r="DU114" s="960"/>
      <c r="DV114" s="962" t="s">
        <v>442</v>
      </c>
      <c r="DW114" s="963"/>
      <c r="DX114" s="963"/>
      <c r="DY114" s="963"/>
      <c r="DZ114" s="964"/>
    </row>
    <row r="115" spans="1:130" s="230" customFormat="1" ht="26.25" customHeight="1" x14ac:dyDescent="0.15">
      <c r="A115" s="954"/>
      <c r="B115" s="955"/>
      <c r="C115" s="923" t="s">
        <v>457</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193187</v>
      </c>
      <c r="AB115" s="938"/>
      <c r="AC115" s="938"/>
      <c r="AD115" s="938"/>
      <c r="AE115" s="939"/>
      <c r="AF115" s="940">
        <v>189494</v>
      </c>
      <c r="AG115" s="938"/>
      <c r="AH115" s="938"/>
      <c r="AI115" s="938"/>
      <c r="AJ115" s="939"/>
      <c r="AK115" s="940">
        <v>183579</v>
      </c>
      <c r="AL115" s="938"/>
      <c r="AM115" s="938"/>
      <c r="AN115" s="938"/>
      <c r="AO115" s="939"/>
      <c r="AP115" s="941">
        <v>0.8</v>
      </c>
      <c r="AQ115" s="942"/>
      <c r="AR115" s="942"/>
      <c r="AS115" s="942"/>
      <c r="AT115" s="943"/>
      <c r="AU115" s="908"/>
      <c r="AV115" s="909"/>
      <c r="AW115" s="909"/>
      <c r="AX115" s="909"/>
      <c r="AY115" s="909"/>
      <c r="AZ115" s="922" t="s">
        <v>458</v>
      </c>
      <c r="BA115" s="923"/>
      <c r="BB115" s="923"/>
      <c r="BC115" s="923"/>
      <c r="BD115" s="923"/>
      <c r="BE115" s="923"/>
      <c r="BF115" s="923"/>
      <c r="BG115" s="923"/>
      <c r="BH115" s="923"/>
      <c r="BI115" s="923"/>
      <c r="BJ115" s="923"/>
      <c r="BK115" s="923"/>
      <c r="BL115" s="923"/>
      <c r="BM115" s="923"/>
      <c r="BN115" s="923"/>
      <c r="BO115" s="923"/>
      <c r="BP115" s="924"/>
      <c r="BQ115" s="925">
        <v>5658</v>
      </c>
      <c r="BR115" s="926"/>
      <c r="BS115" s="926"/>
      <c r="BT115" s="926"/>
      <c r="BU115" s="926"/>
      <c r="BV115" s="926">
        <v>4076</v>
      </c>
      <c r="BW115" s="926"/>
      <c r="BX115" s="926"/>
      <c r="BY115" s="926"/>
      <c r="BZ115" s="926"/>
      <c r="CA115" s="926">
        <v>2467</v>
      </c>
      <c r="CB115" s="926"/>
      <c r="CC115" s="926"/>
      <c r="CD115" s="926"/>
      <c r="CE115" s="926"/>
      <c r="CF115" s="920">
        <v>0</v>
      </c>
      <c r="CG115" s="921"/>
      <c r="CH115" s="921"/>
      <c r="CI115" s="921"/>
      <c r="CJ115" s="921"/>
      <c r="CK115" s="948"/>
      <c r="CL115" s="949"/>
      <c r="CM115" s="922" t="s">
        <v>459</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442</v>
      </c>
      <c r="DH115" s="959"/>
      <c r="DI115" s="959"/>
      <c r="DJ115" s="959"/>
      <c r="DK115" s="960"/>
      <c r="DL115" s="961" t="s">
        <v>132</v>
      </c>
      <c r="DM115" s="959"/>
      <c r="DN115" s="959"/>
      <c r="DO115" s="959"/>
      <c r="DP115" s="960"/>
      <c r="DQ115" s="961" t="s">
        <v>450</v>
      </c>
      <c r="DR115" s="959"/>
      <c r="DS115" s="959"/>
      <c r="DT115" s="959"/>
      <c r="DU115" s="960"/>
      <c r="DV115" s="962" t="s">
        <v>450</v>
      </c>
      <c r="DW115" s="963"/>
      <c r="DX115" s="963"/>
      <c r="DY115" s="963"/>
      <c r="DZ115" s="964"/>
    </row>
    <row r="116" spans="1:130" s="230" customFormat="1" ht="26.25" customHeight="1" x14ac:dyDescent="0.15">
      <c r="A116" s="956"/>
      <c r="B116" s="957"/>
      <c r="C116" s="965" t="s">
        <v>460</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450</v>
      </c>
      <c r="AB116" s="959"/>
      <c r="AC116" s="959"/>
      <c r="AD116" s="959"/>
      <c r="AE116" s="960"/>
      <c r="AF116" s="961" t="s">
        <v>132</v>
      </c>
      <c r="AG116" s="959"/>
      <c r="AH116" s="959"/>
      <c r="AI116" s="959"/>
      <c r="AJ116" s="960"/>
      <c r="AK116" s="961" t="s">
        <v>132</v>
      </c>
      <c r="AL116" s="959"/>
      <c r="AM116" s="959"/>
      <c r="AN116" s="959"/>
      <c r="AO116" s="960"/>
      <c r="AP116" s="962" t="s">
        <v>442</v>
      </c>
      <c r="AQ116" s="963"/>
      <c r="AR116" s="963"/>
      <c r="AS116" s="963"/>
      <c r="AT116" s="964"/>
      <c r="AU116" s="908"/>
      <c r="AV116" s="909"/>
      <c r="AW116" s="909"/>
      <c r="AX116" s="909"/>
      <c r="AY116" s="909"/>
      <c r="AZ116" s="967" t="s">
        <v>461</v>
      </c>
      <c r="BA116" s="968"/>
      <c r="BB116" s="968"/>
      <c r="BC116" s="968"/>
      <c r="BD116" s="968"/>
      <c r="BE116" s="968"/>
      <c r="BF116" s="968"/>
      <c r="BG116" s="968"/>
      <c r="BH116" s="968"/>
      <c r="BI116" s="968"/>
      <c r="BJ116" s="968"/>
      <c r="BK116" s="968"/>
      <c r="BL116" s="968"/>
      <c r="BM116" s="968"/>
      <c r="BN116" s="968"/>
      <c r="BO116" s="968"/>
      <c r="BP116" s="969"/>
      <c r="BQ116" s="925" t="s">
        <v>442</v>
      </c>
      <c r="BR116" s="926"/>
      <c r="BS116" s="926"/>
      <c r="BT116" s="926"/>
      <c r="BU116" s="926"/>
      <c r="BV116" s="926" t="s">
        <v>442</v>
      </c>
      <c r="BW116" s="926"/>
      <c r="BX116" s="926"/>
      <c r="BY116" s="926"/>
      <c r="BZ116" s="926"/>
      <c r="CA116" s="926" t="s">
        <v>132</v>
      </c>
      <c r="CB116" s="926"/>
      <c r="CC116" s="926"/>
      <c r="CD116" s="926"/>
      <c r="CE116" s="926"/>
      <c r="CF116" s="920" t="s">
        <v>132</v>
      </c>
      <c r="CG116" s="921"/>
      <c r="CH116" s="921"/>
      <c r="CI116" s="921"/>
      <c r="CJ116" s="921"/>
      <c r="CK116" s="948"/>
      <c r="CL116" s="949"/>
      <c r="CM116" s="922" t="s">
        <v>462</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v>60910</v>
      </c>
      <c r="DH116" s="959"/>
      <c r="DI116" s="959"/>
      <c r="DJ116" s="959"/>
      <c r="DK116" s="960"/>
      <c r="DL116" s="961">
        <v>39533</v>
      </c>
      <c r="DM116" s="959"/>
      <c r="DN116" s="959"/>
      <c r="DO116" s="959"/>
      <c r="DP116" s="960"/>
      <c r="DQ116" s="961">
        <v>19041</v>
      </c>
      <c r="DR116" s="959"/>
      <c r="DS116" s="959"/>
      <c r="DT116" s="959"/>
      <c r="DU116" s="960"/>
      <c r="DV116" s="962">
        <v>0.1</v>
      </c>
      <c r="DW116" s="963"/>
      <c r="DX116" s="963"/>
      <c r="DY116" s="963"/>
      <c r="DZ116" s="964"/>
    </row>
    <row r="117" spans="1:130" s="230" customFormat="1" ht="26.25" customHeight="1" x14ac:dyDescent="0.15">
      <c r="A117" s="912" t="s">
        <v>192</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463</v>
      </c>
      <c r="Z117" s="894"/>
      <c r="AA117" s="978">
        <v>4595689</v>
      </c>
      <c r="AB117" s="979"/>
      <c r="AC117" s="979"/>
      <c r="AD117" s="979"/>
      <c r="AE117" s="980"/>
      <c r="AF117" s="981">
        <v>4573199</v>
      </c>
      <c r="AG117" s="979"/>
      <c r="AH117" s="979"/>
      <c r="AI117" s="979"/>
      <c r="AJ117" s="980"/>
      <c r="AK117" s="981">
        <v>4620083</v>
      </c>
      <c r="AL117" s="979"/>
      <c r="AM117" s="979"/>
      <c r="AN117" s="979"/>
      <c r="AO117" s="980"/>
      <c r="AP117" s="982"/>
      <c r="AQ117" s="983"/>
      <c r="AR117" s="983"/>
      <c r="AS117" s="983"/>
      <c r="AT117" s="984"/>
      <c r="AU117" s="908"/>
      <c r="AV117" s="909"/>
      <c r="AW117" s="909"/>
      <c r="AX117" s="909"/>
      <c r="AY117" s="909"/>
      <c r="AZ117" s="974" t="s">
        <v>464</v>
      </c>
      <c r="BA117" s="975"/>
      <c r="BB117" s="975"/>
      <c r="BC117" s="975"/>
      <c r="BD117" s="975"/>
      <c r="BE117" s="975"/>
      <c r="BF117" s="975"/>
      <c r="BG117" s="975"/>
      <c r="BH117" s="975"/>
      <c r="BI117" s="975"/>
      <c r="BJ117" s="975"/>
      <c r="BK117" s="975"/>
      <c r="BL117" s="975"/>
      <c r="BM117" s="975"/>
      <c r="BN117" s="975"/>
      <c r="BO117" s="975"/>
      <c r="BP117" s="976"/>
      <c r="BQ117" s="925" t="s">
        <v>442</v>
      </c>
      <c r="BR117" s="926"/>
      <c r="BS117" s="926"/>
      <c r="BT117" s="926"/>
      <c r="BU117" s="926"/>
      <c r="BV117" s="926" t="s">
        <v>442</v>
      </c>
      <c r="BW117" s="926"/>
      <c r="BX117" s="926"/>
      <c r="BY117" s="926"/>
      <c r="BZ117" s="926"/>
      <c r="CA117" s="926" t="s">
        <v>442</v>
      </c>
      <c r="CB117" s="926"/>
      <c r="CC117" s="926"/>
      <c r="CD117" s="926"/>
      <c r="CE117" s="926"/>
      <c r="CF117" s="920" t="s">
        <v>442</v>
      </c>
      <c r="CG117" s="921"/>
      <c r="CH117" s="921"/>
      <c r="CI117" s="921"/>
      <c r="CJ117" s="921"/>
      <c r="CK117" s="948"/>
      <c r="CL117" s="949"/>
      <c r="CM117" s="922" t="s">
        <v>465</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132</v>
      </c>
      <c r="DH117" s="959"/>
      <c r="DI117" s="959"/>
      <c r="DJ117" s="959"/>
      <c r="DK117" s="960"/>
      <c r="DL117" s="961" t="s">
        <v>442</v>
      </c>
      <c r="DM117" s="959"/>
      <c r="DN117" s="959"/>
      <c r="DO117" s="959"/>
      <c r="DP117" s="960"/>
      <c r="DQ117" s="961" t="s">
        <v>442</v>
      </c>
      <c r="DR117" s="959"/>
      <c r="DS117" s="959"/>
      <c r="DT117" s="959"/>
      <c r="DU117" s="960"/>
      <c r="DV117" s="962" t="s">
        <v>442</v>
      </c>
      <c r="DW117" s="963"/>
      <c r="DX117" s="963"/>
      <c r="DY117" s="963"/>
      <c r="DZ117" s="964"/>
    </row>
    <row r="118" spans="1:130" s="230" customFormat="1" ht="26.25" customHeight="1" x14ac:dyDescent="0.15">
      <c r="A118" s="912" t="s">
        <v>437</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434</v>
      </c>
      <c r="AB118" s="893"/>
      <c r="AC118" s="893"/>
      <c r="AD118" s="893"/>
      <c r="AE118" s="894"/>
      <c r="AF118" s="892" t="s">
        <v>435</v>
      </c>
      <c r="AG118" s="893"/>
      <c r="AH118" s="893"/>
      <c r="AI118" s="893"/>
      <c r="AJ118" s="894"/>
      <c r="AK118" s="892" t="s">
        <v>314</v>
      </c>
      <c r="AL118" s="893"/>
      <c r="AM118" s="893"/>
      <c r="AN118" s="893"/>
      <c r="AO118" s="894"/>
      <c r="AP118" s="970" t="s">
        <v>436</v>
      </c>
      <c r="AQ118" s="971"/>
      <c r="AR118" s="971"/>
      <c r="AS118" s="971"/>
      <c r="AT118" s="972"/>
      <c r="AU118" s="908"/>
      <c r="AV118" s="909"/>
      <c r="AW118" s="909"/>
      <c r="AX118" s="909"/>
      <c r="AY118" s="909"/>
      <c r="AZ118" s="973" t="s">
        <v>466</v>
      </c>
      <c r="BA118" s="965"/>
      <c r="BB118" s="965"/>
      <c r="BC118" s="965"/>
      <c r="BD118" s="965"/>
      <c r="BE118" s="965"/>
      <c r="BF118" s="965"/>
      <c r="BG118" s="965"/>
      <c r="BH118" s="965"/>
      <c r="BI118" s="965"/>
      <c r="BJ118" s="965"/>
      <c r="BK118" s="965"/>
      <c r="BL118" s="965"/>
      <c r="BM118" s="965"/>
      <c r="BN118" s="965"/>
      <c r="BO118" s="965"/>
      <c r="BP118" s="966"/>
      <c r="BQ118" s="999" t="s">
        <v>132</v>
      </c>
      <c r="BR118" s="1000"/>
      <c r="BS118" s="1000"/>
      <c r="BT118" s="1000"/>
      <c r="BU118" s="1000"/>
      <c r="BV118" s="1000" t="s">
        <v>132</v>
      </c>
      <c r="BW118" s="1000"/>
      <c r="BX118" s="1000"/>
      <c r="BY118" s="1000"/>
      <c r="BZ118" s="1000"/>
      <c r="CA118" s="1000" t="s">
        <v>132</v>
      </c>
      <c r="CB118" s="1000"/>
      <c r="CC118" s="1000"/>
      <c r="CD118" s="1000"/>
      <c r="CE118" s="1000"/>
      <c r="CF118" s="920" t="s">
        <v>442</v>
      </c>
      <c r="CG118" s="921"/>
      <c r="CH118" s="921"/>
      <c r="CI118" s="921"/>
      <c r="CJ118" s="921"/>
      <c r="CK118" s="948"/>
      <c r="CL118" s="949"/>
      <c r="CM118" s="922" t="s">
        <v>467</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132</v>
      </c>
      <c r="DH118" s="959"/>
      <c r="DI118" s="959"/>
      <c r="DJ118" s="959"/>
      <c r="DK118" s="960"/>
      <c r="DL118" s="961" t="s">
        <v>442</v>
      </c>
      <c r="DM118" s="959"/>
      <c r="DN118" s="959"/>
      <c r="DO118" s="959"/>
      <c r="DP118" s="960"/>
      <c r="DQ118" s="961" t="s">
        <v>132</v>
      </c>
      <c r="DR118" s="959"/>
      <c r="DS118" s="959"/>
      <c r="DT118" s="959"/>
      <c r="DU118" s="960"/>
      <c r="DV118" s="962" t="s">
        <v>132</v>
      </c>
      <c r="DW118" s="963"/>
      <c r="DX118" s="963"/>
      <c r="DY118" s="963"/>
      <c r="DZ118" s="964"/>
    </row>
    <row r="119" spans="1:130" s="230" customFormat="1" ht="26.25" customHeight="1" x14ac:dyDescent="0.15">
      <c r="A119" s="1062" t="s">
        <v>440</v>
      </c>
      <c r="B119" s="947"/>
      <c r="C119" s="929" t="s">
        <v>441</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132</v>
      </c>
      <c r="AB119" s="900"/>
      <c r="AC119" s="900"/>
      <c r="AD119" s="900"/>
      <c r="AE119" s="901"/>
      <c r="AF119" s="902" t="s">
        <v>442</v>
      </c>
      <c r="AG119" s="900"/>
      <c r="AH119" s="900"/>
      <c r="AI119" s="900"/>
      <c r="AJ119" s="901"/>
      <c r="AK119" s="902" t="s">
        <v>442</v>
      </c>
      <c r="AL119" s="900"/>
      <c r="AM119" s="900"/>
      <c r="AN119" s="900"/>
      <c r="AO119" s="901"/>
      <c r="AP119" s="903" t="s">
        <v>132</v>
      </c>
      <c r="AQ119" s="904"/>
      <c r="AR119" s="904"/>
      <c r="AS119" s="904"/>
      <c r="AT119" s="905"/>
      <c r="AU119" s="910"/>
      <c r="AV119" s="911"/>
      <c r="AW119" s="911"/>
      <c r="AX119" s="911"/>
      <c r="AY119" s="911"/>
      <c r="AZ119" s="251" t="s">
        <v>192</v>
      </c>
      <c r="BA119" s="251"/>
      <c r="BB119" s="251"/>
      <c r="BC119" s="251"/>
      <c r="BD119" s="251"/>
      <c r="BE119" s="251"/>
      <c r="BF119" s="251"/>
      <c r="BG119" s="251"/>
      <c r="BH119" s="251"/>
      <c r="BI119" s="251"/>
      <c r="BJ119" s="251"/>
      <c r="BK119" s="251"/>
      <c r="BL119" s="251"/>
      <c r="BM119" s="251"/>
      <c r="BN119" s="251"/>
      <c r="BO119" s="977" t="s">
        <v>468</v>
      </c>
      <c r="BP119" s="1005"/>
      <c r="BQ119" s="999">
        <v>50629565</v>
      </c>
      <c r="BR119" s="1000"/>
      <c r="BS119" s="1000"/>
      <c r="BT119" s="1000"/>
      <c r="BU119" s="1000"/>
      <c r="BV119" s="1000">
        <v>47774464</v>
      </c>
      <c r="BW119" s="1000"/>
      <c r="BX119" s="1000"/>
      <c r="BY119" s="1000"/>
      <c r="BZ119" s="1000"/>
      <c r="CA119" s="1000">
        <v>45528817</v>
      </c>
      <c r="CB119" s="1000"/>
      <c r="CC119" s="1000"/>
      <c r="CD119" s="1000"/>
      <c r="CE119" s="1000"/>
      <c r="CF119" s="1001"/>
      <c r="CG119" s="1002"/>
      <c r="CH119" s="1002"/>
      <c r="CI119" s="1002"/>
      <c r="CJ119" s="1003"/>
      <c r="CK119" s="950"/>
      <c r="CL119" s="951"/>
      <c r="CM119" s="973" t="s">
        <v>469</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1320794</v>
      </c>
      <c r="DH119" s="986"/>
      <c r="DI119" s="986"/>
      <c r="DJ119" s="986"/>
      <c r="DK119" s="987"/>
      <c r="DL119" s="985">
        <v>1158782</v>
      </c>
      <c r="DM119" s="986"/>
      <c r="DN119" s="986"/>
      <c r="DO119" s="986"/>
      <c r="DP119" s="987"/>
      <c r="DQ119" s="985">
        <v>998176</v>
      </c>
      <c r="DR119" s="986"/>
      <c r="DS119" s="986"/>
      <c r="DT119" s="986"/>
      <c r="DU119" s="987"/>
      <c r="DV119" s="988">
        <v>4.3</v>
      </c>
      <c r="DW119" s="989"/>
      <c r="DX119" s="989"/>
      <c r="DY119" s="989"/>
      <c r="DZ119" s="990"/>
    </row>
    <row r="120" spans="1:130" s="230" customFormat="1" ht="26.25" customHeight="1" x14ac:dyDescent="0.15">
      <c r="A120" s="1063"/>
      <c r="B120" s="949"/>
      <c r="C120" s="922" t="s">
        <v>445</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442</v>
      </c>
      <c r="AB120" s="959"/>
      <c r="AC120" s="959"/>
      <c r="AD120" s="959"/>
      <c r="AE120" s="960"/>
      <c r="AF120" s="961" t="s">
        <v>132</v>
      </c>
      <c r="AG120" s="959"/>
      <c r="AH120" s="959"/>
      <c r="AI120" s="959"/>
      <c r="AJ120" s="960"/>
      <c r="AK120" s="961" t="s">
        <v>132</v>
      </c>
      <c r="AL120" s="959"/>
      <c r="AM120" s="959"/>
      <c r="AN120" s="959"/>
      <c r="AO120" s="960"/>
      <c r="AP120" s="962" t="s">
        <v>132</v>
      </c>
      <c r="AQ120" s="963"/>
      <c r="AR120" s="963"/>
      <c r="AS120" s="963"/>
      <c r="AT120" s="964"/>
      <c r="AU120" s="991" t="s">
        <v>470</v>
      </c>
      <c r="AV120" s="992"/>
      <c r="AW120" s="992"/>
      <c r="AX120" s="992"/>
      <c r="AY120" s="993"/>
      <c r="AZ120" s="929" t="s">
        <v>471</v>
      </c>
      <c r="BA120" s="897"/>
      <c r="BB120" s="897"/>
      <c r="BC120" s="897"/>
      <c r="BD120" s="897"/>
      <c r="BE120" s="897"/>
      <c r="BF120" s="897"/>
      <c r="BG120" s="897"/>
      <c r="BH120" s="897"/>
      <c r="BI120" s="897"/>
      <c r="BJ120" s="897"/>
      <c r="BK120" s="897"/>
      <c r="BL120" s="897"/>
      <c r="BM120" s="897"/>
      <c r="BN120" s="897"/>
      <c r="BO120" s="897"/>
      <c r="BP120" s="898"/>
      <c r="BQ120" s="930">
        <v>14867130</v>
      </c>
      <c r="BR120" s="931"/>
      <c r="BS120" s="931"/>
      <c r="BT120" s="931"/>
      <c r="BU120" s="931"/>
      <c r="BV120" s="931">
        <v>15124194</v>
      </c>
      <c r="BW120" s="931"/>
      <c r="BX120" s="931"/>
      <c r="BY120" s="931"/>
      <c r="BZ120" s="931"/>
      <c r="CA120" s="931">
        <v>15577902</v>
      </c>
      <c r="CB120" s="931"/>
      <c r="CC120" s="931"/>
      <c r="CD120" s="931"/>
      <c r="CE120" s="931"/>
      <c r="CF120" s="944">
        <v>67.8</v>
      </c>
      <c r="CG120" s="945"/>
      <c r="CH120" s="945"/>
      <c r="CI120" s="945"/>
      <c r="CJ120" s="945"/>
      <c r="CK120" s="1006" t="s">
        <v>472</v>
      </c>
      <c r="CL120" s="1007"/>
      <c r="CM120" s="1007"/>
      <c r="CN120" s="1007"/>
      <c r="CO120" s="1008"/>
      <c r="CP120" s="1014" t="s">
        <v>416</v>
      </c>
      <c r="CQ120" s="1015"/>
      <c r="CR120" s="1015"/>
      <c r="CS120" s="1015"/>
      <c r="CT120" s="1015"/>
      <c r="CU120" s="1015"/>
      <c r="CV120" s="1015"/>
      <c r="CW120" s="1015"/>
      <c r="CX120" s="1015"/>
      <c r="CY120" s="1015"/>
      <c r="CZ120" s="1015"/>
      <c r="DA120" s="1015"/>
      <c r="DB120" s="1015"/>
      <c r="DC120" s="1015"/>
      <c r="DD120" s="1015"/>
      <c r="DE120" s="1015"/>
      <c r="DF120" s="1016"/>
      <c r="DG120" s="930">
        <v>5637247</v>
      </c>
      <c r="DH120" s="931"/>
      <c r="DI120" s="931"/>
      <c r="DJ120" s="931"/>
      <c r="DK120" s="931"/>
      <c r="DL120" s="931">
        <v>5208578</v>
      </c>
      <c r="DM120" s="931"/>
      <c r="DN120" s="931"/>
      <c r="DO120" s="931"/>
      <c r="DP120" s="931"/>
      <c r="DQ120" s="931">
        <v>5251051</v>
      </c>
      <c r="DR120" s="931"/>
      <c r="DS120" s="931"/>
      <c r="DT120" s="931"/>
      <c r="DU120" s="931"/>
      <c r="DV120" s="932">
        <v>22.8</v>
      </c>
      <c r="DW120" s="932"/>
      <c r="DX120" s="932"/>
      <c r="DY120" s="932"/>
      <c r="DZ120" s="933"/>
    </row>
    <row r="121" spans="1:130" s="230" customFormat="1" ht="26.25" customHeight="1" x14ac:dyDescent="0.15">
      <c r="A121" s="1063"/>
      <c r="B121" s="949"/>
      <c r="C121" s="974" t="s">
        <v>473</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132</v>
      </c>
      <c r="AB121" s="959"/>
      <c r="AC121" s="959"/>
      <c r="AD121" s="959"/>
      <c r="AE121" s="960"/>
      <c r="AF121" s="961" t="s">
        <v>442</v>
      </c>
      <c r="AG121" s="959"/>
      <c r="AH121" s="959"/>
      <c r="AI121" s="959"/>
      <c r="AJ121" s="960"/>
      <c r="AK121" s="961" t="s">
        <v>132</v>
      </c>
      <c r="AL121" s="959"/>
      <c r="AM121" s="959"/>
      <c r="AN121" s="959"/>
      <c r="AO121" s="960"/>
      <c r="AP121" s="962" t="s">
        <v>132</v>
      </c>
      <c r="AQ121" s="963"/>
      <c r="AR121" s="963"/>
      <c r="AS121" s="963"/>
      <c r="AT121" s="964"/>
      <c r="AU121" s="994"/>
      <c r="AV121" s="995"/>
      <c r="AW121" s="995"/>
      <c r="AX121" s="995"/>
      <c r="AY121" s="996"/>
      <c r="AZ121" s="922" t="s">
        <v>474</v>
      </c>
      <c r="BA121" s="923"/>
      <c r="BB121" s="923"/>
      <c r="BC121" s="923"/>
      <c r="BD121" s="923"/>
      <c r="BE121" s="923"/>
      <c r="BF121" s="923"/>
      <c r="BG121" s="923"/>
      <c r="BH121" s="923"/>
      <c r="BI121" s="923"/>
      <c r="BJ121" s="923"/>
      <c r="BK121" s="923"/>
      <c r="BL121" s="923"/>
      <c r="BM121" s="923"/>
      <c r="BN121" s="923"/>
      <c r="BO121" s="923"/>
      <c r="BP121" s="924"/>
      <c r="BQ121" s="925">
        <v>3058324</v>
      </c>
      <c r="BR121" s="926"/>
      <c r="BS121" s="926"/>
      <c r="BT121" s="926"/>
      <c r="BU121" s="926"/>
      <c r="BV121" s="926">
        <v>2715050</v>
      </c>
      <c r="BW121" s="926"/>
      <c r="BX121" s="926"/>
      <c r="BY121" s="926"/>
      <c r="BZ121" s="926"/>
      <c r="CA121" s="926">
        <v>2634449</v>
      </c>
      <c r="CB121" s="926"/>
      <c r="CC121" s="926"/>
      <c r="CD121" s="926"/>
      <c r="CE121" s="926"/>
      <c r="CF121" s="920">
        <v>11.5</v>
      </c>
      <c r="CG121" s="921"/>
      <c r="CH121" s="921"/>
      <c r="CI121" s="921"/>
      <c r="CJ121" s="921"/>
      <c r="CK121" s="1009"/>
      <c r="CL121" s="1010"/>
      <c r="CM121" s="1010"/>
      <c r="CN121" s="1010"/>
      <c r="CO121" s="1011"/>
      <c r="CP121" s="1019" t="s">
        <v>413</v>
      </c>
      <c r="CQ121" s="1020"/>
      <c r="CR121" s="1020"/>
      <c r="CS121" s="1020"/>
      <c r="CT121" s="1020"/>
      <c r="CU121" s="1020"/>
      <c r="CV121" s="1020"/>
      <c r="CW121" s="1020"/>
      <c r="CX121" s="1020"/>
      <c r="CY121" s="1020"/>
      <c r="CZ121" s="1020"/>
      <c r="DA121" s="1020"/>
      <c r="DB121" s="1020"/>
      <c r="DC121" s="1020"/>
      <c r="DD121" s="1020"/>
      <c r="DE121" s="1020"/>
      <c r="DF121" s="1021"/>
      <c r="DG121" s="925">
        <v>2691401</v>
      </c>
      <c r="DH121" s="926"/>
      <c r="DI121" s="926"/>
      <c r="DJ121" s="926"/>
      <c r="DK121" s="926"/>
      <c r="DL121" s="926">
        <v>2440106</v>
      </c>
      <c r="DM121" s="926"/>
      <c r="DN121" s="926"/>
      <c r="DO121" s="926"/>
      <c r="DP121" s="926"/>
      <c r="DQ121" s="926">
        <v>2168492</v>
      </c>
      <c r="DR121" s="926"/>
      <c r="DS121" s="926"/>
      <c r="DT121" s="926"/>
      <c r="DU121" s="926"/>
      <c r="DV121" s="927">
        <v>9.4</v>
      </c>
      <c r="DW121" s="927"/>
      <c r="DX121" s="927"/>
      <c r="DY121" s="927"/>
      <c r="DZ121" s="928"/>
    </row>
    <row r="122" spans="1:130" s="230" customFormat="1" ht="26.25" customHeight="1" x14ac:dyDescent="0.15">
      <c r="A122" s="1063"/>
      <c r="B122" s="949"/>
      <c r="C122" s="922" t="s">
        <v>456</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v>3198</v>
      </c>
      <c r="AB122" s="959"/>
      <c r="AC122" s="959"/>
      <c r="AD122" s="959"/>
      <c r="AE122" s="960"/>
      <c r="AF122" s="961">
        <v>3201</v>
      </c>
      <c r="AG122" s="959"/>
      <c r="AH122" s="959"/>
      <c r="AI122" s="959"/>
      <c r="AJ122" s="960"/>
      <c r="AK122" s="961" t="s">
        <v>132</v>
      </c>
      <c r="AL122" s="959"/>
      <c r="AM122" s="959"/>
      <c r="AN122" s="959"/>
      <c r="AO122" s="960"/>
      <c r="AP122" s="962" t="s">
        <v>132</v>
      </c>
      <c r="AQ122" s="963"/>
      <c r="AR122" s="963"/>
      <c r="AS122" s="963"/>
      <c r="AT122" s="964"/>
      <c r="AU122" s="994"/>
      <c r="AV122" s="995"/>
      <c r="AW122" s="995"/>
      <c r="AX122" s="995"/>
      <c r="AY122" s="996"/>
      <c r="AZ122" s="973" t="s">
        <v>475</v>
      </c>
      <c r="BA122" s="965"/>
      <c r="BB122" s="965"/>
      <c r="BC122" s="965"/>
      <c r="BD122" s="965"/>
      <c r="BE122" s="965"/>
      <c r="BF122" s="965"/>
      <c r="BG122" s="965"/>
      <c r="BH122" s="965"/>
      <c r="BI122" s="965"/>
      <c r="BJ122" s="965"/>
      <c r="BK122" s="965"/>
      <c r="BL122" s="965"/>
      <c r="BM122" s="965"/>
      <c r="BN122" s="965"/>
      <c r="BO122" s="965"/>
      <c r="BP122" s="966"/>
      <c r="BQ122" s="999">
        <v>29105235</v>
      </c>
      <c r="BR122" s="1000"/>
      <c r="BS122" s="1000"/>
      <c r="BT122" s="1000"/>
      <c r="BU122" s="1000"/>
      <c r="BV122" s="1000">
        <v>29834568</v>
      </c>
      <c r="BW122" s="1000"/>
      <c r="BX122" s="1000"/>
      <c r="BY122" s="1000"/>
      <c r="BZ122" s="1000"/>
      <c r="CA122" s="1000">
        <v>29404915</v>
      </c>
      <c r="CB122" s="1000"/>
      <c r="CC122" s="1000"/>
      <c r="CD122" s="1000"/>
      <c r="CE122" s="1000"/>
      <c r="CF122" s="1017">
        <v>127.9</v>
      </c>
      <c r="CG122" s="1018"/>
      <c r="CH122" s="1018"/>
      <c r="CI122" s="1018"/>
      <c r="CJ122" s="1018"/>
      <c r="CK122" s="1009"/>
      <c r="CL122" s="1010"/>
      <c r="CM122" s="1010"/>
      <c r="CN122" s="1010"/>
      <c r="CO122" s="1011"/>
      <c r="CP122" s="1019" t="s">
        <v>415</v>
      </c>
      <c r="CQ122" s="1020"/>
      <c r="CR122" s="1020"/>
      <c r="CS122" s="1020"/>
      <c r="CT122" s="1020"/>
      <c r="CU122" s="1020"/>
      <c r="CV122" s="1020"/>
      <c r="CW122" s="1020"/>
      <c r="CX122" s="1020"/>
      <c r="CY122" s="1020"/>
      <c r="CZ122" s="1020"/>
      <c r="DA122" s="1020"/>
      <c r="DB122" s="1020"/>
      <c r="DC122" s="1020"/>
      <c r="DD122" s="1020"/>
      <c r="DE122" s="1020"/>
      <c r="DF122" s="1021"/>
      <c r="DG122" s="925">
        <v>525934</v>
      </c>
      <c r="DH122" s="926"/>
      <c r="DI122" s="926"/>
      <c r="DJ122" s="926"/>
      <c r="DK122" s="926"/>
      <c r="DL122" s="926">
        <v>426018</v>
      </c>
      <c r="DM122" s="926"/>
      <c r="DN122" s="926"/>
      <c r="DO122" s="926"/>
      <c r="DP122" s="926"/>
      <c r="DQ122" s="926">
        <v>286179</v>
      </c>
      <c r="DR122" s="926"/>
      <c r="DS122" s="926"/>
      <c r="DT122" s="926"/>
      <c r="DU122" s="926"/>
      <c r="DV122" s="927">
        <v>1.2</v>
      </c>
      <c r="DW122" s="927"/>
      <c r="DX122" s="927"/>
      <c r="DY122" s="927"/>
      <c r="DZ122" s="928"/>
    </row>
    <row r="123" spans="1:130" s="230" customFormat="1" ht="26.25" customHeight="1" x14ac:dyDescent="0.15">
      <c r="A123" s="1063"/>
      <c r="B123" s="949"/>
      <c r="C123" s="922" t="s">
        <v>462</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442</v>
      </c>
      <c r="AB123" s="959"/>
      <c r="AC123" s="959"/>
      <c r="AD123" s="959"/>
      <c r="AE123" s="960"/>
      <c r="AF123" s="961" t="s">
        <v>132</v>
      </c>
      <c r="AG123" s="959"/>
      <c r="AH123" s="959"/>
      <c r="AI123" s="959"/>
      <c r="AJ123" s="960"/>
      <c r="AK123" s="961" t="s">
        <v>442</v>
      </c>
      <c r="AL123" s="959"/>
      <c r="AM123" s="959"/>
      <c r="AN123" s="959"/>
      <c r="AO123" s="960"/>
      <c r="AP123" s="962" t="s">
        <v>450</v>
      </c>
      <c r="AQ123" s="963"/>
      <c r="AR123" s="963"/>
      <c r="AS123" s="963"/>
      <c r="AT123" s="964"/>
      <c r="AU123" s="997"/>
      <c r="AV123" s="998"/>
      <c r="AW123" s="998"/>
      <c r="AX123" s="998"/>
      <c r="AY123" s="998"/>
      <c r="AZ123" s="251" t="s">
        <v>192</v>
      </c>
      <c r="BA123" s="251"/>
      <c r="BB123" s="251"/>
      <c r="BC123" s="251"/>
      <c r="BD123" s="251"/>
      <c r="BE123" s="251"/>
      <c r="BF123" s="251"/>
      <c r="BG123" s="251"/>
      <c r="BH123" s="251"/>
      <c r="BI123" s="251"/>
      <c r="BJ123" s="251"/>
      <c r="BK123" s="251"/>
      <c r="BL123" s="251"/>
      <c r="BM123" s="251"/>
      <c r="BN123" s="251"/>
      <c r="BO123" s="977" t="s">
        <v>476</v>
      </c>
      <c r="BP123" s="1005"/>
      <c r="BQ123" s="1035">
        <v>47030689</v>
      </c>
      <c r="BR123" s="1036"/>
      <c r="BS123" s="1036"/>
      <c r="BT123" s="1036"/>
      <c r="BU123" s="1036"/>
      <c r="BV123" s="1036">
        <v>47673812</v>
      </c>
      <c r="BW123" s="1036"/>
      <c r="BX123" s="1036"/>
      <c r="BY123" s="1036"/>
      <c r="BZ123" s="1036"/>
      <c r="CA123" s="1036">
        <v>47617266</v>
      </c>
      <c r="CB123" s="1036"/>
      <c r="CC123" s="1036"/>
      <c r="CD123" s="1036"/>
      <c r="CE123" s="1036"/>
      <c r="CF123" s="1001"/>
      <c r="CG123" s="1002"/>
      <c r="CH123" s="1002"/>
      <c r="CI123" s="1002"/>
      <c r="CJ123" s="1003"/>
      <c r="CK123" s="1009"/>
      <c r="CL123" s="1010"/>
      <c r="CM123" s="1010"/>
      <c r="CN123" s="1010"/>
      <c r="CO123" s="1011"/>
      <c r="CP123" s="1019" t="s">
        <v>477</v>
      </c>
      <c r="CQ123" s="1020"/>
      <c r="CR123" s="1020"/>
      <c r="CS123" s="1020"/>
      <c r="CT123" s="1020"/>
      <c r="CU123" s="1020"/>
      <c r="CV123" s="1020"/>
      <c r="CW123" s="1020"/>
      <c r="CX123" s="1020"/>
      <c r="CY123" s="1020"/>
      <c r="CZ123" s="1020"/>
      <c r="DA123" s="1020"/>
      <c r="DB123" s="1020"/>
      <c r="DC123" s="1020"/>
      <c r="DD123" s="1020"/>
      <c r="DE123" s="1020"/>
      <c r="DF123" s="1021"/>
      <c r="DG123" s="958">
        <v>17777</v>
      </c>
      <c r="DH123" s="959"/>
      <c r="DI123" s="959"/>
      <c r="DJ123" s="959"/>
      <c r="DK123" s="960"/>
      <c r="DL123" s="961">
        <v>15930</v>
      </c>
      <c r="DM123" s="959"/>
      <c r="DN123" s="959"/>
      <c r="DO123" s="959"/>
      <c r="DP123" s="960"/>
      <c r="DQ123" s="961">
        <v>48579</v>
      </c>
      <c r="DR123" s="959"/>
      <c r="DS123" s="959"/>
      <c r="DT123" s="959"/>
      <c r="DU123" s="960"/>
      <c r="DV123" s="962">
        <v>0.2</v>
      </c>
      <c r="DW123" s="963"/>
      <c r="DX123" s="963"/>
      <c r="DY123" s="963"/>
      <c r="DZ123" s="964"/>
    </row>
    <row r="124" spans="1:130" s="230" customFormat="1" ht="26.25" customHeight="1" thickBot="1" x14ac:dyDescent="0.2">
      <c r="A124" s="1063"/>
      <c r="B124" s="949"/>
      <c r="C124" s="922" t="s">
        <v>465</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442</v>
      </c>
      <c r="AB124" s="959"/>
      <c r="AC124" s="959"/>
      <c r="AD124" s="959"/>
      <c r="AE124" s="960"/>
      <c r="AF124" s="961" t="s">
        <v>442</v>
      </c>
      <c r="AG124" s="959"/>
      <c r="AH124" s="959"/>
      <c r="AI124" s="959"/>
      <c r="AJ124" s="960"/>
      <c r="AK124" s="961" t="s">
        <v>132</v>
      </c>
      <c r="AL124" s="959"/>
      <c r="AM124" s="959"/>
      <c r="AN124" s="959"/>
      <c r="AO124" s="960"/>
      <c r="AP124" s="962" t="s">
        <v>442</v>
      </c>
      <c r="AQ124" s="963"/>
      <c r="AR124" s="963"/>
      <c r="AS124" s="963"/>
      <c r="AT124" s="964"/>
      <c r="AU124" s="1031" t="s">
        <v>478</v>
      </c>
      <c r="AV124" s="1032"/>
      <c r="AW124" s="1032"/>
      <c r="AX124" s="1032"/>
      <c r="AY124" s="1032"/>
      <c r="AZ124" s="1032"/>
      <c r="BA124" s="1032"/>
      <c r="BB124" s="1032"/>
      <c r="BC124" s="1032"/>
      <c r="BD124" s="1032"/>
      <c r="BE124" s="1032"/>
      <c r="BF124" s="1032"/>
      <c r="BG124" s="1032"/>
      <c r="BH124" s="1032"/>
      <c r="BI124" s="1032"/>
      <c r="BJ124" s="1032"/>
      <c r="BK124" s="1032"/>
      <c r="BL124" s="1032"/>
      <c r="BM124" s="1032"/>
      <c r="BN124" s="1032"/>
      <c r="BO124" s="1032"/>
      <c r="BP124" s="1033"/>
      <c r="BQ124" s="1034">
        <v>16.600000000000001</v>
      </c>
      <c r="BR124" s="1027"/>
      <c r="BS124" s="1027"/>
      <c r="BT124" s="1027"/>
      <c r="BU124" s="1027"/>
      <c r="BV124" s="1027">
        <v>0.4</v>
      </c>
      <c r="BW124" s="1027"/>
      <c r="BX124" s="1027"/>
      <c r="BY124" s="1027"/>
      <c r="BZ124" s="1027"/>
      <c r="CA124" s="1027" t="s">
        <v>132</v>
      </c>
      <c r="CB124" s="1027"/>
      <c r="CC124" s="1027"/>
      <c r="CD124" s="1027"/>
      <c r="CE124" s="1027"/>
      <c r="CF124" s="1028"/>
      <c r="CG124" s="1029"/>
      <c r="CH124" s="1029"/>
      <c r="CI124" s="1029"/>
      <c r="CJ124" s="1030"/>
      <c r="CK124" s="1012"/>
      <c r="CL124" s="1012"/>
      <c r="CM124" s="1012"/>
      <c r="CN124" s="1012"/>
      <c r="CO124" s="1013"/>
      <c r="CP124" s="1019" t="s">
        <v>479</v>
      </c>
      <c r="CQ124" s="1020"/>
      <c r="CR124" s="1020"/>
      <c r="CS124" s="1020"/>
      <c r="CT124" s="1020"/>
      <c r="CU124" s="1020"/>
      <c r="CV124" s="1020"/>
      <c r="CW124" s="1020"/>
      <c r="CX124" s="1020"/>
      <c r="CY124" s="1020"/>
      <c r="CZ124" s="1020"/>
      <c r="DA124" s="1020"/>
      <c r="DB124" s="1020"/>
      <c r="DC124" s="1020"/>
      <c r="DD124" s="1020"/>
      <c r="DE124" s="1020"/>
      <c r="DF124" s="1021"/>
      <c r="DG124" s="1004" t="s">
        <v>442</v>
      </c>
      <c r="DH124" s="986"/>
      <c r="DI124" s="986"/>
      <c r="DJ124" s="986"/>
      <c r="DK124" s="987"/>
      <c r="DL124" s="985" t="s">
        <v>442</v>
      </c>
      <c r="DM124" s="986"/>
      <c r="DN124" s="986"/>
      <c r="DO124" s="986"/>
      <c r="DP124" s="987"/>
      <c r="DQ124" s="985" t="s">
        <v>442</v>
      </c>
      <c r="DR124" s="986"/>
      <c r="DS124" s="986"/>
      <c r="DT124" s="986"/>
      <c r="DU124" s="987"/>
      <c r="DV124" s="988" t="s">
        <v>442</v>
      </c>
      <c r="DW124" s="989"/>
      <c r="DX124" s="989"/>
      <c r="DY124" s="989"/>
      <c r="DZ124" s="990"/>
    </row>
    <row r="125" spans="1:130" s="230" customFormat="1" ht="26.25" customHeight="1" x14ac:dyDescent="0.15">
      <c r="A125" s="1063"/>
      <c r="B125" s="949"/>
      <c r="C125" s="922" t="s">
        <v>467</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442</v>
      </c>
      <c r="AB125" s="959"/>
      <c r="AC125" s="959"/>
      <c r="AD125" s="959"/>
      <c r="AE125" s="960"/>
      <c r="AF125" s="961" t="s">
        <v>442</v>
      </c>
      <c r="AG125" s="959"/>
      <c r="AH125" s="959"/>
      <c r="AI125" s="959"/>
      <c r="AJ125" s="960"/>
      <c r="AK125" s="961" t="s">
        <v>442</v>
      </c>
      <c r="AL125" s="959"/>
      <c r="AM125" s="959"/>
      <c r="AN125" s="959"/>
      <c r="AO125" s="960"/>
      <c r="AP125" s="962" t="s">
        <v>442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480</v>
      </c>
      <c r="CL125" s="1007"/>
      <c r="CM125" s="1007"/>
      <c r="CN125" s="1007"/>
      <c r="CO125" s="1008"/>
      <c r="CP125" s="929" t="s">
        <v>481</v>
      </c>
      <c r="CQ125" s="897"/>
      <c r="CR125" s="897"/>
      <c r="CS125" s="897"/>
      <c r="CT125" s="897"/>
      <c r="CU125" s="897"/>
      <c r="CV125" s="897"/>
      <c r="CW125" s="897"/>
      <c r="CX125" s="897"/>
      <c r="CY125" s="897"/>
      <c r="CZ125" s="897"/>
      <c r="DA125" s="897"/>
      <c r="DB125" s="897"/>
      <c r="DC125" s="897"/>
      <c r="DD125" s="897"/>
      <c r="DE125" s="897"/>
      <c r="DF125" s="898"/>
      <c r="DG125" s="930" t="s">
        <v>442</v>
      </c>
      <c r="DH125" s="931"/>
      <c r="DI125" s="931"/>
      <c r="DJ125" s="931"/>
      <c r="DK125" s="931"/>
      <c r="DL125" s="931" t="s">
        <v>442</v>
      </c>
      <c r="DM125" s="931"/>
      <c r="DN125" s="931"/>
      <c r="DO125" s="931"/>
      <c r="DP125" s="931"/>
      <c r="DQ125" s="931" t="s">
        <v>442</v>
      </c>
      <c r="DR125" s="931"/>
      <c r="DS125" s="931"/>
      <c r="DT125" s="931"/>
      <c r="DU125" s="931"/>
      <c r="DV125" s="932" t="s">
        <v>442</v>
      </c>
      <c r="DW125" s="932"/>
      <c r="DX125" s="932"/>
      <c r="DY125" s="932"/>
      <c r="DZ125" s="933"/>
    </row>
    <row r="126" spans="1:130" s="230" customFormat="1" ht="26.25" customHeight="1" thickBot="1" x14ac:dyDescent="0.2">
      <c r="A126" s="1063"/>
      <c r="B126" s="949"/>
      <c r="C126" s="922" t="s">
        <v>469</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163394</v>
      </c>
      <c r="AB126" s="959"/>
      <c r="AC126" s="959"/>
      <c r="AD126" s="959"/>
      <c r="AE126" s="960"/>
      <c r="AF126" s="961">
        <v>162012</v>
      </c>
      <c r="AG126" s="959"/>
      <c r="AH126" s="959"/>
      <c r="AI126" s="959"/>
      <c r="AJ126" s="960"/>
      <c r="AK126" s="961">
        <v>160606</v>
      </c>
      <c r="AL126" s="959"/>
      <c r="AM126" s="959"/>
      <c r="AN126" s="959"/>
      <c r="AO126" s="960"/>
      <c r="AP126" s="962">
        <v>0.7</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482</v>
      </c>
      <c r="CQ126" s="923"/>
      <c r="CR126" s="923"/>
      <c r="CS126" s="923"/>
      <c r="CT126" s="923"/>
      <c r="CU126" s="923"/>
      <c r="CV126" s="923"/>
      <c r="CW126" s="923"/>
      <c r="CX126" s="923"/>
      <c r="CY126" s="923"/>
      <c r="CZ126" s="923"/>
      <c r="DA126" s="923"/>
      <c r="DB126" s="923"/>
      <c r="DC126" s="923"/>
      <c r="DD126" s="923"/>
      <c r="DE126" s="923"/>
      <c r="DF126" s="924"/>
      <c r="DG126" s="925" t="s">
        <v>442</v>
      </c>
      <c r="DH126" s="926"/>
      <c r="DI126" s="926"/>
      <c r="DJ126" s="926"/>
      <c r="DK126" s="926"/>
      <c r="DL126" s="926" t="s">
        <v>132</v>
      </c>
      <c r="DM126" s="926"/>
      <c r="DN126" s="926"/>
      <c r="DO126" s="926"/>
      <c r="DP126" s="926"/>
      <c r="DQ126" s="926" t="s">
        <v>442</v>
      </c>
      <c r="DR126" s="926"/>
      <c r="DS126" s="926"/>
      <c r="DT126" s="926"/>
      <c r="DU126" s="926"/>
      <c r="DV126" s="927" t="s">
        <v>132</v>
      </c>
      <c r="DW126" s="927"/>
      <c r="DX126" s="927"/>
      <c r="DY126" s="927"/>
      <c r="DZ126" s="928"/>
    </row>
    <row r="127" spans="1:130" s="230" customFormat="1" ht="26.25" customHeight="1" x14ac:dyDescent="0.15">
      <c r="A127" s="1064"/>
      <c r="B127" s="951"/>
      <c r="C127" s="973" t="s">
        <v>483</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26595</v>
      </c>
      <c r="AB127" s="959"/>
      <c r="AC127" s="959"/>
      <c r="AD127" s="959"/>
      <c r="AE127" s="960"/>
      <c r="AF127" s="961">
        <v>24281</v>
      </c>
      <c r="AG127" s="959"/>
      <c r="AH127" s="959"/>
      <c r="AI127" s="959"/>
      <c r="AJ127" s="960"/>
      <c r="AK127" s="961">
        <v>22973</v>
      </c>
      <c r="AL127" s="959"/>
      <c r="AM127" s="959"/>
      <c r="AN127" s="959"/>
      <c r="AO127" s="960"/>
      <c r="AP127" s="962">
        <v>0.1</v>
      </c>
      <c r="AQ127" s="963"/>
      <c r="AR127" s="963"/>
      <c r="AS127" s="963"/>
      <c r="AT127" s="964"/>
      <c r="AU127" s="232"/>
      <c r="AV127" s="232"/>
      <c r="AW127" s="232"/>
      <c r="AX127" s="1037" t="s">
        <v>484</v>
      </c>
      <c r="AY127" s="1038"/>
      <c r="AZ127" s="1038"/>
      <c r="BA127" s="1038"/>
      <c r="BB127" s="1038"/>
      <c r="BC127" s="1038"/>
      <c r="BD127" s="1038"/>
      <c r="BE127" s="1039"/>
      <c r="BF127" s="1040" t="s">
        <v>485</v>
      </c>
      <c r="BG127" s="1038"/>
      <c r="BH127" s="1038"/>
      <c r="BI127" s="1038"/>
      <c r="BJ127" s="1038"/>
      <c r="BK127" s="1038"/>
      <c r="BL127" s="1039"/>
      <c r="BM127" s="1040" t="s">
        <v>486</v>
      </c>
      <c r="BN127" s="1038"/>
      <c r="BO127" s="1038"/>
      <c r="BP127" s="1038"/>
      <c r="BQ127" s="1038"/>
      <c r="BR127" s="1038"/>
      <c r="BS127" s="1039"/>
      <c r="BT127" s="1040" t="s">
        <v>487</v>
      </c>
      <c r="BU127" s="1038"/>
      <c r="BV127" s="1038"/>
      <c r="BW127" s="1038"/>
      <c r="BX127" s="1038"/>
      <c r="BY127" s="1038"/>
      <c r="BZ127" s="1061"/>
      <c r="CA127" s="232"/>
      <c r="CB127" s="232"/>
      <c r="CC127" s="232"/>
      <c r="CD127" s="255"/>
      <c r="CE127" s="255"/>
      <c r="CF127" s="255"/>
      <c r="CG127" s="232"/>
      <c r="CH127" s="232"/>
      <c r="CI127" s="232"/>
      <c r="CJ127" s="254"/>
      <c r="CK127" s="1023"/>
      <c r="CL127" s="1010"/>
      <c r="CM127" s="1010"/>
      <c r="CN127" s="1010"/>
      <c r="CO127" s="1011"/>
      <c r="CP127" s="922" t="s">
        <v>488</v>
      </c>
      <c r="CQ127" s="923"/>
      <c r="CR127" s="923"/>
      <c r="CS127" s="923"/>
      <c r="CT127" s="923"/>
      <c r="CU127" s="923"/>
      <c r="CV127" s="923"/>
      <c r="CW127" s="923"/>
      <c r="CX127" s="923"/>
      <c r="CY127" s="923"/>
      <c r="CZ127" s="923"/>
      <c r="DA127" s="923"/>
      <c r="DB127" s="923"/>
      <c r="DC127" s="923"/>
      <c r="DD127" s="923"/>
      <c r="DE127" s="923"/>
      <c r="DF127" s="924"/>
      <c r="DG127" s="925" t="s">
        <v>442</v>
      </c>
      <c r="DH127" s="926"/>
      <c r="DI127" s="926"/>
      <c r="DJ127" s="926"/>
      <c r="DK127" s="926"/>
      <c r="DL127" s="926" t="s">
        <v>442</v>
      </c>
      <c r="DM127" s="926"/>
      <c r="DN127" s="926"/>
      <c r="DO127" s="926"/>
      <c r="DP127" s="926"/>
      <c r="DQ127" s="926" t="s">
        <v>442</v>
      </c>
      <c r="DR127" s="926"/>
      <c r="DS127" s="926"/>
      <c r="DT127" s="926"/>
      <c r="DU127" s="926"/>
      <c r="DV127" s="927" t="s">
        <v>442</v>
      </c>
      <c r="DW127" s="927"/>
      <c r="DX127" s="927"/>
      <c r="DY127" s="927"/>
      <c r="DZ127" s="928"/>
    </row>
    <row r="128" spans="1:130" s="230" customFormat="1" ht="26.25" customHeight="1" thickBot="1" x14ac:dyDescent="0.2">
      <c r="A128" s="1047" t="s">
        <v>489</v>
      </c>
      <c r="B128" s="1048"/>
      <c r="C128" s="1048"/>
      <c r="D128" s="1048"/>
      <c r="E128" s="1048"/>
      <c r="F128" s="1048"/>
      <c r="G128" s="1048"/>
      <c r="H128" s="1048"/>
      <c r="I128" s="1048"/>
      <c r="J128" s="1048"/>
      <c r="K128" s="1048"/>
      <c r="L128" s="1048"/>
      <c r="M128" s="1048"/>
      <c r="N128" s="1048"/>
      <c r="O128" s="1048"/>
      <c r="P128" s="1048"/>
      <c r="Q128" s="1048"/>
      <c r="R128" s="1048"/>
      <c r="S128" s="1048"/>
      <c r="T128" s="1048"/>
      <c r="U128" s="1048"/>
      <c r="V128" s="1048"/>
      <c r="W128" s="1049" t="s">
        <v>490</v>
      </c>
      <c r="X128" s="1049"/>
      <c r="Y128" s="1049"/>
      <c r="Z128" s="1050"/>
      <c r="AA128" s="1051">
        <v>489019</v>
      </c>
      <c r="AB128" s="1052"/>
      <c r="AC128" s="1052"/>
      <c r="AD128" s="1052"/>
      <c r="AE128" s="1053"/>
      <c r="AF128" s="1054">
        <v>488756</v>
      </c>
      <c r="AG128" s="1052"/>
      <c r="AH128" s="1052"/>
      <c r="AI128" s="1052"/>
      <c r="AJ128" s="1053"/>
      <c r="AK128" s="1054">
        <v>474438</v>
      </c>
      <c r="AL128" s="1052"/>
      <c r="AM128" s="1052"/>
      <c r="AN128" s="1052"/>
      <c r="AO128" s="1053"/>
      <c r="AP128" s="1055"/>
      <c r="AQ128" s="1056"/>
      <c r="AR128" s="1056"/>
      <c r="AS128" s="1056"/>
      <c r="AT128" s="1057"/>
      <c r="AU128" s="232"/>
      <c r="AV128" s="232"/>
      <c r="AW128" s="232"/>
      <c r="AX128" s="896" t="s">
        <v>491</v>
      </c>
      <c r="AY128" s="897"/>
      <c r="AZ128" s="897"/>
      <c r="BA128" s="897"/>
      <c r="BB128" s="897"/>
      <c r="BC128" s="897"/>
      <c r="BD128" s="897"/>
      <c r="BE128" s="898"/>
      <c r="BF128" s="1058" t="s">
        <v>132</v>
      </c>
      <c r="BG128" s="1059"/>
      <c r="BH128" s="1059"/>
      <c r="BI128" s="1059"/>
      <c r="BJ128" s="1059"/>
      <c r="BK128" s="1059"/>
      <c r="BL128" s="1060"/>
      <c r="BM128" s="1058">
        <v>12.06</v>
      </c>
      <c r="BN128" s="1059"/>
      <c r="BO128" s="1059"/>
      <c r="BP128" s="1059"/>
      <c r="BQ128" s="1059"/>
      <c r="BR128" s="1059"/>
      <c r="BS128" s="1060"/>
      <c r="BT128" s="1058">
        <v>20</v>
      </c>
      <c r="BU128" s="1059"/>
      <c r="BV128" s="1059"/>
      <c r="BW128" s="1059"/>
      <c r="BX128" s="1059"/>
      <c r="BY128" s="1059"/>
      <c r="BZ128" s="1076"/>
      <c r="CA128" s="255"/>
      <c r="CB128" s="255"/>
      <c r="CC128" s="255"/>
      <c r="CD128" s="255"/>
      <c r="CE128" s="255"/>
      <c r="CF128" s="255"/>
      <c r="CG128" s="232"/>
      <c r="CH128" s="232"/>
      <c r="CI128" s="232"/>
      <c r="CJ128" s="254"/>
      <c r="CK128" s="1024"/>
      <c r="CL128" s="1025"/>
      <c r="CM128" s="1025"/>
      <c r="CN128" s="1025"/>
      <c r="CO128" s="1026"/>
      <c r="CP128" s="1041" t="s">
        <v>492</v>
      </c>
      <c r="CQ128" s="740"/>
      <c r="CR128" s="740"/>
      <c r="CS128" s="740"/>
      <c r="CT128" s="740"/>
      <c r="CU128" s="740"/>
      <c r="CV128" s="740"/>
      <c r="CW128" s="740"/>
      <c r="CX128" s="740"/>
      <c r="CY128" s="740"/>
      <c r="CZ128" s="740"/>
      <c r="DA128" s="740"/>
      <c r="DB128" s="740"/>
      <c r="DC128" s="740"/>
      <c r="DD128" s="740"/>
      <c r="DE128" s="740"/>
      <c r="DF128" s="1042"/>
      <c r="DG128" s="1043">
        <v>5658</v>
      </c>
      <c r="DH128" s="1044"/>
      <c r="DI128" s="1044"/>
      <c r="DJ128" s="1044"/>
      <c r="DK128" s="1044"/>
      <c r="DL128" s="1044">
        <v>4076</v>
      </c>
      <c r="DM128" s="1044"/>
      <c r="DN128" s="1044"/>
      <c r="DO128" s="1044"/>
      <c r="DP128" s="1044"/>
      <c r="DQ128" s="1044">
        <v>2467</v>
      </c>
      <c r="DR128" s="1044"/>
      <c r="DS128" s="1044"/>
      <c r="DT128" s="1044"/>
      <c r="DU128" s="1044"/>
      <c r="DV128" s="1045">
        <v>0</v>
      </c>
      <c r="DW128" s="1045"/>
      <c r="DX128" s="1045"/>
      <c r="DY128" s="1045"/>
      <c r="DZ128" s="1046"/>
    </row>
    <row r="129" spans="1:131" s="230" customFormat="1" ht="26.25" customHeight="1" x14ac:dyDescent="0.15">
      <c r="A129" s="934" t="s">
        <v>109</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493</v>
      </c>
      <c r="X129" s="1071"/>
      <c r="Y129" s="1071"/>
      <c r="Z129" s="1072"/>
      <c r="AA129" s="958">
        <v>24043568</v>
      </c>
      <c r="AB129" s="959"/>
      <c r="AC129" s="959"/>
      <c r="AD129" s="959"/>
      <c r="AE129" s="960"/>
      <c r="AF129" s="961">
        <v>25532995</v>
      </c>
      <c r="AG129" s="959"/>
      <c r="AH129" s="959"/>
      <c r="AI129" s="959"/>
      <c r="AJ129" s="960"/>
      <c r="AK129" s="961">
        <v>25385616</v>
      </c>
      <c r="AL129" s="959"/>
      <c r="AM129" s="959"/>
      <c r="AN129" s="959"/>
      <c r="AO129" s="960"/>
      <c r="AP129" s="1073"/>
      <c r="AQ129" s="1074"/>
      <c r="AR129" s="1074"/>
      <c r="AS129" s="1074"/>
      <c r="AT129" s="1075"/>
      <c r="AU129" s="233"/>
      <c r="AV129" s="233"/>
      <c r="AW129" s="233"/>
      <c r="AX129" s="1065" t="s">
        <v>494</v>
      </c>
      <c r="AY129" s="923"/>
      <c r="AZ129" s="923"/>
      <c r="BA129" s="923"/>
      <c r="BB129" s="923"/>
      <c r="BC129" s="923"/>
      <c r="BD129" s="923"/>
      <c r="BE129" s="924"/>
      <c r="BF129" s="1066" t="s">
        <v>132</v>
      </c>
      <c r="BG129" s="1067"/>
      <c r="BH129" s="1067"/>
      <c r="BI129" s="1067"/>
      <c r="BJ129" s="1067"/>
      <c r="BK129" s="1067"/>
      <c r="BL129" s="1068"/>
      <c r="BM129" s="1066">
        <v>17.059999999999999</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495</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496</v>
      </c>
      <c r="X130" s="1071"/>
      <c r="Y130" s="1071"/>
      <c r="Z130" s="1072"/>
      <c r="AA130" s="958">
        <v>2388809</v>
      </c>
      <c r="AB130" s="959"/>
      <c r="AC130" s="959"/>
      <c r="AD130" s="959"/>
      <c r="AE130" s="960"/>
      <c r="AF130" s="961">
        <v>2387887</v>
      </c>
      <c r="AG130" s="959"/>
      <c r="AH130" s="959"/>
      <c r="AI130" s="959"/>
      <c r="AJ130" s="960"/>
      <c r="AK130" s="961">
        <v>2398250</v>
      </c>
      <c r="AL130" s="959"/>
      <c r="AM130" s="959"/>
      <c r="AN130" s="959"/>
      <c r="AO130" s="960"/>
      <c r="AP130" s="1073"/>
      <c r="AQ130" s="1074"/>
      <c r="AR130" s="1074"/>
      <c r="AS130" s="1074"/>
      <c r="AT130" s="1075"/>
      <c r="AU130" s="233"/>
      <c r="AV130" s="233"/>
      <c r="AW130" s="233"/>
      <c r="AX130" s="1065" t="s">
        <v>497</v>
      </c>
      <c r="AY130" s="923"/>
      <c r="AZ130" s="923"/>
      <c r="BA130" s="923"/>
      <c r="BB130" s="923"/>
      <c r="BC130" s="923"/>
      <c r="BD130" s="923"/>
      <c r="BE130" s="924"/>
      <c r="BF130" s="1101">
        <v>7.6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498</v>
      </c>
      <c r="X131" s="1108"/>
      <c r="Y131" s="1108"/>
      <c r="Z131" s="1109"/>
      <c r="AA131" s="1004">
        <v>21654759</v>
      </c>
      <c r="AB131" s="986"/>
      <c r="AC131" s="986"/>
      <c r="AD131" s="986"/>
      <c r="AE131" s="987"/>
      <c r="AF131" s="985">
        <v>23145108</v>
      </c>
      <c r="AG131" s="986"/>
      <c r="AH131" s="986"/>
      <c r="AI131" s="986"/>
      <c r="AJ131" s="987"/>
      <c r="AK131" s="985">
        <v>22987366</v>
      </c>
      <c r="AL131" s="986"/>
      <c r="AM131" s="986"/>
      <c r="AN131" s="986"/>
      <c r="AO131" s="987"/>
      <c r="AP131" s="1110"/>
      <c r="AQ131" s="1111"/>
      <c r="AR131" s="1111"/>
      <c r="AS131" s="1111"/>
      <c r="AT131" s="1112"/>
      <c r="AU131" s="233"/>
      <c r="AV131" s="233"/>
      <c r="AW131" s="233"/>
      <c r="AX131" s="1083" t="s">
        <v>499</v>
      </c>
      <c r="AY131" s="740"/>
      <c r="AZ131" s="740"/>
      <c r="BA131" s="740"/>
      <c r="BB131" s="740"/>
      <c r="BC131" s="740"/>
      <c r="BD131" s="740"/>
      <c r="BE131" s="1042"/>
      <c r="BF131" s="1084" t="s">
        <v>132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500</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501</v>
      </c>
      <c r="W132" s="1094"/>
      <c r="X132" s="1094"/>
      <c r="Y132" s="1094"/>
      <c r="Z132" s="1095"/>
      <c r="AA132" s="1096">
        <v>7.9329490580000002</v>
      </c>
      <c r="AB132" s="1097"/>
      <c r="AC132" s="1097"/>
      <c r="AD132" s="1097"/>
      <c r="AE132" s="1098"/>
      <c r="AF132" s="1099">
        <v>7.3300846120000003</v>
      </c>
      <c r="AG132" s="1097"/>
      <c r="AH132" s="1097"/>
      <c r="AI132" s="1097"/>
      <c r="AJ132" s="1098"/>
      <c r="AK132" s="1099">
        <v>7.6015451269999996</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502</v>
      </c>
      <c r="W133" s="1077"/>
      <c r="X133" s="1077"/>
      <c r="Y133" s="1077"/>
      <c r="Z133" s="1078"/>
      <c r="AA133" s="1079">
        <v>8.1999999999999993</v>
      </c>
      <c r="AB133" s="1080"/>
      <c r="AC133" s="1080"/>
      <c r="AD133" s="1080"/>
      <c r="AE133" s="1081"/>
      <c r="AF133" s="1079">
        <v>7.7</v>
      </c>
      <c r="AG133" s="1080"/>
      <c r="AH133" s="1080"/>
      <c r="AI133" s="1080"/>
      <c r="AJ133" s="1081"/>
      <c r="AK133" s="1079">
        <v>7.6</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OMpzyxLN7T5Tjh6cwiKOp2rOxI7drWz3xLlAfe09NmDYlDXT/zhxuSUd/xQVYlZffDWaOrych4c1HS6OwEJalg==" saltValue="X8A0TC92FLHE/gbiUOHkn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BB1" zoomScale="40" zoomScaleNormal="85" zoomScaleSheetLayoutView="4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503</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a/TTnQ7udfh5WKzv+59igU8LiGXlYlBIJQMgdvDFCUnd6BUisdJxxCZUHKuJtCq1TnZBghbFQd5vSUaN6piN5Q==" saltValue="ARK5CUo7UrRUyra+eBE/O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O31" zoomScale="55" zoomScaleNormal="5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6sdziOuZq55Dv1oH7ovnGu94xHANtbwFpnIEb5Y+IhuTEZ4y++N5j6/DanknScU1okf5d5sbewgqaQnOIk8gg==" saltValue="GMKUHWh9DBvT3E/opxT7k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4" zoomScale="55" zoomScaleSheetLayoutView="5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505</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506</v>
      </c>
      <c r="AP7" s="272"/>
      <c r="AQ7" s="273" t="s">
        <v>507</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508</v>
      </c>
      <c r="AQ8" s="279" t="s">
        <v>509</v>
      </c>
      <c r="AR8" s="280" t="s">
        <v>510</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511</v>
      </c>
      <c r="AL9" s="1117"/>
      <c r="AM9" s="1117"/>
      <c r="AN9" s="1118"/>
      <c r="AO9" s="281">
        <v>6624660</v>
      </c>
      <c r="AP9" s="281">
        <v>67831</v>
      </c>
      <c r="AQ9" s="282">
        <v>65316</v>
      </c>
      <c r="AR9" s="283">
        <v>3.9</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512</v>
      </c>
      <c r="AL10" s="1117"/>
      <c r="AM10" s="1117"/>
      <c r="AN10" s="1118"/>
      <c r="AO10" s="284">
        <v>4907</v>
      </c>
      <c r="AP10" s="284">
        <v>50</v>
      </c>
      <c r="AQ10" s="285">
        <v>6075</v>
      </c>
      <c r="AR10" s="286">
        <v>-99.2</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513</v>
      </c>
      <c r="AL11" s="1117"/>
      <c r="AM11" s="1117"/>
      <c r="AN11" s="1118"/>
      <c r="AO11" s="284">
        <v>80705</v>
      </c>
      <c r="AP11" s="284">
        <v>826</v>
      </c>
      <c r="AQ11" s="285">
        <v>1232</v>
      </c>
      <c r="AR11" s="286">
        <v>-33</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514</v>
      </c>
      <c r="AL12" s="1117"/>
      <c r="AM12" s="1117"/>
      <c r="AN12" s="1118"/>
      <c r="AO12" s="284" t="s">
        <v>515</v>
      </c>
      <c r="AP12" s="284" t="s">
        <v>515</v>
      </c>
      <c r="AQ12" s="285">
        <v>18</v>
      </c>
      <c r="AR12" s="286" t="s">
        <v>515</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516</v>
      </c>
      <c r="AL13" s="1117"/>
      <c r="AM13" s="1117"/>
      <c r="AN13" s="1118"/>
      <c r="AO13" s="284">
        <v>111584</v>
      </c>
      <c r="AP13" s="284">
        <v>1143</v>
      </c>
      <c r="AQ13" s="285">
        <v>2791</v>
      </c>
      <c r="AR13" s="286">
        <v>-59</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517</v>
      </c>
      <c r="AL14" s="1117"/>
      <c r="AM14" s="1117"/>
      <c r="AN14" s="1118"/>
      <c r="AO14" s="284">
        <v>110304</v>
      </c>
      <c r="AP14" s="284">
        <v>1129</v>
      </c>
      <c r="AQ14" s="285">
        <v>1364</v>
      </c>
      <c r="AR14" s="286">
        <v>-17.2</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518</v>
      </c>
      <c r="AL15" s="1120"/>
      <c r="AM15" s="1120"/>
      <c r="AN15" s="1121"/>
      <c r="AO15" s="284">
        <v>-502699</v>
      </c>
      <c r="AP15" s="284">
        <v>-5147</v>
      </c>
      <c r="AQ15" s="285">
        <v>-4006</v>
      </c>
      <c r="AR15" s="286">
        <v>28.5</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192</v>
      </c>
      <c r="AL16" s="1120"/>
      <c r="AM16" s="1120"/>
      <c r="AN16" s="1121"/>
      <c r="AO16" s="284">
        <v>6429461</v>
      </c>
      <c r="AP16" s="284">
        <v>65832</v>
      </c>
      <c r="AQ16" s="285">
        <v>72790</v>
      </c>
      <c r="AR16" s="286">
        <v>-9.6</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519</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520</v>
      </c>
      <c r="AP20" s="293" t="s">
        <v>521</v>
      </c>
      <c r="AQ20" s="294" t="s">
        <v>522</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523</v>
      </c>
      <c r="AL21" s="1123"/>
      <c r="AM21" s="1123"/>
      <c r="AN21" s="1124"/>
      <c r="AO21" s="297">
        <v>7.02</v>
      </c>
      <c r="AP21" s="298">
        <v>6.54</v>
      </c>
      <c r="AQ21" s="299">
        <v>0.48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524</v>
      </c>
      <c r="AL22" s="1123"/>
      <c r="AM22" s="1123"/>
      <c r="AN22" s="1124"/>
      <c r="AO22" s="302">
        <v>97.4</v>
      </c>
      <c r="AP22" s="303">
        <v>98.3</v>
      </c>
      <c r="AQ22" s="304">
        <v>-0.9</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525</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526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527</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506</v>
      </c>
      <c r="AP30" s="272"/>
      <c r="AQ30" s="273" t="s">
        <v>507</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508</v>
      </c>
      <c r="AQ31" s="279" t="s">
        <v>509</v>
      </c>
      <c r="AR31" s="280" t="s">
        <v>510</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528</v>
      </c>
      <c r="AL32" s="1131"/>
      <c r="AM32" s="1131"/>
      <c r="AN32" s="1132"/>
      <c r="AO32" s="312">
        <v>3508778</v>
      </c>
      <c r="AP32" s="312">
        <v>35927</v>
      </c>
      <c r="AQ32" s="313">
        <v>35011</v>
      </c>
      <c r="AR32" s="314">
        <v>2.6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529</v>
      </c>
      <c r="AL33" s="1131"/>
      <c r="AM33" s="1131"/>
      <c r="AN33" s="1132"/>
      <c r="AO33" s="312" t="s">
        <v>515</v>
      </c>
      <c r="AP33" s="312" t="s">
        <v>515</v>
      </c>
      <c r="AQ33" s="313" t="s">
        <v>515</v>
      </c>
      <c r="AR33" s="314" t="s">
        <v>515</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530</v>
      </c>
      <c r="AL34" s="1131"/>
      <c r="AM34" s="1131"/>
      <c r="AN34" s="1132"/>
      <c r="AO34" s="312" t="s">
        <v>515</v>
      </c>
      <c r="AP34" s="312" t="s">
        <v>515</v>
      </c>
      <c r="AQ34" s="313">
        <v>4</v>
      </c>
      <c r="AR34" s="314" t="s">
        <v>515</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531</v>
      </c>
      <c r="AL35" s="1131"/>
      <c r="AM35" s="1131"/>
      <c r="AN35" s="1132"/>
      <c r="AO35" s="312">
        <v>881389</v>
      </c>
      <c r="AP35" s="312">
        <v>9025</v>
      </c>
      <c r="AQ35" s="313">
        <v>8351</v>
      </c>
      <c r="AR35" s="314">
        <v>8.1</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532</v>
      </c>
      <c r="AL36" s="1131"/>
      <c r="AM36" s="1131"/>
      <c r="AN36" s="1132"/>
      <c r="AO36" s="312">
        <v>46337</v>
      </c>
      <c r="AP36" s="312">
        <v>474</v>
      </c>
      <c r="AQ36" s="313">
        <v>1645</v>
      </c>
      <c r="AR36" s="314">
        <v>-71.2</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533</v>
      </c>
      <c r="AL37" s="1131"/>
      <c r="AM37" s="1131"/>
      <c r="AN37" s="1132"/>
      <c r="AO37" s="312">
        <v>183579</v>
      </c>
      <c r="AP37" s="312">
        <v>1880</v>
      </c>
      <c r="AQ37" s="313">
        <v>1050</v>
      </c>
      <c r="AR37" s="314">
        <v>79</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534</v>
      </c>
      <c r="AL38" s="1134"/>
      <c r="AM38" s="1134"/>
      <c r="AN38" s="1135"/>
      <c r="AO38" s="315" t="s">
        <v>515</v>
      </c>
      <c r="AP38" s="315" t="s">
        <v>515</v>
      </c>
      <c r="AQ38" s="316">
        <v>1</v>
      </c>
      <c r="AR38" s="304" t="s">
        <v>515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535</v>
      </c>
      <c r="AL39" s="1134"/>
      <c r="AM39" s="1134"/>
      <c r="AN39" s="1135"/>
      <c r="AO39" s="312">
        <v>-474438</v>
      </c>
      <c r="AP39" s="312">
        <v>-4858</v>
      </c>
      <c r="AQ39" s="313">
        <v>-5851</v>
      </c>
      <c r="AR39" s="314">
        <v>-17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536</v>
      </c>
      <c r="AL40" s="1131"/>
      <c r="AM40" s="1131"/>
      <c r="AN40" s="1132"/>
      <c r="AO40" s="312">
        <v>-2398250</v>
      </c>
      <c r="AP40" s="312">
        <v>-24556</v>
      </c>
      <c r="AQ40" s="313">
        <v>-27858</v>
      </c>
      <c r="AR40" s="314">
        <v>-11.9</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307</v>
      </c>
      <c r="AL41" s="1137"/>
      <c r="AM41" s="1137"/>
      <c r="AN41" s="1138"/>
      <c r="AO41" s="312">
        <v>1747395</v>
      </c>
      <c r="AP41" s="312">
        <v>17892</v>
      </c>
      <c r="AQ41" s="313">
        <v>12351</v>
      </c>
      <c r="AR41" s="314">
        <v>44.9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537</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538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506</v>
      </c>
      <c r="AN49" s="1127" t="s">
        <v>540</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541</v>
      </c>
      <c r="AO50" s="329" t="s">
        <v>542</v>
      </c>
      <c r="AP50" s="330" t="s">
        <v>543</v>
      </c>
      <c r="AQ50" s="331" t="s">
        <v>544</v>
      </c>
      <c r="AR50" s="332" t="s">
        <v>545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546</v>
      </c>
      <c r="AL51" s="325"/>
      <c r="AM51" s="333">
        <v>5484264</v>
      </c>
      <c r="AN51" s="334">
        <v>56503</v>
      </c>
      <c r="AO51" s="335">
        <v>30.5</v>
      </c>
      <c r="AP51" s="336">
        <v>41934</v>
      </c>
      <c r="AQ51" s="337">
        <v>-12.3</v>
      </c>
      <c r="AR51" s="338">
        <v>42.8</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547</v>
      </c>
      <c r="AM52" s="341">
        <v>3162251</v>
      </c>
      <c r="AN52" s="342">
        <v>32580</v>
      </c>
      <c r="AO52" s="343">
        <v>9.6</v>
      </c>
      <c r="AP52" s="344">
        <v>23352</v>
      </c>
      <c r="AQ52" s="345">
        <v>-9.6999999999999993</v>
      </c>
      <c r="AR52" s="346">
        <v>19.3</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548</v>
      </c>
      <c r="AL53" s="325"/>
      <c r="AM53" s="333">
        <v>4639130</v>
      </c>
      <c r="AN53" s="334">
        <v>47555</v>
      </c>
      <c r="AO53" s="335">
        <v>-15.8</v>
      </c>
      <c r="AP53" s="336">
        <v>45588</v>
      </c>
      <c r="AQ53" s="337">
        <v>8.6999999999999993</v>
      </c>
      <c r="AR53" s="338">
        <v>-24.5</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547</v>
      </c>
      <c r="AM54" s="341">
        <v>2627993</v>
      </c>
      <c r="AN54" s="342">
        <v>26939</v>
      </c>
      <c r="AO54" s="343">
        <v>-17.3</v>
      </c>
      <c r="AP54" s="344">
        <v>24150</v>
      </c>
      <c r="AQ54" s="345">
        <v>3.4</v>
      </c>
      <c r="AR54" s="346">
        <v>-20.7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549</v>
      </c>
      <c r="AL55" s="325"/>
      <c r="AM55" s="333">
        <v>5001125</v>
      </c>
      <c r="AN55" s="334">
        <v>51062</v>
      </c>
      <c r="AO55" s="335">
        <v>7.4</v>
      </c>
      <c r="AP55" s="336">
        <v>45483</v>
      </c>
      <c r="AQ55" s="337">
        <v>-0.2</v>
      </c>
      <c r="AR55" s="338">
        <v>7.6</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547</v>
      </c>
      <c r="AM56" s="341">
        <v>3635900</v>
      </c>
      <c r="AN56" s="342">
        <v>37123</v>
      </c>
      <c r="AO56" s="343">
        <v>37.799999999999997</v>
      </c>
      <c r="AP56" s="344">
        <v>24241</v>
      </c>
      <c r="AQ56" s="345">
        <v>0.4</v>
      </c>
      <c r="AR56" s="346">
        <v>37.4</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550</v>
      </c>
      <c r="AL57" s="325"/>
      <c r="AM57" s="333">
        <v>8218020</v>
      </c>
      <c r="AN57" s="334">
        <v>84101</v>
      </c>
      <c r="AO57" s="335">
        <v>64.7</v>
      </c>
      <c r="AP57" s="336">
        <v>45945</v>
      </c>
      <c r="AQ57" s="337">
        <v>1</v>
      </c>
      <c r="AR57" s="338">
        <v>63.7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547</v>
      </c>
      <c r="AM58" s="341">
        <v>5017783</v>
      </c>
      <c r="AN58" s="342">
        <v>51351</v>
      </c>
      <c r="AO58" s="343">
        <v>38.299999999999997</v>
      </c>
      <c r="AP58" s="344">
        <v>25180</v>
      </c>
      <c r="AQ58" s="345">
        <v>3.9</v>
      </c>
      <c r="AR58" s="346">
        <v>34.4</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551</v>
      </c>
      <c r="AL59" s="325"/>
      <c r="AM59" s="333">
        <v>4351576</v>
      </c>
      <c r="AN59" s="334">
        <v>44557</v>
      </c>
      <c r="AO59" s="335">
        <v>-47</v>
      </c>
      <c r="AP59" s="336">
        <v>44475</v>
      </c>
      <c r="AQ59" s="337">
        <v>-3.2</v>
      </c>
      <c r="AR59" s="338">
        <v>-43.8</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547</v>
      </c>
      <c r="AM60" s="341">
        <v>3594196</v>
      </c>
      <c r="AN60" s="342">
        <v>36802</v>
      </c>
      <c r="AO60" s="343">
        <v>-28.3</v>
      </c>
      <c r="AP60" s="344">
        <v>24780</v>
      </c>
      <c r="AQ60" s="345">
        <v>-1.6</v>
      </c>
      <c r="AR60" s="346">
        <v>-26.7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552</v>
      </c>
      <c r="AL61" s="347"/>
      <c r="AM61" s="348">
        <v>5538823</v>
      </c>
      <c r="AN61" s="349">
        <v>56756</v>
      </c>
      <c r="AO61" s="350">
        <v>8</v>
      </c>
      <c r="AP61" s="351">
        <v>44685</v>
      </c>
      <c r="AQ61" s="352">
        <v>-1.2</v>
      </c>
      <c r="AR61" s="338">
        <v>9.1999999999999993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547</v>
      </c>
      <c r="AM62" s="341">
        <v>3607625</v>
      </c>
      <c r="AN62" s="342">
        <v>36959</v>
      </c>
      <c r="AO62" s="343">
        <v>8</v>
      </c>
      <c r="AP62" s="344">
        <v>24341</v>
      </c>
      <c r="AQ62" s="345">
        <v>-0.7</v>
      </c>
      <c r="AR62" s="346">
        <v>8.6999999999999993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ciL5ZSZBUgO7tP4H0pA7umO30egrd4CL7AcsQTMRWEAJLFg5Ygdy7QsM3/htNEJ4USPmxuoA0xDVh8YgA8jMzQ==" saltValue="7YMZtfHq6GNp0k+NTfXFE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4"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554</v>
      </c>
    </row>
    <row r="120" spans="125:125" ht="13.5" hidden="1" customHeight="1" x14ac:dyDescent="0.15"/>
    <row r="121" spans="125:125" ht="13.5" hidden="1" customHeight="1" x14ac:dyDescent="0.15">
      <c r="DU121" s="259"/>
    </row>
  </sheetData>
  <sheetProtection algorithmName="SHA-512" hashValue="m7cMHil5vqYXkpPsQThw8wx3+NIBJeP59jud7CbkDWhvBLUOjA+f1Ycm+KQ0YvNGKhRICJf3pA84yBk1vgQgTQ==" saltValue="7U+0tD9cek/vuRNIdYYmZ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8"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555</v>
      </c>
    </row>
  </sheetData>
  <sheetProtection algorithmName="SHA-512" hashValue="j0UoAscBfUiKlvlsDdI2cq2KmDwdNFc7aK845un4Y8QHk04LSgPn6K55+RvrbTDFABtbV2BM1YsfiRaOk51A+g==" saltValue="DrHfnqJ1wMFIlxDHD2UT+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J13"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15">
      <c r="B47" s="10"/>
      <c r="C47" s="1139" t="s">
        <v>3</v>
      </c>
      <c r="D47" s="1139"/>
      <c r="E47" s="1140"/>
      <c r="F47" s="11">
        <v>16.66</v>
      </c>
      <c r="G47" s="12">
        <v>16.98</v>
      </c>
      <c r="H47" s="12">
        <v>16.59</v>
      </c>
      <c r="I47" s="12">
        <v>14.96</v>
      </c>
      <c r="J47" s="13">
        <v>14.69</v>
      </c>
    </row>
    <row r="48" spans="2:10" ht="57.75" customHeight="1" x14ac:dyDescent="0.15">
      <c r="B48" s="14"/>
      <c r="C48" s="1141" t="s">
        <v>4</v>
      </c>
      <c r="D48" s="1141"/>
      <c r="E48" s="1142"/>
      <c r="F48" s="15">
        <v>2.2200000000000002</v>
      </c>
      <c r="G48" s="16">
        <v>2.97</v>
      </c>
      <c r="H48" s="16">
        <v>1.96</v>
      </c>
      <c r="I48" s="16">
        <v>1.77</v>
      </c>
      <c r="J48" s="17">
        <v>2.93</v>
      </c>
    </row>
    <row r="49" spans="2:10" ht="57.75" customHeight="1" thickBot="1" x14ac:dyDescent="0.2">
      <c r="B49" s="18"/>
      <c r="C49" s="1143" t="s">
        <v>5</v>
      </c>
      <c r="D49" s="1143"/>
      <c r="E49" s="1144"/>
      <c r="F49" s="19">
        <v>1.9</v>
      </c>
      <c r="G49" s="20">
        <v>0.92</v>
      </c>
      <c r="H49" s="20">
        <v>4.57</v>
      </c>
      <c r="I49" s="20" t="s">
        <v>561</v>
      </c>
      <c r="J49" s="21">
        <v>0.79</v>
      </c>
    </row>
    <row r="50" spans="2:10" x14ac:dyDescent="0.15"/>
  </sheetData>
  <sheetProtection algorithmName="SHA-512" hashValue="sAJxrDqWw3xvqz5fZYRo0xPX57S544BETnzW4X1CdwZpbh73SkVaHt/+GF2XHA4mW30nBz9BDGbHNsUYzNjR4Q==" saltValue="Wjqa5TQzkF6YrE0oj8UMg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17</vt:i4>
      </vt:variant>
    </vt:vector>
  </HeadingPairs>
  <TitlesOfParts>
    <vt:vector baseType="lpstr" size="17">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2024-03-21T05:59:26Z</cp:lastPrinted>
  <dcterms:created xsi:type="dcterms:W3CDTF">2024-03-14T00:35:37Z</dcterms:created>
  <dcterms:modified xsi:type="dcterms:W3CDTF">2025-03-04T23:55:16Z</dcterms:modified>
</cp:coreProperties>
</file>