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defaultThemeVersion="164011"/>
  <bookViews>
    <workbookView windowHeight="7965" windowWidth="21570" xWindow="0" yWindow="0"/>
  </bookViews>
  <sheets>
    <sheet r:id="rId1" name="総括表" sheetId="10"/>
    <sheet r:id="rId2" name="普通会計の状況" sheetId="11"/>
    <sheet r:id="rId3" name="各会計、関係団体の財政状況及び健全化判断比率" sheetId="12"/>
    <sheet r:id="rId4" name="財政比較分析表" sheetId="13"/>
    <sheet r:id="rId5" name="経常経費分析表（経常収支比率の分析）" sheetId="14"/>
    <sheet r:id="rId6" name="経常経費分析表（人件費・公債費・普通建設事業費の分析）" sheetId="15"/>
    <sheet r:id="rId7" name="性質別歳出決算分析表（住民一人当たりのコスト）" sheetId="16"/>
    <sheet r:id="rId8" name="目的別歳出決算分析表（住民一人当たりのコスト）" sheetId="17"/>
    <sheet r:id="rId9" name="実質収支比率等に係る経年分析" sheetId="4"/>
    <sheet r:id="rId10" name="連結実質赤字比率に係る赤字・黒字の構成分析" sheetId="5"/>
    <sheet r:id="rId11" name="実質公債費比率（分子）の構造" sheetId="6"/>
    <sheet r:id="rId12" name="将来負担比率（分子）の構造" sheetId="7"/>
    <sheet r:id="rId13" name="基金残高に係る経年分析" sheetId="8"/>
    <sheet r:id="rId14" name="公会計指標分析・財政指標組合せ分析表" sheetId="21"/>
    <sheet r:id="rId15" name="施設類型別ストック情報分析表①" sheetId="22"/>
    <sheet r:id="rId16" name="施設類型別ストック情報分析表②" sheetId="23"/>
    <sheet r:id="rId17" name="データシート" sheetId="9" state="hidden"/>
  </sheets>
  <calcPr calcId="162913"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4"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BW39" i="10"/>
  <c r="BE39" i="10"/>
  <c r="AM39" i="10"/>
  <c r="U39" i="10"/>
  <c r="C39" i="10"/>
  <c r="BW38" i="10"/>
  <c r="BE38" i="10"/>
  <c r="AM38" i="10"/>
  <c r="U38" i="10"/>
  <c r="C38" i="10"/>
  <c r="BW37" i="10"/>
  <c r="BE37" i="10"/>
  <c r="AM37" i="10"/>
  <c r="U37" i="10"/>
  <c r="C37" i="10"/>
  <c r="BE36" i="10"/>
  <c r="C36" i="10"/>
  <c r="BE35" i="10"/>
  <c r="C35" i="10"/>
  <c r="CO34" i="10"/>
  <c r="CO35" i="10" s="1"/>
  <c r="CO36" i="10" s="1"/>
  <c r="CO37" i="10" s="1"/>
  <c r="CO38" i="10" s="1"/>
  <c r="CO39" i="10" s="1"/>
  <c r="BW34" i="10"/>
  <c r="BW35" i="10" s="1"/>
  <c r="BW36" i="10" s="1"/>
  <c r="C34" i="10"/>
  <c r="U34" i="10" l="1"/>
  <c r="U35" i="10" s="1"/>
  <c r="U36" i="10" s="1"/>
  <c r="AM34" i="10" s="1"/>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alcChain>
</file>

<file path=xl/sharedStrings.xml><?xml version="1.0" encoding="utf-8"?>
<sst xmlns="http://schemas.openxmlformats.org/spreadsheetml/2006/main" count="1079" uniqueCount="575">
  <si>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</si>
  <si>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</si>
  <si>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</si>
  <si>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</si>
  <si>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</si>
  <si>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</si>
  <si>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</si>
  <si>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</si>
  <si>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</si>
  <si>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</si>
  <si>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</si>
  <si>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</si>
  <si>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</si>
  <si>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</si>
  <si>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</si>
  <si>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</si>
  <si>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</si>
  <si>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</si>
  <si>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</si>
  <si>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</si>
  <si>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</si>
  <si>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</si>
  <si>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</si>
  <si>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</si>
  <si>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</si>
  <si>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</si>
  <si>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</si>
  <si>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</si>
  <si>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</si>
  <si>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</si>
  <si>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</si>
  <si>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</si>
  <si>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</si>
  <si>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</si>
  <si>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</si>
  <si>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</si>
  <si>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</si>
  <si>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</si>
  <si>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</si>
  <si>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</si>
  <si>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</si>
  <si>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</si>
  <si>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</si>
  <si>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</si>
  <si>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</si>
  <si>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</si>
  <si>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</si>
  <si>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</si>
  <si>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</si>
  <si>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</si>
  <si>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</si>
  <si>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</si>
  <si>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</si>
  <si>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</si>
  <si>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</si>
  <si>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</si>
  <si>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</si>
  <si>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</si>
  <si>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</si>
  <si>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</si>
  <si>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</si>
  <si>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</si>
  <si>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</si>
  <si>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</si>
  <si>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</si>
  <si>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</si>
  <si>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</si>
  <si>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</si>
  <si>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</si>
  <si>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</si>
  <si>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</si>
  <si>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</si>
  <si>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</si>
  <si>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</si>
  <si>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</si>
  <si>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</si>
  <si>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</si>
  <si>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</si>
  <si>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</si>
  <si>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</si>
  <si>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</si>
  <si>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</si>
  <si>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</si>
  <si>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</si>
  <si>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</si>
  <si>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</si>
  <si>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</si>
  <si>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</si>
  <si>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</si>
  <si>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</si>
  <si>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</si>
  <si>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</si>
  <si>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</si>
  <si>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</si>
  <si>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千歳市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</si>
  <si>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</si>
  <si>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</si>
  <si>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</si>
  <si>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</si>
  <si>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</si>
  <si>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</si>
  <si>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</si>
  <si>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</si>
  <si>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</si>
  <si>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</si>
  <si>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</si>
  <si>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</si>
  <si>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</si>
  <si>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</si>
  <si>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</si>
  <si>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</si>
  <si>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</si>
  <si>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</si>
  <si>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</si>
  <si>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</si>
  <si>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</si>
  <si>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</si>
  <si>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</si>
  <si>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</si>
  <si>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</si>
  <si>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</si>
  <si>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</si>
  <si>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</si>
  <si>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</si>
  <si>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</si>
  <si>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</si>
  <si>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</si>
  <si>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</si>
  <si>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</si>
  <si>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</si>
  <si>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</si>
  <si>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</si>
  <si>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</si>
  <si>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</si>
  <si>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</si>
  <si>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</si>
  <si>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</si>
  <si>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</si>
  <si>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</si>
  <si>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</si>
  <si>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</si>
  <si>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</si>
  <si>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25"/>
  </si>
  <si>
    <t>うち日本人(％)</t>
    <phoneticPr fontId="5"/>
  </si>
  <si>
    <t>-0.9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</si>
  <si>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</si>
  <si>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</si>
  <si>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</si>
  <si>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</si>
  <si>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</si>
  <si>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</si>
  <si>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</si>
  <si>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</si>
  <si>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</si>
  <si>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</si>
  <si>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</si>
  <si>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</si>
  <si>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</si>
  <si>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</si>
  <si>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</si>
  <si>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</si>
  <si>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</si>
  <si>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</si>
  <si>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</si>
  <si>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</si>
  <si>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</si>
  <si>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</si>
  <si>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</si>
  <si>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</si>
  <si>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</si>
  <si>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</si>
  <si>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</si>
  <si>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</si>
  <si>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</si>
  <si>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</si>
  <si>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</si>
  <si>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</si>
  <si>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</si>
  <si>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</si>
  <si>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</si>
  <si>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</si>
  <si>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</si>
  <si>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</si>
  <si>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</si>
  <si>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</si>
  <si>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</si>
  <si>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</si>
  <si>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</si>
  <si>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</si>
  <si>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</si>
  <si>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</si>
  <si>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</si>
  <si>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</si>
  <si>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</si>
  <si>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</si>
  <si>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</si>
  <si>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</si>
  <si>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</si>
  <si>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</si>
  <si>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</si>
  <si>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</si>
  <si>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</si>
  <si>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</si>
  <si>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北海道千歳市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</si>
  <si>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</si>
  <si>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</si>
  <si>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</si>
  <si>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</si>
  <si>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</si>
  <si>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</si>
  <si>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</si>
  <si>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</si>
  <si>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</si>
  <si>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</si>
  <si>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</si>
  <si>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</si>
  <si>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</si>
  <si>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</si>
  <si>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</si>
  <si>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</si>
  <si>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</si>
  <si>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</si>
  <si>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</si>
  <si>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</si>
  <si>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</si>
  <si>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</si>
  <si>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</si>
  <si>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</si>
  <si>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</si>
  <si>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</si>
  <si>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</si>
  <si>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</si>
  <si>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</si>
  <si>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</si>
  <si>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</si>
  <si>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</si>
  <si>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</si>
  <si>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</si>
  <si>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</si>
  <si>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</si>
  <si>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</si>
  <si>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</si>
  <si>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</si>
  <si>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</si>
  <si>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</si>
  <si>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</si>
  <si>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</si>
  <si>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</si>
  <si>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</si>
  <si>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</si>
  <si>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</si>
  <si>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</si>
  <si>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</si>
  <si>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</si>
  <si>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</si>
  <si>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</si>
  <si>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</si>
  <si>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</si>
  <si>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</si>
  <si>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</si>
  <si>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</si>
  <si>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</si>
  <si>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</si>
  <si>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</si>
  <si>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</si>
  <si>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</si>
  <si>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</si>
  <si>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</si>
  <si>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</si>
  <si>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</si>
  <si>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</si>
  <si>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</si>
  <si>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</si>
  <si>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</si>
  <si>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</si>
  <si>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</si>
  <si>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</si>
  <si>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</si>
  <si>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</si>
  <si>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</si>
  <si>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</si>
  <si>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</si>
  <si>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</si>
  <si>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</si>
  <si>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</si>
  <si>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</si>
  <si>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</si>
  <si>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</si>
  <si>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</si>
  <si>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</si>
  <si>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</si>
  <si>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</si>
  <si>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</si>
  <si>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</si>
  <si>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</si>
  <si>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</si>
  <si>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</si>
  <si>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</si>
  <si>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</si>
  <si>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</si>
  <si>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</si>
  <si>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</si>
  <si>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</si>
  <si>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</si>
  <si>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</si>
  <si>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</si>
  <si>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</si>
  <si>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</si>
  <si>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</si>
  <si>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</si>
  <si>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</si>
  <si>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</si>
  <si>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</si>
  <si>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</si>
  <si>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</si>
  <si>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</si>
  <si>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</si>
  <si>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</si>
  <si>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</si>
  <si>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</si>
  <si>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</si>
  <si>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</si>
  <si>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</si>
  <si>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</si>
  <si>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</si>
  <si>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</si>
  <si>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</si>
  <si>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</si>
  <si>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</si>
  <si>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</si>
  <si>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</si>
  <si>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市場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</si>
  <si>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</si>
  <si>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</si>
  <si>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</si>
  <si>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</si>
  <si>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</si>
  <si>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</si>
  <si>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</si>
  <si>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</si>
  <si>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</si>
  <si>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</si>
  <si>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</si>
  <si>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</si>
  <si>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</si>
  <si>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</si>
  <si>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</si>
  <si>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</si>
  <si>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</si>
  <si>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</si>
  <si>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</si>
  <si>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</si>
  <si>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</si>
  <si>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</si>
  <si>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北海道千歳市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</si>
  <si>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</si>
  <si>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</si>
  <si>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</si>
  <si>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</si>
  <si>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</si>
  <si>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</si>
  <si>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</si>
  <si>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</si>
  <si>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</si>
  <si>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</si>
  <si>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</si>
  <si>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</si>
  <si>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</si>
  <si>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</si>
  <si>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</si>
  <si>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</si>
  <si>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</si>
  <si>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</si>
  <si>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</si>
  <si>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</si>
  <si>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土地取得事業特別会計</t>
    <phoneticPr fontId="5"/>
  </si>
  <si>
    <t>霊園事業特別会計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</si>
  <si>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</si>
  <si>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</si>
  <si>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</si>
  <si>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</si>
  <si>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</si>
  <si>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</si>
  <si>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</si>
  <si>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</si>
  <si>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</si>
  <si>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</si>
  <si>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</si>
  <si>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</si>
  <si>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</si>
  <si>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</si>
  <si>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</si>
  <si>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</si>
  <si>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病院事業会計</t>
    <phoneticPr fontId="5"/>
  </si>
  <si>
    <t>法適用企業</t>
    <phoneticPr fontId="5"/>
  </si>
  <si>
    <t>水道事業会計</t>
    <phoneticPr fontId="5"/>
  </si>
  <si>
    <t>下水道事業会計</t>
    <phoneticPr fontId="5"/>
  </si>
  <si>
    <t>公設地方卸売市場事業特別会計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</si>
  <si>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</si>
  <si>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</si>
  <si>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</si>
  <si>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</si>
  <si>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</si>
  <si>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</si>
  <si>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</si>
  <si>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</si>
  <si>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</si>
  <si>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</si>
  <si>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</si>
  <si>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</si>
  <si>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</si>
  <si>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</si>
  <si>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</si>
  <si>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</si>
  <si>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</si>
  <si>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</si>
  <si>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</si>
  <si>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</si>
  <si>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</si>
  <si>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</si>
  <si>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</si>
  <si>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</si>
  <si>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</si>
  <si>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</si>
  <si>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</si>
  <si>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</si>
  <si>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</si>
  <si>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</si>
  <si>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</si>
  <si>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</si>
  <si>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</si>
  <si>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</si>
  <si>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</si>
  <si>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</si>
  <si>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</si>
  <si>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</si>
  <si>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</si>
  <si>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</si>
  <si>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</si>
  <si>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</si>
  <si>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</si>
  <si>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</si>
  <si>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</si>
  <si>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</si>
  <si>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</si>
  <si>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</si>
  <si>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</si>
  <si>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</si>
  <si>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</si>
  <si>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</si>
  <si>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</si>
  <si>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</si>
  <si>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</si>
  <si>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</si>
  <si>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</si>
  <si>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</si>
  <si>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</si>
  <si>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</si>
  <si>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</si>
  <si>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</si>
  <si>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</si>
  <si>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</si>
  <si>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</si>
  <si>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</si>
  <si>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</si>
  <si>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</si>
  <si>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</si>
  <si>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</si>
  <si>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</si>
  <si>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</si>
  <si>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</si>
  <si>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</si>
  <si>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</si>
  <si>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</si>
  <si>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</si>
  <si>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</si>
  <si>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</si>
  <si>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</si>
  <si>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</si>
  <si>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</si>
  <si>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</si>
  <si>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</si>
  <si>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</si>
  <si>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</si>
  <si>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</si>
  <si>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</si>
  <si>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</si>
  <si>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</si>
  <si>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</si>
  <si>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</si>
  <si>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</si>
  <si>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</si>
  <si>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</si>
  <si>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</si>
  <si>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</si>
  <si>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</si>
  <si>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</si>
  <si>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</si>
  <si>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</si>
  <si>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</si>
  <si>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</si>
  <si>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</si>
  <si>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</si>
  <si>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</si>
  <si>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</si>
  <si>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</si>
  <si>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</si>
  <si>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</si>
  <si>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</si>
  <si>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</si>
  <si>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</si>
  <si>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</si>
  <si>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</si>
  <si>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</si>
  <si>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</si>
  <si>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</si>
  <si>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</si>
  <si>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</si>
  <si>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</si>
  <si>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</si>
  <si>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</si>
  <si>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</si>
  <si>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</si>
  <si>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</si>
  <si>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</si>
  <si>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</si>
  <si>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</si>
  <si>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</si>
  <si>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</si>
  <si>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</si>
  <si>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</si>
  <si>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</si>
  <si>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</si>
  <si>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</si>
  <si>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1.21</t>
  </si>
  <si>
    <t>下水道事業会計</t>
  </si>
  <si>
    <t>一般会計</t>
  </si>
  <si>
    <t>水道事業会計</t>
  </si>
  <si>
    <t>病院事業会計</t>
  </si>
  <si>
    <t>介護保険特別会計</t>
  </si>
  <si>
    <t>国民健康保険特別会計</t>
  </si>
  <si>
    <t>後期高齢者医療特別会計</t>
  </si>
  <si>
    <t>土地取得事業特別会計</t>
  </si>
  <si>
    <t>その他会計（赤字）</t>
  </si>
  <si>
    <t>その他会計（黒字）</t>
  </si>
  <si>
    <t>R02</t>
    <phoneticPr fontId="5"/>
  </si>
  <si>
    <t>R03</t>
    <phoneticPr fontId="5"/>
  </si>
  <si>
    <t>R04</t>
    <phoneticPr fontId="5"/>
  </si>
  <si>
    <t>R05</t>
    <phoneticPr fontId="5"/>
  </si>
  <si>
    <t>R06</t>
    <phoneticPr fontId="5"/>
  </si>
  <si>
    <t>石狩教育研修センター組合</t>
    <rPh sb="0" eb="2">
      <t>イシカリ</t>
    </rPh>
    <rPh sb="2" eb="4">
      <t>キョウイク</t>
    </rPh>
    <rPh sb="4" eb="6">
      <t>ケンシュウ</t>
    </rPh>
    <rPh sb="10" eb="12">
      <t>クミアイ</t>
    </rPh>
    <phoneticPr fontId="2"/>
  </si>
  <si>
    <t>石狩東部広域水道企業団</t>
    <rPh sb="0" eb="2">
      <t>イシカリ</t>
    </rPh>
    <rPh sb="2" eb="4">
      <t>トウブ</t>
    </rPh>
    <rPh sb="4" eb="6">
      <t>コウイキ</t>
    </rPh>
    <rPh sb="6" eb="8">
      <t>スイドウ</t>
    </rPh>
    <rPh sb="8" eb="10">
      <t>キギョウ</t>
    </rPh>
    <rPh sb="10" eb="11">
      <t>ダン</t>
    </rPh>
    <phoneticPr fontId="2"/>
  </si>
  <si>
    <t>道央廃棄物処理組合</t>
    <rPh sb="0" eb="2">
      <t>ドウオウ</t>
    </rPh>
    <rPh sb="2" eb="5">
      <t>ハイキブツ</t>
    </rPh>
    <rPh sb="5" eb="9">
      <t>ショリクミアイ</t>
    </rPh>
    <phoneticPr fontId="2"/>
  </si>
  <si>
    <t>千歳市場公社</t>
    <rPh sb="0" eb="2">
      <t>チトセ</t>
    </rPh>
    <rPh sb="2" eb="4">
      <t>シジョウ</t>
    </rPh>
    <rPh sb="4" eb="6">
      <t>コウシャ</t>
    </rPh>
    <phoneticPr fontId="2"/>
  </si>
  <si>
    <t>ちとせ環境と緑の財団</t>
    <rPh sb="3" eb="5">
      <t>カンキョウ</t>
    </rPh>
    <rPh sb="6" eb="7">
      <t>ミドリ</t>
    </rPh>
    <rPh sb="8" eb="10">
      <t>ザイダン</t>
    </rPh>
    <phoneticPr fontId="2"/>
  </si>
  <si>
    <t>千歳青少年教育財団</t>
    <rPh sb="0" eb="2">
      <t>チトセ</t>
    </rPh>
    <rPh sb="2" eb="5">
      <t>セイショウネン</t>
    </rPh>
    <rPh sb="5" eb="7">
      <t>キョウイク</t>
    </rPh>
    <rPh sb="7" eb="9">
      <t>ザイダン</t>
    </rPh>
    <phoneticPr fontId="2"/>
  </si>
  <si>
    <t>千歳市スポーツ協会</t>
    <rPh sb="0" eb="3">
      <t>チトセシ</t>
    </rPh>
    <rPh sb="7" eb="9">
      <t>キョウカイ</t>
    </rPh>
    <phoneticPr fontId="2"/>
  </si>
  <si>
    <t>千歳国際ビジネス交流センター</t>
    <rPh sb="0" eb="2">
      <t>チトセ</t>
    </rPh>
    <rPh sb="2" eb="4">
      <t>コクサイ</t>
    </rPh>
    <rPh sb="8" eb="10">
      <t>コウリュウ</t>
    </rPh>
    <phoneticPr fontId="2"/>
  </si>
  <si>
    <t>公立大学法人公立千歳科学技術大学</t>
    <rPh sb="0" eb="2">
      <t>コウリツ</t>
    </rPh>
    <rPh sb="2" eb="4">
      <t>ダイガク</t>
    </rPh>
    <rPh sb="4" eb="6">
      <t>ホウジン</t>
    </rPh>
    <rPh sb="6" eb="8">
      <t>コウリツ</t>
    </rPh>
    <rPh sb="8" eb="10">
      <t>チトセ</t>
    </rPh>
    <rPh sb="10" eb="16">
      <t>カガクギジュツダイガク</t>
    </rPh>
    <phoneticPr fontId="2"/>
  </si>
  <si>
    <t>心のふるさと千歳基金</t>
    <phoneticPr fontId="5"/>
  </si>
  <si>
    <t>公共施設整備基金</t>
    <rPh sb="0" eb="2">
      <t>コウキョウ</t>
    </rPh>
    <rPh sb="2" eb="4">
      <t>シセツ</t>
    </rPh>
    <rPh sb="4" eb="6">
      <t>セイビ</t>
    </rPh>
    <rPh sb="6" eb="8">
      <t>キキン</t>
    </rPh>
    <phoneticPr fontId="5"/>
  </si>
  <si>
    <t>公立千歳科学技術大学施設整備基金</t>
  </si>
  <si>
    <t>職員退職手当基金</t>
    <rPh sb="0" eb="2">
      <t>ショクイン</t>
    </rPh>
    <rPh sb="2" eb="4">
      <t>タイショク</t>
    </rPh>
    <rPh sb="4" eb="6">
      <t>テアテ</t>
    </rPh>
    <rPh sb="6" eb="8">
      <t>キキン</t>
    </rPh>
    <phoneticPr fontId="2"/>
  </si>
  <si>
    <t>空港を核としたまちづくり基金</t>
  </si>
  <si>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</si>
  <si>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</si>
  <si>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</si>
  <si>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</si>
  <si>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</si>
  <si>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</si>
  <si>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</si>
  <si>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</si>
  <si>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</si>
  <si>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 xml:space="preserve">　将来負担比率、実質公債費比率ともに財政健全化法での早期健全化基準を下回っている。
　平成25年度に千歳市土地開発公社解散に伴う第三セクター等改革推進債の借入を行ったことにより、将来負担比率では平成25年度に一度上昇に転じ、公債費比率ではその償還が始まった平成26年度から下げ幅が鈍化したものの、平成29年度から減少してきている。
　将来負担比率について、令和６年度は、財政標準化計画に基づいて地方債発行の抑制を続けてきたこと等により、充当可能財源等が将来負担額を上回ったため、令和５年度に引き続きゼロとなった。
</t>
    <phoneticPr fontId="2"/>
  </si>
  <si>
    <t>　本市では、財政標準化計画に基づき、地方債の発行額抑制に努めてきたことから、将来負担比率は低下し、近年は算定されていない。
　その一方、有形固定資産減価償却率は、類似団体より高い水準にあり、これは、大規模改修の目安となる建築後30年を経過した建築物が過半を超えていることが原因と考えられる。
　今後、公共施設については、予防保全や事業の前倒しなどにより、更新費用の縮減を図り、将来更新費用と充当可能見込額のバランスを維持することとし、また、将来的には、人口減少や少子高齢化が進むことが見込まれていることから、人口動向や財政状況等を踏まえ、施設の統合や廃止、複合化等を検討する。</t>
    <rPh sb="49" eb="51">
      <t>キンネン</t>
    </rPh>
    <rPh sb="52" eb="54">
      <t>サンテイ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</si>
</sst>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84">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16" fillId="0" borderId="40" xfId="16" applyFont="1" applyBorder="1" applyAlignment="1" applyProtection="1">
      <alignment horizontal="left" vertical="top" wrapText="1"/>
      <protection locked="0"/>
    </xf>
    <xf numFmtId="0" fontId="16" fillId="0" borderId="56" xfId="16" applyFont="1" applyBorder="1" applyAlignment="1" applyProtection="1">
      <alignment horizontal="left" vertical="top" wrapText="1"/>
      <protection locked="0"/>
    </xf>
    <xf numFmtId="0" fontId="16" fillId="0" borderId="37" xfId="16" applyFont="1" applyBorder="1" applyAlignment="1" applyProtection="1">
      <alignment horizontal="left" vertical="top" wrapText="1"/>
      <protection locked="0"/>
    </xf>
    <xf numFmtId="0" fontId="16" fillId="0" borderId="38" xfId="16" applyFont="1" applyBorder="1" applyAlignment="1" applyProtection="1">
      <alignment horizontal="left" vertical="top" wrapText="1"/>
      <protection locked="0"/>
    </xf>
    <xf numFmtId="0" fontId="16" fillId="0" borderId="0" xfId="16" applyFont="1" applyAlignment="1" applyProtection="1">
      <alignment horizontal="left" vertical="top" wrapText="1"/>
      <protection locked="0"/>
    </xf>
    <xf numFmtId="0" fontId="16" fillId="0" borderId="65" xfId="16" applyFont="1" applyBorder="1" applyAlignment="1" applyProtection="1">
      <alignment horizontal="left" vertical="top" wrapText="1"/>
      <protection locked="0"/>
    </xf>
    <xf numFmtId="0" fontId="16" fillId="0" borderId="51" xfId="16" applyFont="1" applyBorder="1" applyAlignment="1" applyProtection="1">
      <alignment horizontal="left" vertical="top" wrapText="1"/>
      <protection locked="0"/>
    </xf>
    <xf numFmtId="0" fontId="16" fillId="0" borderId="12" xfId="16" applyFont="1" applyBorder="1" applyAlignment="1" applyProtection="1">
      <alignment horizontal="left" vertical="top" wrapText="1"/>
      <protection locked="0"/>
    </xf>
    <xf numFmtId="0" fontId="16" fillId="0" borderId="41" xfId="16" applyFont="1" applyBorder="1" applyAlignment="1" applyProtection="1">
      <alignment horizontal="left" vertical="top" wrapText="1"/>
      <protection locked="0"/>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78C5-471A-8CE8-F6AFC5E6FED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51062</c:v>
                </c:pt>
                <c:pt idx="1">
                  <c:v>84101</c:v>
                </c:pt>
                <c:pt idx="2">
                  <c:v>44557</c:v>
                </c:pt>
                <c:pt idx="3">
                  <c:v>49061</c:v>
                </c:pt>
                <c:pt idx="4">
                  <c:v>69678</c:v>
                </c:pt>
              </c:numCache>
            </c:numRef>
          </c:val>
          <c:smooth val="0"/>
          <c:extLst>
            <c:ext xmlns:c16="http://schemas.microsoft.com/office/drawing/2014/chart" uri="{C3380CC4-5D6E-409C-BE32-E72D297353CC}">
              <c16:uniqueId val="{00000001-78C5-471A-8CE8-F6AFC5E6FED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1.96</c:v>
                </c:pt>
                <c:pt idx="1">
                  <c:v>1.77</c:v>
                </c:pt>
                <c:pt idx="2">
                  <c:v>2.93</c:v>
                </c:pt>
                <c:pt idx="3">
                  <c:v>9.77</c:v>
                </c:pt>
                <c:pt idx="4">
                  <c:v>6.72</c:v>
                </c:pt>
              </c:numCache>
            </c:numRef>
          </c:val>
          <c:extLst>
            <c:ext xmlns:c16="http://schemas.microsoft.com/office/drawing/2014/chart" uri="{C3380CC4-5D6E-409C-BE32-E72D297353CC}">
              <c16:uniqueId val="{00000000-77A6-4B08-9376-B48A2A32611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16.59</c:v>
                </c:pt>
                <c:pt idx="1">
                  <c:v>14.96</c:v>
                </c:pt>
                <c:pt idx="2">
                  <c:v>14.69</c:v>
                </c:pt>
                <c:pt idx="3">
                  <c:v>14.92</c:v>
                </c:pt>
                <c:pt idx="4">
                  <c:v>25.11</c:v>
                </c:pt>
              </c:numCache>
            </c:numRef>
          </c:val>
          <c:extLst>
            <c:ext xmlns:c16="http://schemas.microsoft.com/office/drawing/2014/chart" uri="{C3380CC4-5D6E-409C-BE32-E72D297353CC}">
              <c16:uniqueId val="{00000001-77A6-4B08-9376-B48A2A32611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4.57</c:v>
                </c:pt>
                <c:pt idx="1">
                  <c:v>-1.21</c:v>
                </c:pt>
                <c:pt idx="2">
                  <c:v>0.79</c:v>
                </c:pt>
                <c:pt idx="3">
                  <c:v>6.56</c:v>
                </c:pt>
                <c:pt idx="4">
                  <c:v>11.16</c:v>
                </c:pt>
              </c:numCache>
            </c:numRef>
          </c:val>
          <c:smooth val="0"/>
          <c:extLst>
            <c:ext xmlns:c16="http://schemas.microsoft.com/office/drawing/2014/chart" uri="{C3380CC4-5D6E-409C-BE32-E72D297353CC}">
              <c16:uniqueId val="{00000002-77A6-4B08-9376-B48A2A32611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B88C-4C4F-8A8A-1556052D4FD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88C-4C4F-8A8A-1556052D4FD2}"/>
            </c:ext>
          </c:extLst>
        </c:ser>
        <c:ser>
          <c:idx val="2"/>
          <c:order val="2"/>
          <c:tx>
            <c:strRef>
              <c:f>データシート!$A$29</c:f>
              <c:strCache>
                <c:ptCount val="1"/>
                <c:pt idx="0">
                  <c:v>土地取得事業特別会計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B88C-4C4F-8A8A-1556052D4FD2}"/>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0.02</c:v>
                </c:pt>
                <c:pt idx="6">
                  <c:v>#N/A</c:v>
                </c:pt>
                <c:pt idx="7">
                  <c:v>0.02</c:v>
                </c:pt>
                <c:pt idx="8">
                  <c:v>#N/A</c:v>
                </c:pt>
                <c:pt idx="9">
                  <c:v>0.02</c:v>
                </c:pt>
              </c:numCache>
            </c:numRef>
          </c:val>
          <c:extLst>
            <c:ext xmlns:c16="http://schemas.microsoft.com/office/drawing/2014/chart" uri="{C3380CC4-5D6E-409C-BE32-E72D297353CC}">
              <c16:uniqueId val="{00000003-B88C-4C4F-8A8A-1556052D4FD2}"/>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0.04</c:v>
                </c:pt>
                <c:pt idx="2">
                  <c:v>#N/A</c:v>
                </c:pt>
                <c:pt idx="3">
                  <c:v>0.01</c:v>
                </c:pt>
                <c:pt idx="4">
                  <c:v>#N/A</c:v>
                </c:pt>
                <c:pt idx="5">
                  <c:v>0.01</c:v>
                </c:pt>
                <c:pt idx="6">
                  <c:v>#N/A</c:v>
                </c:pt>
                <c:pt idx="7">
                  <c:v>0.01</c:v>
                </c:pt>
                <c:pt idx="8">
                  <c:v>#N/A</c:v>
                </c:pt>
                <c:pt idx="9">
                  <c:v>0.04</c:v>
                </c:pt>
              </c:numCache>
            </c:numRef>
          </c:val>
          <c:extLst>
            <c:ext xmlns:c16="http://schemas.microsoft.com/office/drawing/2014/chart" uri="{C3380CC4-5D6E-409C-BE32-E72D297353CC}">
              <c16:uniqueId val="{00000004-B88C-4C4F-8A8A-1556052D4FD2}"/>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0.89</c:v>
                </c:pt>
                <c:pt idx="2">
                  <c:v>#N/A</c:v>
                </c:pt>
                <c:pt idx="3">
                  <c:v>0.41</c:v>
                </c:pt>
                <c:pt idx="4">
                  <c:v>#N/A</c:v>
                </c:pt>
                <c:pt idx="5">
                  <c:v>0.18</c:v>
                </c:pt>
                <c:pt idx="6">
                  <c:v>#N/A</c:v>
                </c:pt>
                <c:pt idx="7">
                  <c:v>0.2</c:v>
                </c:pt>
                <c:pt idx="8">
                  <c:v>#N/A</c:v>
                </c:pt>
                <c:pt idx="9">
                  <c:v>0.51</c:v>
                </c:pt>
              </c:numCache>
            </c:numRef>
          </c:val>
          <c:extLst>
            <c:ext xmlns:c16="http://schemas.microsoft.com/office/drawing/2014/chart" uri="{C3380CC4-5D6E-409C-BE32-E72D297353CC}">
              <c16:uniqueId val="{00000005-B88C-4C4F-8A8A-1556052D4FD2}"/>
            </c:ext>
          </c:extLst>
        </c:ser>
        <c:ser>
          <c:idx val="6"/>
          <c:order val="6"/>
          <c:tx>
            <c:strRef>
              <c:f>データシート!$A$33</c:f>
              <c:strCache>
                <c:ptCount val="1"/>
                <c:pt idx="0">
                  <c:v>病院事業会計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6.38</c:v>
                </c:pt>
                <c:pt idx="2">
                  <c:v>#N/A</c:v>
                </c:pt>
                <c:pt idx="3">
                  <c:v>7.69</c:v>
                </c:pt>
                <c:pt idx="4">
                  <c:v>#N/A</c:v>
                </c:pt>
                <c:pt idx="5">
                  <c:v>7.58</c:v>
                </c:pt>
                <c:pt idx="6">
                  <c:v>#N/A</c:v>
                </c:pt>
                <c:pt idx="7">
                  <c:v>5.93</c:v>
                </c:pt>
                <c:pt idx="8">
                  <c:v>#N/A</c:v>
                </c:pt>
                <c:pt idx="9">
                  <c:v>3.02</c:v>
                </c:pt>
              </c:numCache>
            </c:numRef>
          </c:val>
          <c:extLst>
            <c:ext xmlns:c16="http://schemas.microsoft.com/office/drawing/2014/chart" uri="{C3380CC4-5D6E-409C-BE32-E72D297353CC}">
              <c16:uniqueId val="{00000006-B88C-4C4F-8A8A-1556052D4FD2}"/>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6.83</c:v>
                </c:pt>
                <c:pt idx="2">
                  <c:v>#N/A</c:v>
                </c:pt>
                <c:pt idx="3">
                  <c:v>6.1</c:v>
                </c:pt>
                <c:pt idx="4">
                  <c:v>#N/A</c:v>
                </c:pt>
                <c:pt idx="5">
                  <c:v>5.19</c:v>
                </c:pt>
                <c:pt idx="6">
                  <c:v>#N/A</c:v>
                </c:pt>
                <c:pt idx="7">
                  <c:v>5</c:v>
                </c:pt>
                <c:pt idx="8">
                  <c:v>#N/A</c:v>
                </c:pt>
                <c:pt idx="9">
                  <c:v>4.79</c:v>
                </c:pt>
              </c:numCache>
            </c:numRef>
          </c:val>
          <c:extLst>
            <c:ext xmlns:c16="http://schemas.microsoft.com/office/drawing/2014/chart" uri="{C3380CC4-5D6E-409C-BE32-E72D297353CC}">
              <c16:uniqueId val="{00000007-B88C-4C4F-8A8A-1556052D4FD2}"/>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1.95</c:v>
                </c:pt>
                <c:pt idx="2">
                  <c:v>#N/A</c:v>
                </c:pt>
                <c:pt idx="3">
                  <c:v>1.76</c:v>
                </c:pt>
                <c:pt idx="4">
                  <c:v>#N/A</c:v>
                </c:pt>
                <c:pt idx="5">
                  <c:v>2.93</c:v>
                </c:pt>
                <c:pt idx="6">
                  <c:v>#N/A</c:v>
                </c:pt>
                <c:pt idx="7">
                  <c:v>9.77</c:v>
                </c:pt>
                <c:pt idx="8">
                  <c:v>#N/A</c:v>
                </c:pt>
                <c:pt idx="9">
                  <c:v>6.72</c:v>
                </c:pt>
              </c:numCache>
            </c:numRef>
          </c:val>
          <c:extLst>
            <c:ext xmlns:c16="http://schemas.microsoft.com/office/drawing/2014/chart" uri="{C3380CC4-5D6E-409C-BE32-E72D297353CC}">
              <c16:uniqueId val="{00000008-B88C-4C4F-8A8A-1556052D4FD2}"/>
            </c:ext>
          </c:extLst>
        </c:ser>
        <c:ser>
          <c:idx val="9"/>
          <c:order val="9"/>
          <c:tx>
            <c:strRef>
              <c:f>データシート!$A$36</c:f>
              <c:strCache>
                <c:ptCount val="1"/>
                <c:pt idx="0">
                  <c:v>下水道事業会計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12.11</c:v>
                </c:pt>
                <c:pt idx="2">
                  <c:v>#N/A</c:v>
                </c:pt>
                <c:pt idx="3">
                  <c:v>10.77</c:v>
                </c:pt>
                <c:pt idx="4">
                  <c:v>#N/A</c:v>
                </c:pt>
                <c:pt idx="5">
                  <c:v>10.85</c:v>
                </c:pt>
                <c:pt idx="6">
                  <c:v>#N/A</c:v>
                </c:pt>
                <c:pt idx="7">
                  <c:v>10.039999999999999</c:v>
                </c:pt>
                <c:pt idx="8">
                  <c:v>#N/A</c:v>
                </c:pt>
                <c:pt idx="9">
                  <c:v>9.4499999999999993</c:v>
                </c:pt>
              </c:numCache>
            </c:numRef>
          </c:val>
          <c:extLst>
            <c:ext xmlns:c16="http://schemas.microsoft.com/office/drawing/2014/chart" uri="{C3380CC4-5D6E-409C-BE32-E72D297353CC}">
              <c16:uniqueId val="{00000009-B88C-4C4F-8A8A-1556052D4FD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2878</c:v>
                </c:pt>
                <c:pt idx="5">
                  <c:v>2878</c:v>
                </c:pt>
                <c:pt idx="8">
                  <c:v>2872</c:v>
                </c:pt>
                <c:pt idx="11">
                  <c:v>2842</c:v>
                </c:pt>
                <c:pt idx="14">
                  <c:v>2815</c:v>
                </c:pt>
              </c:numCache>
            </c:numRef>
          </c:val>
          <c:extLst>
            <c:ext xmlns:c16="http://schemas.microsoft.com/office/drawing/2014/chart" uri="{C3380CC4-5D6E-409C-BE32-E72D297353CC}">
              <c16:uniqueId val="{00000000-40A1-414E-86C3-759AEA62348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0A1-414E-86C3-759AEA62348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193</c:v>
                </c:pt>
                <c:pt idx="3">
                  <c:v>189</c:v>
                </c:pt>
                <c:pt idx="6">
                  <c:v>184</c:v>
                </c:pt>
                <c:pt idx="9">
                  <c:v>177</c:v>
                </c:pt>
                <c:pt idx="12">
                  <c:v>167</c:v>
                </c:pt>
              </c:numCache>
            </c:numRef>
          </c:val>
          <c:extLst>
            <c:ext xmlns:c16="http://schemas.microsoft.com/office/drawing/2014/chart" uri="{C3380CC4-5D6E-409C-BE32-E72D297353CC}">
              <c16:uniqueId val="{00000002-40A1-414E-86C3-759AEA62348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47</c:v>
                </c:pt>
                <c:pt idx="3">
                  <c:v>45</c:v>
                </c:pt>
                <c:pt idx="6">
                  <c:v>46</c:v>
                </c:pt>
                <c:pt idx="9">
                  <c:v>51</c:v>
                </c:pt>
                <c:pt idx="12">
                  <c:v>67</c:v>
                </c:pt>
              </c:numCache>
            </c:numRef>
          </c:val>
          <c:extLst>
            <c:ext xmlns:c16="http://schemas.microsoft.com/office/drawing/2014/chart" uri="{C3380CC4-5D6E-409C-BE32-E72D297353CC}">
              <c16:uniqueId val="{00000003-40A1-414E-86C3-759AEA62348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919</c:v>
                </c:pt>
                <c:pt idx="3">
                  <c:v>901</c:v>
                </c:pt>
                <c:pt idx="6">
                  <c:v>881</c:v>
                </c:pt>
                <c:pt idx="9">
                  <c:v>961</c:v>
                </c:pt>
                <c:pt idx="12">
                  <c:v>1019</c:v>
                </c:pt>
              </c:numCache>
            </c:numRef>
          </c:val>
          <c:extLst>
            <c:ext xmlns:c16="http://schemas.microsoft.com/office/drawing/2014/chart" uri="{C3380CC4-5D6E-409C-BE32-E72D297353CC}">
              <c16:uniqueId val="{00000004-40A1-414E-86C3-759AEA62348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0A1-414E-86C3-759AEA62348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0A1-414E-86C3-759AEA62348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3436</c:v>
                </c:pt>
                <c:pt idx="3">
                  <c:v>3438</c:v>
                </c:pt>
                <c:pt idx="6">
                  <c:v>3509</c:v>
                </c:pt>
                <c:pt idx="9">
                  <c:v>3407</c:v>
                </c:pt>
                <c:pt idx="12">
                  <c:v>3065</c:v>
                </c:pt>
              </c:numCache>
            </c:numRef>
          </c:val>
          <c:extLst>
            <c:ext xmlns:c16="http://schemas.microsoft.com/office/drawing/2014/chart" uri="{C3380CC4-5D6E-409C-BE32-E72D297353CC}">
              <c16:uniqueId val="{00000007-40A1-414E-86C3-759AEA62348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1717</c:v>
                </c:pt>
                <c:pt idx="2">
                  <c:v>#N/A</c:v>
                </c:pt>
                <c:pt idx="3">
                  <c:v>#N/A</c:v>
                </c:pt>
                <c:pt idx="4">
                  <c:v>1695</c:v>
                </c:pt>
                <c:pt idx="5">
                  <c:v>#N/A</c:v>
                </c:pt>
                <c:pt idx="6">
                  <c:v>#N/A</c:v>
                </c:pt>
                <c:pt idx="7">
                  <c:v>1748</c:v>
                </c:pt>
                <c:pt idx="8">
                  <c:v>#N/A</c:v>
                </c:pt>
                <c:pt idx="9">
                  <c:v>#N/A</c:v>
                </c:pt>
                <c:pt idx="10">
                  <c:v>1754</c:v>
                </c:pt>
                <c:pt idx="11">
                  <c:v>#N/A</c:v>
                </c:pt>
                <c:pt idx="12">
                  <c:v>#N/A</c:v>
                </c:pt>
                <c:pt idx="13">
                  <c:v>1503</c:v>
                </c:pt>
                <c:pt idx="14">
                  <c:v>#N/A</c:v>
                </c:pt>
              </c:numCache>
            </c:numRef>
          </c:val>
          <c:smooth val="0"/>
          <c:extLst>
            <c:ext xmlns:c16="http://schemas.microsoft.com/office/drawing/2014/chart" uri="{C3380CC4-5D6E-409C-BE32-E72D297353CC}">
              <c16:uniqueId val="{00000008-40A1-414E-86C3-759AEA62348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29105</c:v>
                </c:pt>
                <c:pt idx="5">
                  <c:v>29835</c:v>
                </c:pt>
                <c:pt idx="8">
                  <c:v>29405</c:v>
                </c:pt>
                <c:pt idx="11">
                  <c:v>29516</c:v>
                </c:pt>
                <c:pt idx="14">
                  <c:v>28632</c:v>
                </c:pt>
              </c:numCache>
            </c:numRef>
          </c:val>
          <c:extLst>
            <c:ext xmlns:c16="http://schemas.microsoft.com/office/drawing/2014/chart" uri="{C3380CC4-5D6E-409C-BE32-E72D297353CC}">
              <c16:uniqueId val="{00000000-9B75-49FA-AD71-71B5F2BFACC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3058</c:v>
                </c:pt>
                <c:pt idx="5">
                  <c:v>2715</c:v>
                </c:pt>
                <c:pt idx="8">
                  <c:v>2634</c:v>
                </c:pt>
                <c:pt idx="11">
                  <c:v>2438</c:v>
                </c:pt>
                <c:pt idx="14">
                  <c:v>2297</c:v>
                </c:pt>
              </c:numCache>
            </c:numRef>
          </c:val>
          <c:extLst>
            <c:ext xmlns:c16="http://schemas.microsoft.com/office/drawing/2014/chart" uri="{C3380CC4-5D6E-409C-BE32-E72D297353CC}">
              <c16:uniqueId val="{00000001-9B75-49FA-AD71-71B5F2BFACC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14867</c:v>
                </c:pt>
                <c:pt idx="5">
                  <c:v>15124</c:v>
                </c:pt>
                <c:pt idx="8">
                  <c:v>15578</c:v>
                </c:pt>
                <c:pt idx="11">
                  <c:v>17754</c:v>
                </c:pt>
                <c:pt idx="14">
                  <c:v>21276</c:v>
                </c:pt>
              </c:numCache>
            </c:numRef>
          </c:val>
          <c:extLst>
            <c:ext xmlns:c16="http://schemas.microsoft.com/office/drawing/2014/chart" uri="{C3380CC4-5D6E-409C-BE32-E72D297353CC}">
              <c16:uniqueId val="{00000002-9B75-49FA-AD71-71B5F2BFACC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B75-49FA-AD71-71B5F2BFACC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B75-49FA-AD71-71B5F2BFACC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6</c:v>
                </c:pt>
                <c:pt idx="3">
                  <c:v>4</c:v>
                </c:pt>
                <c:pt idx="6">
                  <c:v>2</c:v>
                </c:pt>
                <c:pt idx="9">
                  <c:v>1</c:v>
                </c:pt>
                <c:pt idx="12">
                  <c:v>0</c:v>
                </c:pt>
              </c:numCache>
            </c:numRef>
          </c:val>
          <c:extLst>
            <c:ext xmlns:c16="http://schemas.microsoft.com/office/drawing/2014/chart" uri="{C3380CC4-5D6E-409C-BE32-E72D297353CC}">
              <c16:uniqueId val="{00000005-9B75-49FA-AD71-71B5F2BFACC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5106</c:v>
                </c:pt>
                <c:pt idx="3">
                  <c:v>5010</c:v>
                </c:pt>
                <c:pt idx="6">
                  <c:v>4860</c:v>
                </c:pt>
                <c:pt idx="9">
                  <c:v>4669</c:v>
                </c:pt>
                <c:pt idx="12">
                  <c:v>5152</c:v>
                </c:pt>
              </c:numCache>
            </c:numRef>
          </c:val>
          <c:extLst>
            <c:ext xmlns:c16="http://schemas.microsoft.com/office/drawing/2014/chart" uri="{C3380CC4-5D6E-409C-BE32-E72D297353CC}">
              <c16:uniqueId val="{00000006-9B75-49FA-AD71-71B5F2BFACC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135</c:v>
                </c:pt>
                <c:pt idx="3">
                  <c:v>629</c:v>
                </c:pt>
                <c:pt idx="6">
                  <c:v>1740</c:v>
                </c:pt>
                <c:pt idx="9">
                  <c:v>3125</c:v>
                </c:pt>
                <c:pt idx="12">
                  <c:v>3153</c:v>
                </c:pt>
              </c:numCache>
            </c:numRef>
          </c:val>
          <c:extLst>
            <c:ext xmlns:c16="http://schemas.microsoft.com/office/drawing/2014/chart" uri="{C3380CC4-5D6E-409C-BE32-E72D297353CC}">
              <c16:uniqueId val="{00000007-9B75-49FA-AD71-71B5F2BFACC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8872</c:v>
                </c:pt>
                <c:pt idx="3">
                  <c:v>8091</c:v>
                </c:pt>
                <c:pt idx="6">
                  <c:v>7754</c:v>
                </c:pt>
                <c:pt idx="9">
                  <c:v>7904</c:v>
                </c:pt>
                <c:pt idx="12">
                  <c:v>8204</c:v>
                </c:pt>
              </c:numCache>
            </c:numRef>
          </c:val>
          <c:extLst>
            <c:ext xmlns:c16="http://schemas.microsoft.com/office/drawing/2014/chart" uri="{C3380CC4-5D6E-409C-BE32-E72D297353CC}">
              <c16:uniqueId val="{00000008-9B75-49FA-AD71-71B5F2BFACC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1385</c:v>
                </c:pt>
                <c:pt idx="3">
                  <c:v>1198</c:v>
                </c:pt>
                <c:pt idx="6">
                  <c:v>1017</c:v>
                </c:pt>
                <c:pt idx="9">
                  <c:v>845</c:v>
                </c:pt>
                <c:pt idx="12">
                  <c:v>681</c:v>
                </c:pt>
              </c:numCache>
            </c:numRef>
          </c:val>
          <c:extLst>
            <c:ext xmlns:c16="http://schemas.microsoft.com/office/drawing/2014/chart" uri="{C3380CC4-5D6E-409C-BE32-E72D297353CC}">
              <c16:uniqueId val="{00000009-9B75-49FA-AD71-71B5F2BFACC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35126</c:v>
                </c:pt>
                <c:pt idx="3">
                  <c:v>32842</c:v>
                </c:pt>
                <c:pt idx="6">
                  <c:v>30154</c:v>
                </c:pt>
                <c:pt idx="9">
                  <c:v>27790</c:v>
                </c:pt>
                <c:pt idx="12">
                  <c:v>24991</c:v>
                </c:pt>
              </c:numCache>
            </c:numRef>
          </c:val>
          <c:extLst>
            <c:ext xmlns:c16="http://schemas.microsoft.com/office/drawing/2014/chart" uri="{C3380CC4-5D6E-409C-BE32-E72D297353CC}">
              <c16:uniqueId val="{0000000A-9B75-49FA-AD71-71B5F2BFACC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3599</c:v>
                </c:pt>
                <c:pt idx="2">
                  <c:v>#N/A</c:v>
                </c:pt>
                <c:pt idx="3">
                  <c:v>#N/A</c:v>
                </c:pt>
                <c:pt idx="4">
                  <c:v>101</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9B75-49FA-AD71-71B5F2BFACC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3730</c:v>
                </c:pt>
                <c:pt idx="1">
                  <c:v>3861</c:v>
                </c:pt>
                <c:pt idx="2">
                  <c:v>6746</c:v>
                </c:pt>
              </c:numCache>
            </c:numRef>
          </c:val>
          <c:extLst>
            <c:ext xmlns:c16="http://schemas.microsoft.com/office/drawing/2014/chart" uri="{C3380CC4-5D6E-409C-BE32-E72D297353CC}">
              <c16:uniqueId val="{00000000-8BD0-4756-882A-D70E9FB5004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584</c:v>
                </c:pt>
                <c:pt idx="1">
                  <c:v>1341</c:v>
                </c:pt>
                <c:pt idx="2">
                  <c:v>884</c:v>
                </c:pt>
              </c:numCache>
            </c:numRef>
          </c:val>
          <c:extLst>
            <c:ext xmlns:c16="http://schemas.microsoft.com/office/drawing/2014/chart" uri="{C3380CC4-5D6E-409C-BE32-E72D297353CC}">
              <c16:uniqueId val="{00000001-8BD0-4756-882A-D70E9FB5004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13292</c:v>
                </c:pt>
                <c:pt idx="1">
                  <c:v>14944</c:v>
                </c:pt>
                <c:pt idx="2">
                  <c:v>17049</c:v>
                </c:pt>
              </c:numCache>
            </c:numRef>
          </c:val>
          <c:extLst>
            <c:ext xmlns:c16="http://schemas.microsoft.com/office/drawing/2014/chart" uri="{C3380CC4-5D6E-409C-BE32-E72D297353CC}">
              <c16:uniqueId val="{00000002-8BD0-4756-882A-D70E9FB5004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{989F8233-C9E8-43D2-B6FD-9978250C255F}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F27-49B4-966F-4B13BFF90DE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{33C009F4-9E7E-498B-958C-AC9FF07D07F3}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F27-49B4-966F-4B13BFF90DE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{0A455A95-CF08-4041-8CD9-BB864E2012AE}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F27-49B4-966F-4B13BFF90DE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{EC31746B-8F59-4437-848F-729BDEF76A6B}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F27-49B4-966F-4B13BFF90DE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{89A6ACE1-0680-463D-A6A3-43A6A064F81F}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F27-49B4-966F-4B13BFF90DE8}"/>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{AF7E41F6-7EE9-4B9E-B0E0-0CC0E9FA2779}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F27-49B4-966F-4B13BFF90DE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{CF718E87-DFAF-4BC8-8146-204E3911043E}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F27-49B4-966F-4B13BFF90DE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{1FC8C32A-43D0-41AF-8EA9-F0C202F818C6}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F27-49B4-966F-4B13BFF90DE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{D805E37D-8C71-4FB6-AE3C-A06B68657A37}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F27-49B4-966F-4B13BFF90DE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72</c:v>
                </c:pt>
                <c:pt idx="8">
                  <c:v>68.400000000000006</c:v>
                </c:pt>
                <c:pt idx="16">
                  <c:v>69.2</c:v>
                </c:pt>
                <c:pt idx="24">
                  <c:v>70.099999999999994</c:v>
                </c:pt>
                <c:pt idx="32">
                  <c:v>68</c:v>
                </c:pt>
              </c:numCache>
            </c:numRef>
          </c:xVal>
          <c:yVal>
            <c:numRef>
              <c:f>公会計指標分析・財政指標組合せ分析表!$BP$51:$DC$51</c:f>
              <c:numCache>
                <c:formatCode>#,##0.0;"▲ "#,##0.0</c:formatCode>
                <c:ptCount val="40"/>
                <c:pt idx="0">
                  <c:v>16.600000000000001</c:v>
                </c:pt>
                <c:pt idx="8">
                  <c:v>0.4</c:v>
                </c:pt>
              </c:numCache>
            </c:numRef>
          </c:yVal>
          <c:smooth val="0"/>
          <c:extLst>
            <c:ext xmlns:c16="http://schemas.microsoft.com/office/drawing/2014/chart" uri="{C3380CC4-5D6E-409C-BE32-E72D297353CC}">
              <c16:uniqueId val="{00000009-EF27-49B4-966F-4B13BFF90DE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{40D4D05A-4494-4652-8F00-03CDC867C938}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F27-49B4-966F-4B13BFF90DE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{4FDA9709-B18E-4BCC-83C9-F0D54C92D126}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F27-49B4-966F-4B13BFF90DE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{1F26FD0A-186E-49F7-A873-292A927BCBE9}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F27-49B4-966F-4B13BFF90DE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{E16CB12F-AD18-436B-BCDD-D6F4DE336115}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F27-49B4-966F-4B13BFF90DE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{9DA3FB7B-5048-436D-BBCA-5EAB3789E51E}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F27-49B4-966F-4B13BFF90DE8}"/>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{1FE26229-81B3-4DB7-BEC8-1F284776A488}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F27-49B4-966F-4B13BFF90DE8}"/>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{ACA65052-9383-43FC-9428-C18CB2366FCB}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F27-49B4-966F-4B13BFF90DE8}"/>
                </c:ext>
              </c:extLst>
            </c:dLbl>
            <c:dLbl>
              <c:idx val="24"/>
              <c:layout/>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{3F21C270-DAB4-4FA9-AE39-3778254B0D1B}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F27-49B4-966F-4B13BFF90DE8}"/>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{1E5B6D86-82E8-482B-B7C2-D27329359A32}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F27-49B4-966F-4B13BFF90DE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EF27-49B4-966F-4B13BFF90DE8}"/>
            </c:ext>
          </c:extLst>
        </c:ser>
        <c:dLbls>
          <c:showLegendKey val="0"/>
          <c:showVal val="1"/>
          <c:showCatName val="0"/>
          <c:showSerName val="0"/>
          <c:showPercent val="0"/>
          <c:showBubbleSize val="0"/>
        </c:dLbls>
        <c:axId val="46179840"/>
        <c:axId val="46181760"/>
      </c:scatterChart>
      <c:valAx>
        <c:axId val="46179840"/>
        <c:scaling>
          <c:orientation val="maxMin"/>
          <c:max val="73"/>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{B4AEEA5B-6FA5-46E5-B891-4C8D3A01D3A6}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09B-469F-B75C-6FCC83865E4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{8AC6300E-9B78-4DE6-816D-A4B9CF8FE789}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09B-469F-B75C-6FCC83865E4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{9ECE187C-0CA9-4073-81FB-6B78C3752C6C}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09B-469F-B75C-6FCC83865E4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{F2EF32BD-DD40-411A-A91F-908D6C75A665}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09B-469F-B75C-6FCC83865E4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{07656B1B-4B88-4441-B713-EED2880C284B}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09B-469F-B75C-6FCC83865E44}"/>
                </c:ext>
              </c:extLst>
            </c:dLbl>
            <c:dLbl>
              <c:idx val="8"/>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{740507AF-4158-4B6D-85B8-5AECE27BB56F}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09B-469F-B75C-6FCC83865E44}"/>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{C9BBFB5A-080E-42FF-8D44-D1F93909389E}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09B-469F-B75C-6FCC83865E44}"/>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{C2037A57-685D-421F-BBA9-9E2F16CFDFFE}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09B-469F-B75C-6FCC83865E44}"/>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{E46A5F6D-F1E0-485E-BC46-EA47F80D31D4}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09B-469F-B75C-6FCC83865E4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8.1999999999999993</c:v>
                </c:pt>
                <c:pt idx="8">
                  <c:v>7.7</c:v>
                </c:pt>
                <c:pt idx="16">
                  <c:v>7.6</c:v>
                </c:pt>
                <c:pt idx="24">
                  <c:v>7.4</c:v>
                </c:pt>
                <c:pt idx="32">
                  <c:v>7</c:v>
                </c:pt>
              </c:numCache>
            </c:numRef>
          </c:xVal>
          <c:yVal>
            <c:numRef>
              <c:f>公会計指標分析・財政指標組合せ分析表!$BP$73:$DC$73</c:f>
              <c:numCache>
                <c:formatCode>#,##0.0;"▲ "#,##0.0</c:formatCode>
                <c:ptCount val="40"/>
                <c:pt idx="0">
                  <c:v>16.600000000000001</c:v>
                </c:pt>
                <c:pt idx="8">
                  <c:v>0.4</c:v>
                </c:pt>
              </c:numCache>
            </c:numRef>
          </c:yVal>
          <c:smooth val="0"/>
          <c:extLst>
            <c:ext xmlns:c16="http://schemas.microsoft.com/office/drawing/2014/chart" uri="{C3380CC4-5D6E-409C-BE32-E72D297353CC}">
              <c16:uniqueId val="{00000009-509B-469F-B75C-6FCC83865E4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{AACD4D10-042D-4ADF-82EC-AE4B25FB79EA}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09B-469F-B75C-6FCC83865E4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{457AADB2-4272-4519-8B8E-B7B943D21F0D}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09B-469F-B75C-6FCC83865E4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{029A0FA7-8622-4A8B-89F4-E76FF2F2A81C}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09B-469F-B75C-6FCC83865E4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{E83CA2F3-58D2-4A35-A2C1-5947A55918E0}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09B-469F-B75C-6FCC83865E4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{E2C4BD6E-EEE8-436A-91F5-9E2A85ADCE4C}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09B-469F-B75C-6FCC83865E44}"/>
                </c:ext>
              </c:extLst>
            </c:dLbl>
            <c:dLbl>
              <c:idx val="8"/>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{E1D2BB5A-8D37-408B-8ABD-EC5B15B35E62}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09B-469F-B75C-6FCC83865E44}"/>
                </c:ext>
              </c:extLst>
            </c:dLbl>
            <c:dLbl>
              <c:idx val="16"/>
              <c:layout>
                <c:manualLayout>
                  <c:x val="0"/>
                  <c:y val="2.856346328909988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{8A126E36-739F-4C78-A2D7-9C897464459B}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09B-469F-B75C-6FCC83865E44}"/>
                </c:ext>
              </c:extLst>
            </c:dLbl>
            <c:dLbl>
              <c:idx val="24"/>
              <c:layout>
                <c:manualLayout>
                  <c:x val="0"/>
                  <c:y val="-3.9045466594789982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{99989CE1-4D4E-4AB7-B450-5B20C57480C6}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09B-469F-B75C-6FCC83865E44}"/>
                </c:ext>
              </c:extLst>
            </c:dLbl>
            <c:dLbl>
              <c:idx val="32"/>
              <c:layout>
                <c:manualLayout>
                  <c:x val="0"/>
                  <c:y val="1.048303076839826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{289030B1-935A-4887-B142-08979A095F4D}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09B-469F-B75C-6FCC83865E4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509B-469F-B75C-6FCC83865E44}"/>
            </c:ext>
          </c:extLst>
        </c:ser>
        <c:dLbls>
          <c:showLegendKey val="0"/>
          <c:showVal val="1"/>
          <c:showCatName val="0"/>
          <c:showSerName val="0"/>
          <c:showPercent val="0"/>
          <c:showBubbleSize val="0"/>
        </c:dLbls>
        <c:axId val="84219776"/>
        <c:axId val="84234240"/>
      </c:scatterChart>
      <c:valAx>
        <c:axId val="84219776"/>
        <c:scaling>
          <c:orientation val="maxMin"/>
          <c:max val="9"/>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北海道千歳市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97,355
96,031
594.50
65,218,756
63,064,314
1,806,158
26,860,545
24,990,801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固定資産税</a:t>
          </a:r>
          <a:r>
            <a:rPr kumimoji="1" lang="ja-JP" altLang="ja-JP" sz="1100">
              <a:solidFill>
                <a:schemeClr val="dk1"/>
              </a:solidFill>
              <a:effectLst/>
              <a:latin typeface="+mn-lt"/>
              <a:ea typeface="+mn-ea"/>
              <a:cs typeface="+mn-cs"/>
            </a:rPr>
            <a:t>等の増により、基準財政収入額が増加したものの、交付税の再算定等による基準財政需要額の増によって、前年比</a:t>
          </a:r>
          <a:r>
            <a:rPr kumimoji="1" lang="en-US" altLang="ja-JP" sz="1100">
              <a:solidFill>
                <a:schemeClr val="dk1"/>
              </a:solidFill>
              <a:effectLst/>
              <a:latin typeface="+mn-lt"/>
              <a:ea typeface="+mn-ea"/>
              <a:cs typeface="+mn-cs"/>
            </a:rPr>
            <a:t>0.01</a:t>
          </a:r>
          <a:r>
            <a:rPr kumimoji="1" lang="ja-JP" altLang="ja-JP" sz="1100">
              <a:solidFill>
                <a:schemeClr val="dk1"/>
              </a:solidFill>
              <a:effectLst/>
              <a:latin typeface="+mn-lt"/>
              <a:ea typeface="+mn-ea"/>
              <a:cs typeface="+mn-cs"/>
            </a:rPr>
            <a:t>ポイント減少した。</a:t>
          </a:r>
          <a:endParaRPr lang="ja-JP" altLang="ja-JP" sz="1400">
            <a:effectLst/>
          </a:endParaRPr>
        </a:p>
        <a:p>
          <a:r>
            <a:rPr kumimoji="1" lang="ja-JP" altLang="ja-JP" sz="1100">
              <a:solidFill>
                <a:schemeClr val="dk1"/>
              </a:solidFill>
              <a:effectLst/>
              <a:latin typeface="+mn-lt"/>
              <a:ea typeface="+mn-ea"/>
              <a:cs typeface="+mn-cs"/>
            </a:rPr>
            <a:t>　類似団体を上回ってはいるが、引き続き財政収支バランスを維持、継続するため、歳出の削減、効率化を進めるとともに、将来の負担軽減に努めるなど財政運営の健全性の確保と安定的な財政基盤の確立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116417</xdr:rowOff>
    </xdr:from>
    <xdr:to>
      <xdr:col>23</xdr:col>
      <xdr:colOff>133350</xdr:colOff>
      <xdr:row>41</xdr:row>
      <xdr:rowOff>136525</xdr:rowOff>
    </xdr:to>
    <xdr:cxnSp macro="">
      <xdr:nvCxnSpPr>
        <xdr:cNvPr id="69" name="直線コネクタ 68"/>
        <xdr:cNvCxnSpPr/>
      </xdr:nvCxnSpPr>
      <xdr:spPr>
        <a:xfrm>
          <a:off x="4114800" y="7145867"/>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77910</xdr:rowOff>
    </xdr:from>
    <xdr:ext cx="762000" cy="259045"/>
    <xdr:sp macro="" textlink="">
      <xdr:nvSpPr>
        <xdr:cNvPr id="70" name="財政力平均値テキスト"/>
        <xdr:cNvSpPr txBox="1"/>
      </xdr:nvSpPr>
      <xdr:spPr>
        <a:xfrm>
          <a:off x="5041900" y="710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76200</xdr:rowOff>
    </xdr:from>
    <xdr:to>
      <xdr:col>19</xdr:col>
      <xdr:colOff>133350</xdr:colOff>
      <xdr:row>41</xdr:row>
      <xdr:rowOff>116417</xdr:rowOff>
    </xdr:to>
    <xdr:cxnSp macro="">
      <xdr:nvCxnSpPr>
        <xdr:cNvPr id="72" name="直線コネクタ 71"/>
        <xdr:cNvCxnSpPr/>
      </xdr:nvCxnSpPr>
      <xdr:spPr>
        <a:xfrm>
          <a:off x="3225800" y="710565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20760</xdr:rowOff>
    </xdr:from>
    <xdr:ext cx="736600" cy="259045"/>
    <xdr:sp macro="" textlink="">
      <xdr:nvSpPr>
        <xdr:cNvPr id="74" name="テキスト ボックス 73"/>
        <xdr:cNvSpPr txBox="1"/>
      </xdr:nvSpPr>
      <xdr:spPr>
        <a:xfrm>
          <a:off x="3733800" y="722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56092</xdr:rowOff>
    </xdr:from>
    <xdr:to>
      <xdr:col>15</xdr:col>
      <xdr:colOff>82550</xdr:colOff>
      <xdr:row>41</xdr:row>
      <xdr:rowOff>76200</xdr:rowOff>
    </xdr:to>
    <xdr:cxnSp macro="">
      <xdr:nvCxnSpPr>
        <xdr:cNvPr id="75" name="直線コネクタ 74"/>
        <xdr:cNvCxnSpPr/>
      </xdr:nvCxnSpPr>
      <xdr:spPr>
        <a:xfrm>
          <a:off x="2336800" y="708554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652</xdr:rowOff>
    </xdr:from>
    <xdr:ext cx="762000" cy="259045"/>
    <xdr:sp macro="" textlink="">
      <xdr:nvSpPr>
        <xdr:cNvPr id="77" name="テキスト ボックス 76"/>
        <xdr:cNvSpPr txBox="1"/>
      </xdr:nvSpPr>
      <xdr:spPr>
        <a:xfrm>
          <a:off x="2844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167217</xdr:rowOff>
    </xdr:from>
    <xdr:to>
      <xdr:col>11</xdr:col>
      <xdr:colOff>31750</xdr:colOff>
      <xdr:row>41</xdr:row>
      <xdr:rowOff>56092</xdr:rowOff>
    </xdr:to>
    <xdr:cxnSp macro="">
      <xdr:nvCxnSpPr>
        <xdr:cNvPr id="78" name="直線コネクタ 77"/>
        <xdr:cNvCxnSpPr/>
      </xdr:nvCxnSpPr>
      <xdr:spPr>
        <a:xfrm>
          <a:off x="1447800" y="7025217"/>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151994</xdr:rowOff>
    </xdr:from>
    <xdr:ext cx="762000" cy="259045"/>
    <xdr:sp macro="" textlink="">
      <xdr:nvSpPr>
        <xdr:cNvPr id="80" name="テキスト ボックス 79"/>
        <xdr:cNvSpPr txBox="1"/>
      </xdr:nvSpPr>
      <xdr:spPr>
        <a:xfrm>
          <a:off x="1955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151994</xdr:rowOff>
    </xdr:from>
    <xdr:ext cx="762000" cy="259045"/>
    <xdr:sp macro="" textlink="">
      <xdr:nvSpPr>
        <xdr:cNvPr id="82" name="テキスト ボックス 81"/>
        <xdr:cNvSpPr txBox="1"/>
      </xdr:nvSpPr>
      <xdr:spPr>
        <a:xfrm>
          <a:off x="1066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85725</xdr:rowOff>
    </xdr:from>
    <xdr:to>
      <xdr:col>23</xdr:col>
      <xdr:colOff>184150</xdr:colOff>
      <xdr:row>42</xdr:row>
      <xdr:rowOff>15875</xdr:rowOff>
    </xdr:to>
    <xdr:sp macro="" textlink="">
      <xdr:nvSpPr>
        <xdr:cNvPr id="88" name="楕円 87"/>
        <xdr:cNvSpPr/>
      </xdr:nvSpPr>
      <xdr:spPr>
        <a:xfrm>
          <a:off x="4902200" y="711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102252</xdr:rowOff>
    </xdr:from>
    <xdr:ext cx="762000" cy="259045"/>
    <xdr:sp macro="" textlink="">
      <xdr:nvSpPr>
        <xdr:cNvPr id="89" name="財政力該当値テキスト"/>
        <xdr:cNvSpPr txBox="1"/>
      </xdr:nvSpPr>
      <xdr:spPr>
        <a:xfrm>
          <a:off x="5041900" y="6960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65617</xdr:rowOff>
    </xdr:from>
    <xdr:to>
      <xdr:col>19</xdr:col>
      <xdr:colOff>184150</xdr:colOff>
      <xdr:row>41</xdr:row>
      <xdr:rowOff>167217</xdr:rowOff>
    </xdr:to>
    <xdr:sp macro="" textlink="">
      <xdr:nvSpPr>
        <xdr:cNvPr id="90" name="楕円 89"/>
        <xdr:cNvSpPr/>
      </xdr:nvSpPr>
      <xdr:spPr>
        <a:xfrm>
          <a:off x="4064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5944</xdr:rowOff>
    </xdr:from>
    <xdr:ext cx="736600" cy="259045"/>
    <xdr:sp macro="" textlink="">
      <xdr:nvSpPr>
        <xdr:cNvPr id="91" name="テキスト ボックス 90"/>
        <xdr:cNvSpPr txBox="1"/>
      </xdr:nvSpPr>
      <xdr:spPr>
        <a:xfrm>
          <a:off x="3733800" y="686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25400</xdr:rowOff>
    </xdr:from>
    <xdr:to>
      <xdr:col>15</xdr:col>
      <xdr:colOff>133350</xdr:colOff>
      <xdr:row>41</xdr:row>
      <xdr:rowOff>127000</xdr:rowOff>
    </xdr:to>
    <xdr:sp macro="" textlink="">
      <xdr:nvSpPr>
        <xdr:cNvPr id="92" name="楕円 91"/>
        <xdr:cNvSpPr/>
      </xdr:nvSpPr>
      <xdr:spPr>
        <a:xfrm>
          <a:off x="3175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137177</xdr:rowOff>
    </xdr:from>
    <xdr:ext cx="762000" cy="259045"/>
    <xdr:sp macro="" textlink="">
      <xdr:nvSpPr>
        <xdr:cNvPr id="93" name="テキスト ボックス 92"/>
        <xdr:cNvSpPr txBox="1"/>
      </xdr:nvSpPr>
      <xdr:spPr>
        <a:xfrm>
          <a:off x="2844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5292</xdr:rowOff>
    </xdr:from>
    <xdr:to>
      <xdr:col>11</xdr:col>
      <xdr:colOff>82550</xdr:colOff>
      <xdr:row>41</xdr:row>
      <xdr:rowOff>106892</xdr:rowOff>
    </xdr:to>
    <xdr:sp macro="" textlink="">
      <xdr:nvSpPr>
        <xdr:cNvPr id="94" name="楕円 93"/>
        <xdr:cNvSpPr/>
      </xdr:nvSpPr>
      <xdr:spPr>
        <a:xfrm>
          <a:off x="2286000" y="703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117069</xdr:rowOff>
    </xdr:from>
    <xdr:ext cx="762000" cy="259045"/>
    <xdr:sp macro="" textlink="">
      <xdr:nvSpPr>
        <xdr:cNvPr id="95" name="テキスト ボックス 94"/>
        <xdr:cNvSpPr txBox="1"/>
      </xdr:nvSpPr>
      <xdr:spPr>
        <a:xfrm>
          <a:off x="1955800"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116417</xdr:rowOff>
    </xdr:from>
    <xdr:to>
      <xdr:col>7</xdr:col>
      <xdr:colOff>31750</xdr:colOff>
      <xdr:row>41</xdr:row>
      <xdr:rowOff>46567</xdr:rowOff>
    </xdr:to>
    <xdr:sp macro="" textlink="">
      <xdr:nvSpPr>
        <xdr:cNvPr id="96" name="楕円 95"/>
        <xdr:cNvSpPr/>
      </xdr:nvSpPr>
      <xdr:spPr>
        <a:xfrm>
          <a:off x="1397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56744</xdr:rowOff>
    </xdr:from>
    <xdr:ext cx="762000" cy="259045"/>
    <xdr:sp macro="" textlink="">
      <xdr:nvSpPr>
        <xdr:cNvPr id="97" name="テキスト ボックス 96"/>
        <xdr:cNvSpPr txBox="1"/>
      </xdr:nvSpPr>
      <xdr:spPr>
        <a:xfrm>
          <a:off x="1066800" y="67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人件費の増や物価高騰に伴う施設管理に係る委託料といった物件費の増等により</a:t>
          </a:r>
          <a:r>
            <a:rPr kumimoji="1" lang="ja-JP" altLang="ja-JP" sz="1100">
              <a:solidFill>
                <a:schemeClr val="dk1"/>
              </a:solidFill>
              <a:effectLst/>
              <a:latin typeface="+mn-lt"/>
              <a:ea typeface="+mn-ea"/>
              <a:cs typeface="+mn-cs"/>
            </a:rPr>
            <a:t>、全体では前年度比</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ポイント増となったが、依然として類似団体よりも低い水準で推移している。</a:t>
          </a:r>
          <a:endParaRPr lang="ja-JP" altLang="ja-JP">
            <a:effectLst/>
          </a:endParaRPr>
        </a:p>
        <a:p>
          <a:r>
            <a:rPr kumimoji="1" lang="ja-JP" altLang="ja-JP" sz="1100">
              <a:solidFill>
                <a:schemeClr val="dk1"/>
              </a:solidFill>
              <a:effectLst/>
              <a:latin typeface="+mn-lt"/>
              <a:ea typeface="+mn-ea"/>
              <a:cs typeface="+mn-cs"/>
            </a:rPr>
            <a:t>　今後も引き続き社会保障費など扶助費の義務的経費の増加が見込まれることから、これまで進めてきた人件費抑制や民間委託・指定管理者制度導入等の内部管理経費の抑制と補助金等の歳入確保をより一層進め、経常収支比率の改善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20320</xdr:rowOff>
    </xdr:from>
    <xdr:to>
      <xdr:col>23</xdr:col>
      <xdr:colOff>133350</xdr:colOff>
      <xdr:row>62</xdr:row>
      <xdr:rowOff>92710</xdr:rowOff>
    </xdr:to>
    <xdr:cxnSp macro="">
      <xdr:nvCxnSpPr>
        <xdr:cNvPr id="128" name="直線コネクタ 127"/>
        <xdr:cNvCxnSpPr/>
      </xdr:nvCxnSpPr>
      <xdr:spPr>
        <a:xfrm>
          <a:off x="4114800" y="10650220"/>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162259</xdr:rowOff>
    </xdr:from>
    <xdr:ext cx="762000" cy="259045"/>
    <xdr:sp macro="" textlink="">
      <xdr:nvSpPr>
        <xdr:cNvPr id="129" name="財政構造の弾力性平均値テキスト"/>
        <xdr:cNvSpPr txBox="1"/>
      </xdr:nvSpPr>
      <xdr:spPr>
        <a:xfrm>
          <a:off x="5041900" y="10963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20320</xdr:rowOff>
    </xdr:from>
    <xdr:to>
      <xdr:col>19</xdr:col>
      <xdr:colOff>133350</xdr:colOff>
      <xdr:row>62</xdr:row>
      <xdr:rowOff>56515</xdr:rowOff>
    </xdr:to>
    <xdr:cxnSp macro="">
      <xdr:nvCxnSpPr>
        <xdr:cNvPr id="131" name="直線コネクタ 130"/>
        <xdr:cNvCxnSpPr/>
      </xdr:nvCxnSpPr>
      <xdr:spPr>
        <a:xfrm flipV="1">
          <a:off x="3225800" y="1065022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macro="" textlink="">
      <xdr:nvSpPr>
        <xdr:cNvPr id="133" name="テキスト ボックス 132"/>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83185</xdr:rowOff>
    </xdr:from>
    <xdr:to>
      <xdr:col>15</xdr:col>
      <xdr:colOff>82550</xdr:colOff>
      <xdr:row>62</xdr:row>
      <xdr:rowOff>56515</xdr:rowOff>
    </xdr:to>
    <xdr:cxnSp macro="">
      <xdr:nvCxnSpPr>
        <xdr:cNvPr id="134" name="直線コネクタ 133"/>
        <xdr:cNvCxnSpPr/>
      </xdr:nvCxnSpPr>
      <xdr:spPr>
        <a:xfrm>
          <a:off x="2336800" y="10541635"/>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155909</xdr:rowOff>
    </xdr:from>
    <xdr:ext cx="762000" cy="259045"/>
    <xdr:sp macro="" textlink="">
      <xdr:nvSpPr>
        <xdr:cNvPr id="136" name="テキスト ボックス 135"/>
        <xdr:cNvSpPr txBox="1"/>
      </xdr:nvSpPr>
      <xdr:spPr>
        <a:xfrm>
          <a:off x="2844800" y="1095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83185</xdr:rowOff>
    </xdr:from>
    <xdr:to>
      <xdr:col>11</xdr:col>
      <xdr:colOff>31750</xdr:colOff>
      <xdr:row>63</xdr:row>
      <xdr:rowOff>29845</xdr:rowOff>
    </xdr:to>
    <xdr:cxnSp macro="">
      <xdr:nvCxnSpPr>
        <xdr:cNvPr id="137" name="直線コネクタ 136"/>
        <xdr:cNvCxnSpPr/>
      </xdr:nvCxnSpPr>
      <xdr:spPr>
        <a:xfrm flipV="1">
          <a:off x="1447800" y="10541635"/>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110190</xdr:rowOff>
    </xdr:from>
    <xdr:ext cx="762000" cy="259045"/>
    <xdr:sp macro="" textlink="">
      <xdr:nvSpPr>
        <xdr:cNvPr id="139" name="テキスト ボックス 138"/>
        <xdr:cNvSpPr txBox="1"/>
      </xdr:nvSpPr>
      <xdr:spPr>
        <a:xfrm>
          <a:off x="1955800" y="10740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68915</xdr:rowOff>
    </xdr:from>
    <xdr:ext cx="762000" cy="259045"/>
    <xdr:sp macro="" textlink="">
      <xdr:nvSpPr>
        <xdr:cNvPr id="141" name="テキスト ボックス 140"/>
        <xdr:cNvSpPr txBox="1"/>
      </xdr:nvSpPr>
      <xdr:spPr>
        <a:xfrm>
          <a:off x="1066800" y="1104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41910</xdr:rowOff>
    </xdr:from>
    <xdr:to>
      <xdr:col>23</xdr:col>
      <xdr:colOff>184150</xdr:colOff>
      <xdr:row>62</xdr:row>
      <xdr:rowOff>143510</xdr:rowOff>
    </xdr:to>
    <xdr:sp macro="" textlink="">
      <xdr:nvSpPr>
        <xdr:cNvPr id="147" name="楕円 146"/>
        <xdr:cNvSpPr/>
      </xdr:nvSpPr>
      <xdr:spPr>
        <a:xfrm>
          <a:off x="490220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58437</xdr:rowOff>
    </xdr:from>
    <xdr:ext cx="762000" cy="259045"/>
    <xdr:sp macro="" textlink="">
      <xdr:nvSpPr>
        <xdr:cNvPr id="148" name="財政構造の弾力性該当値テキスト"/>
        <xdr:cNvSpPr txBox="1"/>
      </xdr:nvSpPr>
      <xdr:spPr>
        <a:xfrm>
          <a:off x="5041900" y="10516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140970</xdr:rowOff>
    </xdr:from>
    <xdr:to>
      <xdr:col>19</xdr:col>
      <xdr:colOff>184150</xdr:colOff>
      <xdr:row>62</xdr:row>
      <xdr:rowOff>71120</xdr:rowOff>
    </xdr:to>
    <xdr:sp macro="" textlink="">
      <xdr:nvSpPr>
        <xdr:cNvPr id="149" name="楕円 148"/>
        <xdr:cNvSpPr/>
      </xdr:nvSpPr>
      <xdr:spPr>
        <a:xfrm>
          <a:off x="4064000" y="1059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81297</xdr:rowOff>
    </xdr:from>
    <xdr:ext cx="736600" cy="259045"/>
    <xdr:sp macro="" textlink="">
      <xdr:nvSpPr>
        <xdr:cNvPr id="150" name="テキスト ボックス 149"/>
        <xdr:cNvSpPr txBox="1"/>
      </xdr:nvSpPr>
      <xdr:spPr>
        <a:xfrm>
          <a:off x="3733800" y="10368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5715</xdr:rowOff>
    </xdr:from>
    <xdr:to>
      <xdr:col>15</xdr:col>
      <xdr:colOff>133350</xdr:colOff>
      <xdr:row>62</xdr:row>
      <xdr:rowOff>107315</xdr:rowOff>
    </xdr:to>
    <xdr:sp macro="" textlink="">
      <xdr:nvSpPr>
        <xdr:cNvPr id="151" name="楕円 150"/>
        <xdr:cNvSpPr/>
      </xdr:nvSpPr>
      <xdr:spPr>
        <a:xfrm>
          <a:off x="3175000" y="1063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117492</xdr:rowOff>
    </xdr:from>
    <xdr:ext cx="762000" cy="259045"/>
    <xdr:sp macro="" textlink="">
      <xdr:nvSpPr>
        <xdr:cNvPr id="152" name="テキスト ボックス 151"/>
        <xdr:cNvSpPr txBox="1"/>
      </xdr:nvSpPr>
      <xdr:spPr>
        <a:xfrm>
          <a:off x="2844800" y="1040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32385</xdr:rowOff>
    </xdr:from>
    <xdr:to>
      <xdr:col>11</xdr:col>
      <xdr:colOff>82550</xdr:colOff>
      <xdr:row>61</xdr:row>
      <xdr:rowOff>133985</xdr:rowOff>
    </xdr:to>
    <xdr:sp macro="" textlink="">
      <xdr:nvSpPr>
        <xdr:cNvPr id="153" name="楕円 152"/>
        <xdr:cNvSpPr/>
      </xdr:nvSpPr>
      <xdr:spPr>
        <a:xfrm>
          <a:off x="2286000" y="1049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144162</xdr:rowOff>
    </xdr:from>
    <xdr:ext cx="762000" cy="259045"/>
    <xdr:sp macro="" textlink="">
      <xdr:nvSpPr>
        <xdr:cNvPr id="154" name="テキスト ボックス 153"/>
        <xdr:cNvSpPr txBox="1"/>
      </xdr:nvSpPr>
      <xdr:spPr>
        <a:xfrm>
          <a:off x="1955800" y="10259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55" name="楕円 154"/>
        <xdr:cNvSpPr/>
      </xdr:nvSpPr>
      <xdr:spPr>
        <a:xfrm>
          <a:off x="1397000" y="1078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90822</xdr:rowOff>
    </xdr:from>
    <xdr:ext cx="762000" cy="259045"/>
    <xdr:sp macro="" textlink="">
      <xdr:nvSpPr>
        <xdr:cNvPr id="156" name="テキスト ボックス 155"/>
        <xdr:cNvSpPr txBox="1"/>
      </xdr:nvSpPr>
      <xdr:spPr>
        <a:xfrm>
          <a:off x="1066800" y="10549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[209,760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類似団体平均を</a:t>
          </a:r>
          <a:r>
            <a:rPr kumimoji="1" lang="en-US" altLang="ja-JP" sz="1100">
              <a:solidFill>
                <a:schemeClr val="dk1"/>
              </a:solidFill>
              <a:effectLst/>
              <a:latin typeface="+mn-lt"/>
              <a:ea typeface="+mn-ea"/>
              <a:cs typeface="+mn-cs"/>
            </a:rPr>
            <a:t>62,250</a:t>
          </a:r>
          <a:r>
            <a:rPr kumimoji="1" lang="ja-JP" altLang="ja-JP" sz="1100">
              <a:solidFill>
                <a:schemeClr val="dk1"/>
              </a:solidFill>
              <a:effectLst/>
              <a:latin typeface="+mn-lt"/>
              <a:ea typeface="+mn-ea"/>
              <a:cs typeface="+mn-cs"/>
            </a:rPr>
            <a:t>円上回っている。人件費、物件費、維持補修費それぞれが類似団体平均を上回っており、中でも維持補修費は、除雪費等の道路維持に係る費用があるため、類似団体平均を大きく上回っている。</a:t>
          </a:r>
          <a:endParaRPr lang="ja-JP" altLang="ja-JP" sz="1400">
            <a:effectLst/>
          </a:endParaRPr>
        </a:p>
        <a:p>
          <a:r>
            <a:rPr kumimoji="1" lang="ja-JP" altLang="ja-JP" sz="1100">
              <a:solidFill>
                <a:schemeClr val="dk1"/>
              </a:solidFill>
              <a:effectLst/>
              <a:latin typeface="+mn-lt"/>
              <a:ea typeface="+mn-ea"/>
              <a:cs typeface="+mn-cs"/>
            </a:rPr>
            <a:t>　今後も引き続き、指定管理者制度の活用、民間移譲等を進めることにより、公共施設の運営に係る委託料及び人件費、維持補修費等のコスト縮減に努める。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0" name="テキスト ボックス 169"/>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167055</xdr:rowOff>
    </xdr:from>
    <xdr:to>
      <xdr:col>23</xdr:col>
      <xdr:colOff>133350</xdr:colOff>
      <xdr:row>82</xdr:row>
      <xdr:rowOff>62672</xdr:rowOff>
    </xdr:to>
    <xdr:cxnSp macro="">
      <xdr:nvCxnSpPr>
        <xdr:cNvPr id="193" name="直線コネクタ 192"/>
        <xdr:cNvCxnSpPr/>
      </xdr:nvCxnSpPr>
      <xdr:spPr>
        <a:xfrm>
          <a:off x="4114800" y="14054505"/>
          <a:ext cx="838200" cy="67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156715</xdr:rowOff>
    </xdr:from>
    <xdr:ext cx="762000" cy="259045"/>
    <xdr:sp macro="" textlink="">
      <xdr:nvSpPr>
        <xdr:cNvPr id="194" name="人件費・物件費等の状況平均値テキスト"/>
        <xdr:cNvSpPr txBox="1"/>
      </xdr:nvSpPr>
      <xdr:spPr>
        <a:xfrm>
          <a:off x="5041900" y="13701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145128</xdr:rowOff>
    </xdr:from>
    <xdr:to>
      <xdr:col>19</xdr:col>
      <xdr:colOff>133350</xdr:colOff>
      <xdr:row>81</xdr:row>
      <xdr:rowOff>167055</xdr:rowOff>
    </xdr:to>
    <xdr:cxnSp macro="">
      <xdr:nvCxnSpPr>
        <xdr:cNvPr id="196" name="直線コネクタ 195"/>
        <xdr:cNvCxnSpPr/>
      </xdr:nvCxnSpPr>
      <xdr:spPr>
        <a:xfrm>
          <a:off x="3225800" y="14032578"/>
          <a:ext cx="889000" cy="21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41986</xdr:rowOff>
    </xdr:from>
    <xdr:ext cx="736600" cy="259045"/>
    <xdr:sp macro="" textlink="">
      <xdr:nvSpPr>
        <xdr:cNvPr id="198" name="テキスト ボックス 197"/>
        <xdr:cNvSpPr txBox="1"/>
      </xdr:nvSpPr>
      <xdr:spPr>
        <a:xfrm>
          <a:off x="3733800" y="135865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120935</xdr:rowOff>
    </xdr:from>
    <xdr:to>
      <xdr:col>15</xdr:col>
      <xdr:colOff>82550</xdr:colOff>
      <xdr:row>81</xdr:row>
      <xdr:rowOff>145128</xdr:rowOff>
    </xdr:to>
    <xdr:cxnSp macro="">
      <xdr:nvCxnSpPr>
        <xdr:cNvPr id="199" name="直線コネクタ 198"/>
        <xdr:cNvCxnSpPr/>
      </xdr:nvCxnSpPr>
      <xdr:spPr>
        <a:xfrm>
          <a:off x="2336800" y="14008385"/>
          <a:ext cx="889000" cy="24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42865</xdr:rowOff>
    </xdr:from>
    <xdr:ext cx="762000" cy="259045"/>
    <xdr:sp macro="" textlink="">
      <xdr:nvSpPr>
        <xdr:cNvPr id="201" name="テキスト ボックス 200"/>
        <xdr:cNvSpPr txBox="1"/>
      </xdr:nvSpPr>
      <xdr:spPr>
        <a:xfrm>
          <a:off x="2844800" y="13587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59091</xdr:rowOff>
    </xdr:from>
    <xdr:to>
      <xdr:col>11</xdr:col>
      <xdr:colOff>31750</xdr:colOff>
      <xdr:row>81</xdr:row>
      <xdr:rowOff>120935</xdr:rowOff>
    </xdr:to>
    <xdr:cxnSp macro="">
      <xdr:nvCxnSpPr>
        <xdr:cNvPr id="202" name="直線コネクタ 201"/>
        <xdr:cNvCxnSpPr/>
      </xdr:nvCxnSpPr>
      <xdr:spPr>
        <a:xfrm>
          <a:off x="1447800" y="13946541"/>
          <a:ext cx="889000" cy="61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29274</xdr:rowOff>
    </xdr:from>
    <xdr:ext cx="762000" cy="259045"/>
    <xdr:sp macro="" textlink="">
      <xdr:nvSpPr>
        <xdr:cNvPr id="204" name="テキスト ボックス 203"/>
        <xdr:cNvSpPr txBox="1"/>
      </xdr:nvSpPr>
      <xdr:spPr>
        <a:xfrm>
          <a:off x="1955800" y="13573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1390</xdr:rowOff>
    </xdr:from>
    <xdr:ext cx="762000" cy="259045"/>
    <xdr:sp macro="" textlink="">
      <xdr:nvSpPr>
        <xdr:cNvPr id="206" name="テキスト ボックス 205"/>
        <xdr:cNvSpPr txBox="1"/>
      </xdr:nvSpPr>
      <xdr:spPr>
        <a:xfrm>
          <a:off x="1066800" y="13545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11872</xdr:rowOff>
    </xdr:from>
    <xdr:to>
      <xdr:col>23</xdr:col>
      <xdr:colOff>184150</xdr:colOff>
      <xdr:row>82</xdr:row>
      <xdr:rowOff>113472</xdr:rowOff>
    </xdr:to>
    <xdr:sp macro="" textlink="">
      <xdr:nvSpPr>
        <xdr:cNvPr id="212" name="楕円 211"/>
        <xdr:cNvSpPr/>
      </xdr:nvSpPr>
      <xdr:spPr>
        <a:xfrm>
          <a:off x="4902200" y="14070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155399</xdr:rowOff>
    </xdr:from>
    <xdr:ext cx="762000" cy="259045"/>
    <xdr:sp macro="" textlink="">
      <xdr:nvSpPr>
        <xdr:cNvPr id="213" name="人件費・物件費等の状況該当値テキスト"/>
        <xdr:cNvSpPr txBox="1"/>
      </xdr:nvSpPr>
      <xdr:spPr>
        <a:xfrm>
          <a:off x="5041900" y="14042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116255</xdr:rowOff>
    </xdr:from>
    <xdr:to>
      <xdr:col>19</xdr:col>
      <xdr:colOff>184150</xdr:colOff>
      <xdr:row>82</xdr:row>
      <xdr:rowOff>46405</xdr:rowOff>
    </xdr:to>
    <xdr:sp macro="" textlink="">
      <xdr:nvSpPr>
        <xdr:cNvPr id="214" name="楕円 213"/>
        <xdr:cNvSpPr/>
      </xdr:nvSpPr>
      <xdr:spPr>
        <a:xfrm>
          <a:off x="4064000" y="14003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31182</xdr:rowOff>
    </xdr:from>
    <xdr:ext cx="736600" cy="259045"/>
    <xdr:sp macro="" textlink="">
      <xdr:nvSpPr>
        <xdr:cNvPr id="215" name="テキスト ボックス 214"/>
        <xdr:cNvSpPr txBox="1"/>
      </xdr:nvSpPr>
      <xdr:spPr>
        <a:xfrm>
          <a:off x="3733800" y="14090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94328</xdr:rowOff>
    </xdr:from>
    <xdr:to>
      <xdr:col>15</xdr:col>
      <xdr:colOff>133350</xdr:colOff>
      <xdr:row>82</xdr:row>
      <xdr:rowOff>24478</xdr:rowOff>
    </xdr:to>
    <xdr:sp macro="" textlink="">
      <xdr:nvSpPr>
        <xdr:cNvPr id="216" name="楕円 215"/>
        <xdr:cNvSpPr/>
      </xdr:nvSpPr>
      <xdr:spPr>
        <a:xfrm>
          <a:off x="3175000" y="13981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9255</xdr:rowOff>
    </xdr:from>
    <xdr:ext cx="762000" cy="259045"/>
    <xdr:sp macro="" textlink="">
      <xdr:nvSpPr>
        <xdr:cNvPr id="217" name="テキスト ボックス 216"/>
        <xdr:cNvSpPr txBox="1"/>
      </xdr:nvSpPr>
      <xdr:spPr>
        <a:xfrm>
          <a:off x="2844800" y="14068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70135</xdr:rowOff>
    </xdr:from>
    <xdr:to>
      <xdr:col>11</xdr:col>
      <xdr:colOff>82550</xdr:colOff>
      <xdr:row>82</xdr:row>
      <xdr:rowOff>285</xdr:rowOff>
    </xdr:to>
    <xdr:sp macro="" textlink="">
      <xdr:nvSpPr>
        <xdr:cNvPr id="218" name="楕円 217"/>
        <xdr:cNvSpPr/>
      </xdr:nvSpPr>
      <xdr:spPr>
        <a:xfrm>
          <a:off x="2286000" y="1395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156512</xdr:rowOff>
    </xdr:from>
    <xdr:ext cx="762000" cy="259045"/>
    <xdr:sp macro="" textlink="">
      <xdr:nvSpPr>
        <xdr:cNvPr id="219" name="テキスト ボックス 218"/>
        <xdr:cNvSpPr txBox="1"/>
      </xdr:nvSpPr>
      <xdr:spPr>
        <a:xfrm>
          <a:off x="1955800" y="14043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8291</xdr:rowOff>
    </xdr:from>
    <xdr:to>
      <xdr:col>7</xdr:col>
      <xdr:colOff>31750</xdr:colOff>
      <xdr:row>81</xdr:row>
      <xdr:rowOff>109891</xdr:rowOff>
    </xdr:to>
    <xdr:sp macro="" textlink="">
      <xdr:nvSpPr>
        <xdr:cNvPr id="220" name="楕円 219"/>
        <xdr:cNvSpPr/>
      </xdr:nvSpPr>
      <xdr:spPr>
        <a:xfrm>
          <a:off x="1397000" y="13895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94668</xdr:rowOff>
    </xdr:from>
    <xdr:ext cx="762000" cy="259045"/>
    <xdr:sp macro="" textlink="">
      <xdr:nvSpPr>
        <xdr:cNvPr id="221" name="テキスト ボックス 220"/>
        <xdr:cNvSpPr txBox="1"/>
      </xdr:nvSpPr>
      <xdr:spPr>
        <a:xfrm>
          <a:off x="1066800" y="13982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類似団体平均を</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ポイント下回るものの、給与構造改革により、年功的な給与上昇を抑制し、職務・職責に応じた給与水準を確立するため、給与表の級構成、号俸構成及び給与カーブの是正を行うことで、引き続き総人件費の抑制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64407</xdr:rowOff>
    </xdr:from>
    <xdr:to>
      <xdr:col>81</xdr:col>
      <xdr:colOff>44450</xdr:colOff>
      <xdr:row>83</xdr:row>
      <xdr:rowOff>64407</xdr:rowOff>
    </xdr:to>
    <xdr:cxnSp macro="">
      <xdr:nvCxnSpPr>
        <xdr:cNvPr id="257" name="直線コネクタ 256"/>
        <xdr:cNvCxnSpPr/>
      </xdr:nvCxnSpPr>
      <xdr:spPr>
        <a:xfrm>
          <a:off x="16179800" y="142947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3827</xdr:rowOff>
    </xdr:from>
    <xdr:ext cx="762000" cy="259045"/>
    <xdr:sp macro="" textlink="">
      <xdr:nvSpPr>
        <xdr:cNvPr id="258" name="給与水準   （国との比較）平均値テキスト"/>
        <xdr:cNvSpPr txBox="1"/>
      </xdr:nvSpPr>
      <xdr:spPr>
        <a:xfrm>
          <a:off x="17106900" y="14405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64407</xdr:rowOff>
    </xdr:from>
    <xdr:to>
      <xdr:col>77</xdr:col>
      <xdr:colOff>44450</xdr:colOff>
      <xdr:row>83</xdr:row>
      <xdr:rowOff>98879</xdr:rowOff>
    </xdr:to>
    <xdr:cxnSp macro="">
      <xdr:nvCxnSpPr>
        <xdr:cNvPr id="260" name="直線コネクタ 259"/>
        <xdr:cNvCxnSpPr/>
      </xdr:nvCxnSpPr>
      <xdr:spPr>
        <a:xfrm flipV="1">
          <a:off x="15290800" y="1429475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118127</xdr:rowOff>
    </xdr:from>
    <xdr:ext cx="736600" cy="259045"/>
    <xdr:sp macro="" textlink="">
      <xdr:nvSpPr>
        <xdr:cNvPr id="262" name="テキスト ボックス 261"/>
        <xdr:cNvSpPr txBox="1"/>
      </xdr:nvSpPr>
      <xdr:spPr>
        <a:xfrm>
          <a:off x="15798800" y="14519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12700</xdr:rowOff>
    </xdr:from>
    <xdr:to>
      <xdr:col>72</xdr:col>
      <xdr:colOff>203200</xdr:colOff>
      <xdr:row>83</xdr:row>
      <xdr:rowOff>98879</xdr:rowOff>
    </xdr:to>
    <xdr:cxnSp macro="">
      <xdr:nvCxnSpPr>
        <xdr:cNvPr id="263" name="直線コネクタ 262"/>
        <xdr:cNvCxnSpPr/>
      </xdr:nvCxnSpPr>
      <xdr:spPr>
        <a:xfrm>
          <a:off x="14401800" y="14243050"/>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118127</xdr:rowOff>
    </xdr:from>
    <xdr:ext cx="762000" cy="259045"/>
    <xdr:sp macro="" textlink="">
      <xdr:nvSpPr>
        <xdr:cNvPr id="265" name="テキスト ボックス 264"/>
        <xdr:cNvSpPr txBox="1"/>
      </xdr:nvSpPr>
      <xdr:spPr>
        <a:xfrm>
          <a:off x="14909800" y="1451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12700</xdr:rowOff>
    </xdr:from>
    <xdr:to>
      <xdr:col>68</xdr:col>
      <xdr:colOff>152400</xdr:colOff>
      <xdr:row>83</xdr:row>
      <xdr:rowOff>116114</xdr:rowOff>
    </xdr:to>
    <xdr:cxnSp macro="">
      <xdr:nvCxnSpPr>
        <xdr:cNvPr id="266" name="直線コネクタ 265"/>
        <xdr:cNvCxnSpPr/>
      </xdr:nvCxnSpPr>
      <xdr:spPr>
        <a:xfrm flipV="1">
          <a:off x="13512800" y="14243050"/>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135363</xdr:rowOff>
    </xdr:from>
    <xdr:ext cx="762000" cy="259045"/>
    <xdr:sp macro="" textlink="">
      <xdr:nvSpPr>
        <xdr:cNvPr id="268" name="テキスト ボックス 267"/>
        <xdr:cNvSpPr txBox="1"/>
      </xdr:nvSpPr>
      <xdr:spPr>
        <a:xfrm>
          <a:off x="14020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135363</xdr:rowOff>
    </xdr:from>
    <xdr:ext cx="762000" cy="259045"/>
    <xdr:sp macro="" textlink="">
      <xdr:nvSpPr>
        <xdr:cNvPr id="270" name="テキスト ボックス 269"/>
        <xdr:cNvSpPr txBox="1"/>
      </xdr:nvSpPr>
      <xdr:spPr>
        <a:xfrm>
          <a:off x="13131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13607</xdr:rowOff>
    </xdr:from>
    <xdr:to>
      <xdr:col>81</xdr:col>
      <xdr:colOff>95250</xdr:colOff>
      <xdr:row>83</xdr:row>
      <xdr:rowOff>115207</xdr:rowOff>
    </xdr:to>
    <xdr:sp macro="" textlink="">
      <xdr:nvSpPr>
        <xdr:cNvPr id="276" name="楕円 275"/>
        <xdr:cNvSpPr/>
      </xdr:nvSpPr>
      <xdr:spPr>
        <a:xfrm>
          <a:off x="16967200" y="1424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30134</xdr:rowOff>
    </xdr:from>
    <xdr:ext cx="762000" cy="259045"/>
    <xdr:sp macro="" textlink="">
      <xdr:nvSpPr>
        <xdr:cNvPr id="277" name="給与水準   （国との比較）該当値テキスト"/>
        <xdr:cNvSpPr txBox="1"/>
      </xdr:nvSpPr>
      <xdr:spPr>
        <a:xfrm>
          <a:off x="17106900" y="14089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13607</xdr:rowOff>
    </xdr:from>
    <xdr:to>
      <xdr:col>77</xdr:col>
      <xdr:colOff>95250</xdr:colOff>
      <xdr:row>83</xdr:row>
      <xdr:rowOff>115207</xdr:rowOff>
    </xdr:to>
    <xdr:sp macro="" textlink="">
      <xdr:nvSpPr>
        <xdr:cNvPr id="278" name="楕円 277"/>
        <xdr:cNvSpPr/>
      </xdr:nvSpPr>
      <xdr:spPr>
        <a:xfrm>
          <a:off x="16129000" y="1424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125384</xdr:rowOff>
    </xdr:from>
    <xdr:ext cx="736600" cy="259045"/>
    <xdr:sp macro="" textlink="">
      <xdr:nvSpPr>
        <xdr:cNvPr id="279" name="テキスト ボックス 278"/>
        <xdr:cNvSpPr txBox="1"/>
      </xdr:nvSpPr>
      <xdr:spPr>
        <a:xfrm>
          <a:off x="15798800" y="14012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48079</xdr:rowOff>
    </xdr:from>
    <xdr:to>
      <xdr:col>73</xdr:col>
      <xdr:colOff>44450</xdr:colOff>
      <xdr:row>83</xdr:row>
      <xdr:rowOff>149679</xdr:rowOff>
    </xdr:to>
    <xdr:sp macro="" textlink="">
      <xdr:nvSpPr>
        <xdr:cNvPr id="280" name="楕円 279"/>
        <xdr:cNvSpPr/>
      </xdr:nvSpPr>
      <xdr:spPr>
        <a:xfrm>
          <a:off x="15240000" y="14278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159856</xdr:rowOff>
    </xdr:from>
    <xdr:ext cx="762000" cy="259045"/>
    <xdr:sp macro="" textlink="">
      <xdr:nvSpPr>
        <xdr:cNvPr id="281" name="テキスト ボックス 280"/>
        <xdr:cNvSpPr txBox="1"/>
      </xdr:nvSpPr>
      <xdr:spPr>
        <a:xfrm>
          <a:off x="14909800" y="1404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133350</xdr:rowOff>
    </xdr:from>
    <xdr:to>
      <xdr:col>68</xdr:col>
      <xdr:colOff>203200</xdr:colOff>
      <xdr:row>83</xdr:row>
      <xdr:rowOff>63500</xdr:rowOff>
    </xdr:to>
    <xdr:sp macro="" textlink="">
      <xdr:nvSpPr>
        <xdr:cNvPr id="282" name="楕円 281"/>
        <xdr:cNvSpPr/>
      </xdr:nvSpPr>
      <xdr:spPr>
        <a:xfrm>
          <a:off x="14351000" y="1419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73677</xdr:rowOff>
    </xdr:from>
    <xdr:ext cx="762000" cy="259045"/>
    <xdr:sp macro="" textlink="">
      <xdr:nvSpPr>
        <xdr:cNvPr id="283" name="テキスト ボックス 282"/>
        <xdr:cNvSpPr txBox="1"/>
      </xdr:nvSpPr>
      <xdr:spPr>
        <a:xfrm>
          <a:off x="14020800" y="1396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65314</xdr:rowOff>
    </xdr:from>
    <xdr:to>
      <xdr:col>64</xdr:col>
      <xdr:colOff>152400</xdr:colOff>
      <xdr:row>83</xdr:row>
      <xdr:rowOff>166914</xdr:rowOff>
    </xdr:to>
    <xdr:sp macro="" textlink="">
      <xdr:nvSpPr>
        <xdr:cNvPr id="284" name="楕円 283"/>
        <xdr:cNvSpPr/>
      </xdr:nvSpPr>
      <xdr:spPr>
        <a:xfrm>
          <a:off x="13462000" y="1429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5641</xdr:rowOff>
    </xdr:from>
    <xdr:ext cx="762000" cy="259045"/>
    <xdr:sp macro="" textlink="">
      <xdr:nvSpPr>
        <xdr:cNvPr id="285" name="テキスト ボックス 284"/>
        <xdr:cNvSpPr txBox="1"/>
      </xdr:nvSpPr>
      <xdr:spPr>
        <a:xfrm>
          <a:off x="13131800" y="14064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組織の統廃合、指定管理者制度の活用等の職員数削減の取組を進めているが、消防業務を直営で行っていることや、市町村類型が見直されたことなどの影響により、類似団体平均を</a:t>
          </a:r>
          <a:r>
            <a:rPr kumimoji="1" lang="en-US" altLang="ja-JP" sz="1100">
              <a:solidFill>
                <a:schemeClr val="dk1"/>
              </a:solidFill>
              <a:effectLst/>
              <a:latin typeface="+mn-lt"/>
              <a:ea typeface="+mn-ea"/>
              <a:cs typeface="+mn-cs"/>
            </a:rPr>
            <a:t>0.65</a:t>
          </a:r>
          <a:r>
            <a:rPr kumimoji="1" lang="ja-JP" altLang="ja-JP" sz="1100">
              <a:solidFill>
                <a:schemeClr val="dk1"/>
              </a:solidFill>
              <a:effectLst/>
              <a:latin typeface="+mn-lt"/>
              <a:ea typeface="+mn-ea"/>
              <a:cs typeface="+mn-cs"/>
            </a:rPr>
            <a:t>人上回っている。</a:t>
          </a:r>
          <a:endParaRPr lang="ja-JP" altLang="ja-JP" sz="1400">
            <a:effectLst/>
          </a:endParaRPr>
        </a:p>
        <a:p>
          <a:r>
            <a:rPr kumimoji="1" lang="ja-JP" altLang="ja-JP" sz="1100">
              <a:solidFill>
                <a:schemeClr val="dk1"/>
              </a:solidFill>
              <a:effectLst/>
              <a:latin typeface="+mn-lt"/>
              <a:ea typeface="+mn-ea"/>
              <a:cs typeface="+mn-cs"/>
            </a:rPr>
            <a:t>　今後も、事務・事業の見直し、組織の合理化に努めるとともに、民間活力の活用、非常勤職員化、市民協働の取組等を通じて可能な限り職員数の削減を進め、必要最小限での定員管理に努める。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169651</xdr:rowOff>
    </xdr:from>
    <xdr:to>
      <xdr:col>81</xdr:col>
      <xdr:colOff>44450</xdr:colOff>
      <xdr:row>62</xdr:row>
      <xdr:rowOff>36406</xdr:rowOff>
    </xdr:to>
    <xdr:cxnSp macro="">
      <xdr:nvCxnSpPr>
        <xdr:cNvPr id="320" name="直線コネクタ 319"/>
        <xdr:cNvCxnSpPr/>
      </xdr:nvCxnSpPr>
      <xdr:spPr>
        <a:xfrm>
          <a:off x="16179800" y="10628101"/>
          <a:ext cx="838200" cy="38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42880</xdr:rowOff>
    </xdr:from>
    <xdr:ext cx="762000" cy="259045"/>
    <xdr:sp macro="" textlink="">
      <xdr:nvSpPr>
        <xdr:cNvPr id="321" name="定員管理の状況平均値テキスト"/>
        <xdr:cNvSpPr txBox="1"/>
      </xdr:nvSpPr>
      <xdr:spPr>
        <a:xfrm>
          <a:off x="17106900" y="10329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139488</xdr:rowOff>
    </xdr:from>
    <xdr:to>
      <xdr:col>77</xdr:col>
      <xdr:colOff>44450</xdr:colOff>
      <xdr:row>61</xdr:row>
      <xdr:rowOff>169651</xdr:rowOff>
    </xdr:to>
    <xdr:cxnSp macro="">
      <xdr:nvCxnSpPr>
        <xdr:cNvPr id="323" name="直線コネクタ 322"/>
        <xdr:cNvCxnSpPr/>
      </xdr:nvCxnSpPr>
      <xdr:spPr>
        <a:xfrm>
          <a:off x="15290800" y="10597938"/>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120032</xdr:rowOff>
    </xdr:from>
    <xdr:ext cx="736600" cy="259045"/>
    <xdr:sp macro="" textlink="">
      <xdr:nvSpPr>
        <xdr:cNvPr id="325" name="テキスト ボックス 324"/>
        <xdr:cNvSpPr txBox="1"/>
      </xdr:nvSpPr>
      <xdr:spPr>
        <a:xfrm>
          <a:off x="15798800" y="102355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137478</xdr:rowOff>
    </xdr:from>
    <xdr:to>
      <xdr:col>72</xdr:col>
      <xdr:colOff>203200</xdr:colOff>
      <xdr:row>61</xdr:row>
      <xdr:rowOff>139488</xdr:rowOff>
    </xdr:to>
    <xdr:cxnSp macro="">
      <xdr:nvCxnSpPr>
        <xdr:cNvPr id="326" name="直線コネクタ 325"/>
        <xdr:cNvCxnSpPr/>
      </xdr:nvCxnSpPr>
      <xdr:spPr>
        <a:xfrm>
          <a:off x="14401800" y="10595928"/>
          <a:ext cx="889000" cy="2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103946</xdr:rowOff>
    </xdr:from>
    <xdr:ext cx="762000" cy="259045"/>
    <xdr:sp macro="" textlink="">
      <xdr:nvSpPr>
        <xdr:cNvPr id="328" name="テキスト ボックス 327"/>
        <xdr:cNvSpPr txBox="1"/>
      </xdr:nvSpPr>
      <xdr:spPr>
        <a:xfrm>
          <a:off x="14909800" y="10219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133456</xdr:rowOff>
    </xdr:from>
    <xdr:to>
      <xdr:col>68</xdr:col>
      <xdr:colOff>152400</xdr:colOff>
      <xdr:row>61</xdr:row>
      <xdr:rowOff>137478</xdr:rowOff>
    </xdr:to>
    <xdr:cxnSp macro="">
      <xdr:nvCxnSpPr>
        <xdr:cNvPr id="329" name="直線コネクタ 328"/>
        <xdr:cNvCxnSpPr/>
      </xdr:nvCxnSpPr>
      <xdr:spPr>
        <a:xfrm>
          <a:off x="13512800" y="10591906"/>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97913</xdr:rowOff>
    </xdr:from>
    <xdr:ext cx="762000" cy="259045"/>
    <xdr:sp macro="" textlink="">
      <xdr:nvSpPr>
        <xdr:cNvPr id="331" name="テキスト ボックス 330"/>
        <xdr:cNvSpPr txBox="1"/>
      </xdr:nvSpPr>
      <xdr:spPr>
        <a:xfrm>
          <a:off x="14020800" y="10213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71772</xdr:rowOff>
    </xdr:from>
    <xdr:ext cx="762000" cy="259045"/>
    <xdr:sp macro="" textlink="">
      <xdr:nvSpPr>
        <xdr:cNvPr id="333" name="テキスト ボックス 332"/>
        <xdr:cNvSpPr txBox="1"/>
      </xdr:nvSpPr>
      <xdr:spPr>
        <a:xfrm>
          <a:off x="13131800" y="10187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157056</xdr:rowOff>
    </xdr:from>
    <xdr:to>
      <xdr:col>81</xdr:col>
      <xdr:colOff>95250</xdr:colOff>
      <xdr:row>62</xdr:row>
      <xdr:rowOff>87206</xdr:rowOff>
    </xdr:to>
    <xdr:sp macro="" textlink="">
      <xdr:nvSpPr>
        <xdr:cNvPr id="339" name="楕円 338"/>
        <xdr:cNvSpPr/>
      </xdr:nvSpPr>
      <xdr:spPr>
        <a:xfrm>
          <a:off x="16967200" y="1061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129133</xdr:rowOff>
    </xdr:from>
    <xdr:ext cx="762000" cy="259045"/>
    <xdr:sp macro="" textlink="">
      <xdr:nvSpPr>
        <xdr:cNvPr id="340" name="定員管理の状況該当値テキスト"/>
        <xdr:cNvSpPr txBox="1"/>
      </xdr:nvSpPr>
      <xdr:spPr>
        <a:xfrm>
          <a:off x="17106900" y="10587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118851</xdr:rowOff>
    </xdr:from>
    <xdr:to>
      <xdr:col>77</xdr:col>
      <xdr:colOff>95250</xdr:colOff>
      <xdr:row>62</xdr:row>
      <xdr:rowOff>49001</xdr:rowOff>
    </xdr:to>
    <xdr:sp macro="" textlink="">
      <xdr:nvSpPr>
        <xdr:cNvPr id="341" name="楕円 340"/>
        <xdr:cNvSpPr/>
      </xdr:nvSpPr>
      <xdr:spPr>
        <a:xfrm>
          <a:off x="16129000" y="10577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33778</xdr:rowOff>
    </xdr:from>
    <xdr:ext cx="736600" cy="259045"/>
    <xdr:sp macro="" textlink="">
      <xdr:nvSpPr>
        <xdr:cNvPr id="342" name="テキスト ボックス 341"/>
        <xdr:cNvSpPr txBox="1"/>
      </xdr:nvSpPr>
      <xdr:spPr>
        <a:xfrm>
          <a:off x="15798800" y="106636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88688</xdr:rowOff>
    </xdr:from>
    <xdr:to>
      <xdr:col>73</xdr:col>
      <xdr:colOff>44450</xdr:colOff>
      <xdr:row>62</xdr:row>
      <xdr:rowOff>18838</xdr:rowOff>
    </xdr:to>
    <xdr:sp macro="" textlink="">
      <xdr:nvSpPr>
        <xdr:cNvPr id="343" name="楕円 342"/>
        <xdr:cNvSpPr/>
      </xdr:nvSpPr>
      <xdr:spPr>
        <a:xfrm>
          <a:off x="15240000" y="10547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3615</xdr:rowOff>
    </xdr:from>
    <xdr:ext cx="762000" cy="259045"/>
    <xdr:sp macro="" textlink="">
      <xdr:nvSpPr>
        <xdr:cNvPr id="344" name="テキスト ボックス 343"/>
        <xdr:cNvSpPr txBox="1"/>
      </xdr:nvSpPr>
      <xdr:spPr>
        <a:xfrm>
          <a:off x="14909800" y="10633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86678</xdr:rowOff>
    </xdr:from>
    <xdr:to>
      <xdr:col>68</xdr:col>
      <xdr:colOff>203200</xdr:colOff>
      <xdr:row>62</xdr:row>
      <xdr:rowOff>16828</xdr:rowOff>
    </xdr:to>
    <xdr:sp macro="" textlink="">
      <xdr:nvSpPr>
        <xdr:cNvPr id="345" name="楕円 344"/>
        <xdr:cNvSpPr/>
      </xdr:nvSpPr>
      <xdr:spPr>
        <a:xfrm>
          <a:off x="14351000" y="1054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1605</xdr:rowOff>
    </xdr:from>
    <xdr:ext cx="762000" cy="259045"/>
    <xdr:sp macro="" textlink="">
      <xdr:nvSpPr>
        <xdr:cNvPr id="346" name="テキスト ボックス 345"/>
        <xdr:cNvSpPr txBox="1"/>
      </xdr:nvSpPr>
      <xdr:spPr>
        <a:xfrm>
          <a:off x="14020800" y="1063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82656</xdr:rowOff>
    </xdr:from>
    <xdr:to>
      <xdr:col>64</xdr:col>
      <xdr:colOff>152400</xdr:colOff>
      <xdr:row>62</xdr:row>
      <xdr:rowOff>12806</xdr:rowOff>
    </xdr:to>
    <xdr:sp macro="" textlink="">
      <xdr:nvSpPr>
        <xdr:cNvPr id="347" name="楕円 346"/>
        <xdr:cNvSpPr/>
      </xdr:nvSpPr>
      <xdr:spPr>
        <a:xfrm>
          <a:off x="13462000" y="10541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169033</xdr:rowOff>
    </xdr:from>
    <xdr:ext cx="762000" cy="259045"/>
    <xdr:sp macro="" textlink="">
      <xdr:nvSpPr>
        <xdr:cNvPr id="348" name="テキスト ボックス 347"/>
        <xdr:cNvSpPr txBox="1"/>
      </xdr:nvSpPr>
      <xdr:spPr>
        <a:xfrm>
          <a:off x="13131800" y="10627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財政健全化法での早期健全化水準には達していないものの、類似団体平均を</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ポイント上回っている。</a:t>
          </a:r>
          <a:endParaRPr lang="ja-JP" altLang="ja-JP" sz="1400">
            <a:effectLst/>
          </a:endParaRPr>
        </a:p>
        <a:p>
          <a:r>
            <a:rPr kumimoji="1" lang="ja-JP" altLang="ja-JP" sz="1100">
              <a:solidFill>
                <a:schemeClr val="dk1"/>
              </a:solidFill>
              <a:effectLst/>
              <a:latin typeface="+mn-lt"/>
              <a:ea typeface="+mn-ea"/>
              <a:cs typeface="+mn-cs"/>
            </a:rPr>
            <a:t>　公債費の圧縮には、新規地方債の発行抑制が重要であることから、「財政標準化計画」に基づき、地方債発行の抑制を図り、公債費の増嵩による財政圧迫の予防に努める。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2" name="テキスト ボックス 361"/>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116417</xdr:rowOff>
    </xdr:from>
    <xdr:to>
      <xdr:col>81</xdr:col>
      <xdr:colOff>44450</xdr:colOff>
      <xdr:row>41</xdr:row>
      <xdr:rowOff>148590</xdr:rowOff>
    </xdr:to>
    <xdr:cxnSp macro="">
      <xdr:nvCxnSpPr>
        <xdr:cNvPr id="381" name="直線コネクタ 380"/>
        <xdr:cNvCxnSpPr/>
      </xdr:nvCxnSpPr>
      <xdr:spPr>
        <a:xfrm flipV="1">
          <a:off x="16179800" y="7145867"/>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149031</xdr:rowOff>
    </xdr:from>
    <xdr:ext cx="762000" cy="259045"/>
    <xdr:sp macro="" textlink="">
      <xdr:nvSpPr>
        <xdr:cNvPr id="382" name="公債費負担の状況平均値テキスト"/>
        <xdr:cNvSpPr txBox="1"/>
      </xdr:nvSpPr>
      <xdr:spPr>
        <a:xfrm>
          <a:off x="17106900" y="683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148590</xdr:rowOff>
    </xdr:from>
    <xdr:to>
      <xdr:col>77</xdr:col>
      <xdr:colOff>44450</xdr:colOff>
      <xdr:row>41</xdr:row>
      <xdr:rowOff>164677</xdr:rowOff>
    </xdr:to>
    <xdr:cxnSp macro="">
      <xdr:nvCxnSpPr>
        <xdr:cNvPr id="384" name="直線コネクタ 383"/>
        <xdr:cNvCxnSpPr/>
      </xdr:nvCxnSpPr>
      <xdr:spPr>
        <a:xfrm flipV="1">
          <a:off x="15290800" y="7178040"/>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80873</xdr:rowOff>
    </xdr:from>
    <xdr:ext cx="736600" cy="259045"/>
    <xdr:sp macro="" textlink="">
      <xdr:nvSpPr>
        <xdr:cNvPr id="386" name="テキスト ボックス 385"/>
        <xdr:cNvSpPr txBox="1"/>
      </xdr:nvSpPr>
      <xdr:spPr>
        <a:xfrm>
          <a:off x="15798800" y="6767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164677</xdr:rowOff>
    </xdr:from>
    <xdr:to>
      <xdr:col>72</xdr:col>
      <xdr:colOff>203200</xdr:colOff>
      <xdr:row>42</xdr:row>
      <xdr:rowOff>1270</xdr:rowOff>
    </xdr:to>
    <xdr:cxnSp macro="">
      <xdr:nvCxnSpPr>
        <xdr:cNvPr id="387" name="直線コネクタ 386"/>
        <xdr:cNvCxnSpPr/>
      </xdr:nvCxnSpPr>
      <xdr:spPr>
        <a:xfrm flipV="1">
          <a:off x="14401800" y="719412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80873</xdr:rowOff>
    </xdr:from>
    <xdr:ext cx="762000" cy="259045"/>
    <xdr:sp macro="" textlink="">
      <xdr:nvSpPr>
        <xdr:cNvPr id="389" name="テキスト ボックス 388"/>
        <xdr:cNvSpPr txBox="1"/>
      </xdr:nvSpPr>
      <xdr:spPr>
        <a:xfrm>
          <a:off x="14909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1270</xdr:rowOff>
    </xdr:from>
    <xdr:to>
      <xdr:col>68</xdr:col>
      <xdr:colOff>152400</xdr:colOff>
      <xdr:row>42</xdr:row>
      <xdr:rowOff>41487</xdr:rowOff>
    </xdr:to>
    <xdr:cxnSp macro="">
      <xdr:nvCxnSpPr>
        <xdr:cNvPr id="390" name="直線コネクタ 389"/>
        <xdr:cNvCxnSpPr/>
      </xdr:nvCxnSpPr>
      <xdr:spPr>
        <a:xfrm flipV="1">
          <a:off x="13512800" y="720217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72831</xdr:rowOff>
    </xdr:from>
    <xdr:ext cx="762000" cy="259045"/>
    <xdr:sp macro="" textlink="">
      <xdr:nvSpPr>
        <xdr:cNvPr id="392" name="テキスト ボックス 391"/>
        <xdr:cNvSpPr txBox="1"/>
      </xdr:nvSpPr>
      <xdr:spPr>
        <a:xfrm>
          <a:off x="14020800" y="675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113047</xdr:rowOff>
    </xdr:from>
    <xdr:ext cx="762000" cy="259045"/>
    <xdr:sp macro="" textlink="">
      <xdr:nvSpPr>
        <xdr:cNvPr id="394" name="テキスト ボックス 393"/>
        <xdr:cNvSpPr txBox="1"/>
      </xdr:nvSpPr>
      <xdr:spPr>
        <a:xfrm>
          <a:off x="13131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400" name="楕円 399"/>
        <xdr:cNvSpPr/>
      </xdr:nvSpPr>
      <xdr:spPr>
        <a:xfrm>
          <a:off x="169672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37694</xdr:rowOff>
    </xdr:from>
    <xdr:ext cx="762000" cy="259045"/>
    <xdr:sp macro="" textlink="">
      <xdr:nvSpPr>
        <xdr:cNvPr id="401" name="公債費負担の状況該当値テキスト"/>
        <xdr:cNvSpPr txBox="1"/>
      </xdr:nvSpPr>
      <xdr:spPr>
        <a:xfrm>
          <a:off x="17106900" y="7067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97790</xdr:rowOff>
    </xdr:from>
    <xdr:to>
      <xdr:col>77</xdr:col>
      <xdr:colOff>95250</xdr:colOff>
      <xdr:row>42</xdr:row>
      <xdr:rowOff>27940</xdr:rowOff>
    </xdr:to>
    <xdr:sp macro="" textlink="">
      <xdr:nvSpPr>
        <xdr:cNvPr id="402" name="楕円 401"/>
        <xdr:cNvSpPr/>
      </xdr:nvSpPr>
      <xdr:spPr>
        <a:xfrm>
          <a:off x="16129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12717</xdr:rowOff>
    </xdr:from>
    <xdr:ext cx="736600" cy="259045"/>
    <xdr:sp macro="" textlink="">
      <xdr:nvSpPr>
        <xdr:cNvPr id="403" name="テキスト ボックス 402"/>
        <xdr:cNvSpPr txBox="1"/>
      </xdr:nvSpPr>
      <xdr:spPr>
        <a:xfrm>
          <a:off x="15798800" y="7213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113877</xdr:rowOff>
    </xdr:from>
    <xdr:to>
      <xdr:col>73</xdr:col>
      <xdr:colOff>44450</xdr:colOff>
      <xdr:row>42</xdr:row>
      <xdr:rowOff>44027</xdr:rowOff>
    </xdr:to>
    <xdr:sp macro="" textlink="">
      <xdr:nvSpPr>
        <xdr:cNvPr id="404" name="楕円 403"/>
        <xdr:cNvSpPr/>
      </xdr:nvSpPr>
      <xdr:spPr>
        <a:xfrm>
          <a:off x="15240000" y="714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28804</xdr:rowOff>
    </xdr:from>
    <xdr:ext cx="762000" cy="259045"/>
    <xdr:sp macro="" textlink="">
      <xdr:nvSpPr>
        <xdr:cNvPr id="405" name="テキスト ボックス 404"/>
        <xdr:cNvSpPr txBox="1"/>
      </xdr:nvSpPr>
      <xdr:spPr>
        <a:xfrm>
          <a:off x="14909800" y="7229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121920</xdr:rowOff>
    </xdr:from>
    <xdr:to>
      <xdr:col>68</xdr:col>
      <xdr:colOff>203200</xdr:colOff>
      <xdr:row>42</xdr:row>
      <xdr:rowOff>52070</xdr:rowOff>
    </xdr:to>
    <xdr:sp macro="" textlink="">
      <xdr:nvSpPr>
        <xdr:cNvPr id="406" name="楕円 405"/>
        <xdr:cNvSpPr/>
      </xdr:nvSpPr>
      <xdr:spPr>
        <a:xfrm>
          <a:off x="143510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36847</xdr:rowOff>
    </xdr:from>
    <xdr:ext cx="762000" cy="259045"/>
    <xdr:sp macro="" textlink="">
      <xdr:nvSpPr>
        <xdr:cNvPr id="407" name="テキスト ボックス 406"/>
        <xdr:cNvSpPr txBox="1"/>
      </xdr:nvSpPr>
      <xdr:spPr>
        <a:xfrm>
          <a:off x="14020800" y="723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162137</xdr:rowOff>
    </xdr:from>
    <xdr:to>
      <xdr:col>64</xdr:col>
      <xdr:colOff>152400</xdr:colOff>
      <xdr:row>42</xdr:row>
      <xdr:rowOff>92287</xdr:rowOff>
    </xdr:to>
    <xdr:sp macro="" textlink="">
      <xdr:nvSpPr>
        <xdr:cNvPr id="408" name="楕円 407"/>
        <xdr:cNvSpPr/>
      </xdr:nvSpPr>
      <xdr:spPr>
        <a:xfrm>
          <a:off x="13462000" y="719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77064</xdr:rowOff>
    </xdr:from>
    <xdr:ext cx="762000" cy="259045"/>
    <xdr:sp macro="" textlink="">
      <xdr:nvSpPr>
        <xdr:cNvPr id="409" name="テキスト ボックス 408"/>
        <xdr:cNvSpPr txBox="1"/>
      </xdr:nvSpPr>
      <xdr:spPr>
        <a:xfrm>
          <a:off x="13131800" y="7277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地方債残高の減少等により、充当可能財源等が将来負担額を上回ったため、将来負担比率はゼロとなった。</a:t>
          </a:r>
          <a:endParaRPr lang="ja-JP" altLang="ja-JP" sz="1400">
            <a:effectLst/>
          </a:endParaRPr>
        </a:p>
        <a:p>
          <a:r>
            <a:rPr kumimoji="1" lang="ja-JP" altLang="ja-JP" sz="1100">
              <a:solidFill>
                <a:schemeClr val="dk1"/>
              </a:solidFill>
              <a:effectLst/>
              <a:latin typeface="+mn-lt"/>
              <a:ea typeface="+mn-ea"/>
              <a:cs typeface="+mn-cs"/>
            </a:rPr>
            <a:t>　今後も地方債発行を伴う事業の実施にあたっては、世代間負担の公平と公債費負担の中長期的な平準化などの観点から負担を軽減するよう財政の健全化を推進する。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13</xdr:row>
      <xdr:rowOff>88960</xdr:rowOff>
    </xdr:from>
    <xdr:to>
      <xdr:col>68</xdr:col>
      <xdr:colOff>152400</xdr:colOff>
      <xdr:row>14</xdr:row>
      <xdr:rowOff>103656</xdr:rowOff>
    </xdr:to>
    <xdr:cxnSp macro="">
      <xdr:nvCxnSpPr>
        <xdr:cNvPr id="445" name="直線コネクタ 444"/>
        <xdr:cNvCxnSpPr/>
      </xdr:nvCxnSpPr>
      <xdr:spPr>
        <a:xfrm flipV="1">
          <a:off x="13512800" y="2317810"/>
          <a:ext cx="889000" cy="186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47007</xdr:rowOff>
    </xdr:from>
    <xdr:ext cx="762000" cy="259045"/>
    <xdr:sp macro="" textlink="">
      <xdr:nvSpPr>
        <xdr:cNvPr id="446" name="将来負担の状況平均値テキスト"/>
        <xdr:cNvSpPr txBox="1"/>
      </xdr:nvSpPr>
      <xdr:spPr>
        <a:xfrm>
          <a:off x="17106900" y="2275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7" name="フローチャート: 判断 446"/>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8" name="フローチャート: 判断 447"/>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49" name="テキスト ボックス 448"/>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86421</xdr:rowOff>
    </xdr:from>
    <xdr:to>
      <xdr:col>73</xdr:col>
      <xdr:colOff>44450</xdr:colOff>
      <xdr:row>14</xdr:row>
      <xdr:rowOff>16571</xdr:rowOff>
    </xdr:to>
    <xdr:sp macro="" textlink="">
      <xdr:nvSpPr>
        <xdr:cNvPr id="450" name="フローチャート: 判断 449"/>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1" name="テキスト ボックス 450"/>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162258</xdr:rowOff>
    </xdr:from>
    <xdr:to>
      <xdr:col>68</xdr:col>
      <xdr:colOff>203200</xdr:colOff>
      <xdr:row>14</xdr:row>
      <xdr:rowOff>92408</xdr:rowOff>
    </xdr:to>
    <xdr:sp macro="" textlink="">
      <xdr:nvSpPr>
        <xdr:cNvPr id="452" name="フローチャート: 判断 451"/>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77185</xdr:rowOff>
    </xdr:from>
    <xdr:ext cx="762000" cy="259045"/>
    <xdr:sp macro="" textlink="">
      <xdr:nvSpPr>
        <xdr:cNvPr id="453" name="テキスト ボックス 452"/>
        <xdr:cNvSpPr txBox="1"/>
      </xdr:nvSpPr>
      <xdr:spPr>
        <a:xfrm>
          <a:off x="14020800" y="2477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4" name="フローチャート: 判断 453"/>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11447</xdr:rowOff>
    </xdr:from>
    <xdr:ext cx="762000" cy="259045"/>
    <xdr:sp macro="" textlink="">
      <xdr:nvSpPr>
        <xdr:cNvPr id="455" name="テキスト ボックス 454"/>
        <xdr:cNvSpPr txBox="1"/>
      </xdr:nvSpPr>
      <xdr:spPr>
        <a:xfrm>
          <a:off x="13131800" y="258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38160</xdr:rowOff>
    </xdr:from>
    <xdr:to>
      <xdr:col>68</xdr:col>
      <xdr:colOff>203200</xdr:colOff>
      <xdr:row>13</xdr:row>
      <xdr:rowOff>139760</xdr:rowOff>
    </xdr:to>
    <xdr:sp macro="" textlink="">
      <xdr:nvSpPr>
        <xdr:cNvPr id="461" name="楕円 460"/>
        <xdr:cNvSpPr/>
      </xdr:nvSpPr>
      <xdr:spPr>
        <a:xfrm>
          <a:off x="14351000" y="2267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149937</xdr:rowOff>
    </xdr:from>
    <xdr:ext cx="762000" cy="259045"/>
    <xdr:sp macro="" textlink="">
      <xdr:nvSpPr>
        <xdr:cNvPr id="462" name="テキスト ボックス 461"/>
        <xdr:cNvSpPr txBox="1"/>
      </xdr:nvSpPr>
      <xdr:spPr>
        <a:xfrm>
          <a:off x="14020800" y="2035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52856</xdr:rowOff>
    </xdr:from>
    <xdr:to>
      <xdr:col>64</xdr:col>
      <xdr:colOff>152400</xdr:colOff>
      <xdr:row>14</xdr:row>
      <xdr:rowOff>154456</xdr:rowOff>
    </xdr:to>
    <xdr:sp macro="" textlink="">
      <xdr:nvSpPr>
        <xdr:cNvPr id="463" name="楕円 462"/>
        <xdr:cNvSpPr/>
      </xdr:nvSpPr>
      <xdr:spPr>
        <a:xfrm>
          <a:off x="13462000" y="245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164633</xdr:rowOff>
    </xdr:from>
    <xdr:ext cx="762000" cy="259045"/>
    <xdr:sp macro="" textlink="">
      <xdr:nvSpPr>
        <xdr:cNvPr id="464" name="テキスト ボックス 463"/>
        <xdr:cNvSpPr txBox="1"/>
      </xdr:nvSpPr>
      <xdr:spPr>
        <a:xfrm>
          <a:off x="13131800" y="2222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北海道千歳市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97,355
96,031
594.50
65,218,756
63,064,314
1,806,158
26,860,545
24,990,801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経常収支比率の人件費については、類似団体平均を</a:t>
          </a:r>
          <a:r>
            <a:rPr kumimoji="1" lang="en-US" altLang="ja-JP" sz="1100">
              <a:solidFill>
                <a:schemeClr val="dk1"/>
              </a:solidFill>
              <a:effectLst/>
              <a:latin typeface="+mn-lt"/>
              <a:ea typeface="+mn-ea"/>
              <a:cs typeface="+mn-cs"/>
            </a:rPr>
            <a:t>3.3</a:t>
          </a:r>
          <a:r>
            <a:rPr kumimoji="1" lang="ja-JP" altLang="ja-JP" sz="1100">
              <a:solidFill>
                <a:schemeClr val="dk1"/>
              </a:solidFill>
              <a:effectLst/>
              <a:latin typeface="+mn-lt"/>
              <a:ea typeface="+mn-ea"/>
              <a:cs typeface="+mn-cs"/>
            </a:rPr>
            <a:t>ポイント下回っており、人口一人当たりの人件費（人件費に準じる費用を含む）決算額についても、類似団体平均を</a:t>
          </a:r>
          <a:r>
            <a:rPr kumimoji="1" lang="en-US" altLang="ja-JP" sz="1100">
              <a:solidFill>
                <a:schemeClr val="dk1"/>
              </a:solidFill>
              <a:effectLst/>
              <a:latin typeface="+mn-lt"/>
              <a:ea typeface="+mn-ea"/>
              <a:cs typeface="+mn-cs"/>
            </a:rPr>
            <a:t>7,186</a:t>
          </a:r>
          <a:r>
            <a:rPr kumimoji="1" lang="ja-JP" altLang="ja-JP" sz="1100">
              <a:solidFill>
                <a:schemeClr val="dk1"/>
              </a:solidFill>
              <a:effectLst/>
              <a:latin typeface="+mn-lt"/>
              <a:ea typeface="+mn-ea"/>
              <a:cs typeface="+mn-cs"/>
            </a:rPr>
            <a:t>円下回っている。</a:t>
          </a:r>
          <a:endParaRPr lang="ja-JP" altLang="ja-JP" sz="1400">
            <a:effectLst/>
          </a:endParaRPr>
        </a:p>
        <a:p>
          <a:r>
            <a:rPr kumimoji="1" lang="ja-JP" altLang="ja-JP" sz="1100">
              <a:solidFill>
                <a:schemeClr val="dk1"/>
              </a:solidFill>
              <a:effectLst/>
              <a:latin typeface="+mn-lt"/>
              <a:ea typeface="+mn-ea"/>
              <a:cs typeface="+mn-cs"/>
            </a:rPr>
            <a:t>　今後も職員数の抑制、民間移譲等を進めることにより、人件費の抑制に努める。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58420</xdr:rowOff>
    </xdr:from>
    <xdr:to>
      <xdr:col>24</xdr:col>
      <xdr:colOff>25400</xdr:colOff>
      <xdr:row>36</xdr:row>
      <xdr:rowOff>99568</xdr:rowOff>
    </xdr:to>
    <xdr:cxnSp macro="">
      <xdr:nvCxnSpPr>
        <xdr:cNvPr id="64" name="直線コネクタ 63"/>
        <xdr:cNvCxnSpPr/>
      </xdr:nvCxnSpPr>
      <xdr:spPr>
        <a:xfrm>
          <a:off x="3987800" y="6230620"/>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271</xdr:rowOff>
    </xdr:from>
    <xdr:ext cx="762000" cy="259045"/>
    <xdr:sp macro="" textlink="">
      <xdr:nvSpPr>
        <xdr:cNvPr id="65" name="人件費平均値テキスト"/>
        <xdr:cNvSpPr txBox="1"/>
      </xdr:nvSpPr>
      <xdr:spPr>
        <a:xfrm>
          <a:off x="4914900" y="6343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58420</xdr:rowOff>
    </xdr:from>
    <xdr:to>
      <xdr:col>19</xdr:col>
      <xdr:colOff>187325</xdr:colOff>
      <xdr:row>36</xdr:row>
      <xdr:rowOff>117856</xdr:rowOff>
    </xdr:to>
    <xdr:cxnSp macro="">
      <xdr:nvCxnSpPr>
        <xdr:cNvPr id="67" name="直線コネクタ 66"/>
        <xdr:cNvCxnSpPr/>
      </xdr:nvCxnSpPr>
      <xdr:spPr>
        <a:xfrm flipV="1">
          <a:off x="3098800" y="623062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99568</xdr:rowOff>
    </xdr:from>
    <xdr:to>
      <xdr:col>15</xdr:col>
      <xdr:colOff>98425</xdr:colOff>
      <xdr:row>36</xdr:row>
      <xdr:rowOff>117856</xdr:rowOff>
    </xdr:to>
    <xdr:cxnSp macro="">
      <xdr:nvCxnSpPr>
        <xdr:cNvPr id="70" name="直線コネクタ 69"/>
        <xdr:cNvCxnSpPr/>
      </xdr:nvCxnSpPr>
      <xdr:spPr>
        <a:xfrm>
          <a:off x="2209800" y="627176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64279</xdr:rowOff>
    </xdr:from>
    <xdr:ext cx="762000" cy="259045"/>
    <xdr:sp macro="" textlink="">
      <xdr:nvSpPr>
        <xdr:cNvPr id="72" name="テキスト ボックス 71"/>
        <xdr:cNvSpPr txBox="1"/>
      </xdr:nvSpPr>
      <xdr:spPr>
        <a:xfrm>
          <a:off x="2717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99568</xdr:rowOff>
    </xdr:from>
    <xdr:to>
      <xdr:col>11</xdr:col>
      <xdr:colOff>9525</xdr:colOff>
      <xdr:row>37</xdr:row>
      <xdr:rowOff>37846</xdr:rowOff>
    </xdr:to>
    <xdr:cxnSp macro="">
      <xdr:nvCxnSpPr>
        <xdr:cNvPr id="73" name="直線コネクタ 72"/>
        <xdr:cNvCxnSpPr/>
      </xdr:nvCxnSpPr>
      <xdr:spPr>
        <a:xfrm flipV="1">
          <a:off x="1320800" y="6271768"/>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91711</xdr:rowOff>
    </xdr:from>
    <xdr:ext cx="762000" cy="259045"/>
    <xdr:sp macro="" textlink="">
      <xdr:nvSpPr>
        <xdr:cNvPr id="77" name="テキスト ボックス 76"/>
        <xdr:cNvSpPr txBox="1"/>
      </xdr:nvSpPr>
      <xdr:spPr>
        <a:xfrm>
          <a:off x="939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48768</xdr:rowOff>
    </xdr:from>
    <xdr:to>
      <xdr:col>24</xdr:col>
      <xdr:colOff>76200</xdr:colOff>
      <xdr:row>36</xdr:row>
      <xdr:rowOff>150368</xdr:rowOff>
    </xdr:to>
    <xdr:sp macro="" textlink="">
      <xdr:nvSpPr>
        <xdr:cNvPr id="83" name="楕円 82"/>
        <xdr:cNvSpPr/>
      </xdr:nvSpPr>
      <xdr:spPr>
        <a:xfrm>
          <a:off x="47752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65295</xdr:rowOff>
    </xdr:from>
    <xdr:ext cx="762000" cy="259045"/>
    <xdr:sp macro="" textlink="">
      <xdr:nvSpPr>
        <xdr:cNvPr id="84" name="人件費該当値テキスト"/>
        <xdr:cNvSpPr txBox="1"/>
      </xdr:nvSpPr>
      <xdr:spPr>
        <a:xfrm>
          <a:off x="4914900" y="6066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7620</xdr:rowOff>
    </xdr:from>
    <xdr:to>
      <xdr:col>20</xdr:col>
      <xdr:colOff>38100</xdr:colOff>
      <xdr:row>36</xdr:row>
      <xdr:rowOff>109220</xdr:rowOff>
    </xdr:to>
    <xdr:sp macro="" textlink="">
      <xdr:nvSpPr>
        <xdr:cNvPr id="85" name="楕円 84"/>
        <xdr:cNvSpPr/>
      </xdr:nvSpPr>
      <xdr:spPr>
        <a:xfrm>
          <a:off x="3937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119397</xdr:rowOff>
    </xdr:from>
    <xdr:ext cx="736600" cy="259045"/>
    <xdr:sp macro="" textlink="">
      <xdr:nvSpPr>
        <xdr:cNvPr id="86" name="テキスト ボックス 85"/>
        <xdr:cNvSpPr txBox="1"/>
      </xdr:nvSpPr>
      <xdr:spPr>
        <a:xfrm>
          <a:off x="3606800" y="5948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67056</xdr:rowOff>
    </xdr:from>
    <xdr:to>
      <xdr:col>15</xdr:col>
      <xdr:colOff>149225</xdr:colOff>
      <xdr:row>36</xdr:row>
      <xdr:rowOff>168656</xdr:rowOff>
    </xdr:to>
    <xdr:sp macro="" textlink="">
      <xdr:nvSpPr>
        <xdr:cNvPr id="87" name="楕円 86"/>
        <xdr:cNvSpPr/>
      </xdr:nvSpPr>
      <xdr:spPr>
        <a:xfrm>
          <a:off x="3048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7383</xdr:rowOff>
    </xdr:from>
    <xdr:ext cx="762000" cy="259045"/>
    <xdr:sp macro="" textlink="">
      <xdr:nvSpPr>
        <xdr:cNvPr id="88" name="テキスト ボックス 87"/>
        <xdr:cNvSpPr txBox="1"/>
      </xdr:nvSpPr>
      <xdr:spPr>
        <a:xfrm>
          <a:off x="2717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48768</xdr:rowOff>
    </xdr:from>
    <xdr:to>
      <xdr:col>11</xdr:col>
      <xdr:colOff>60325</xdr:colOff>
      <xdr:row>36</xdr:row>
      <xdr:rowOff>150368</xdr:rowOff>
    </xdr:to>
    <xdr:sp macro="" textlink="">
      <xdr:nvSpPr>
        <xdr:cNvPr id="89" name="楕円 88"/>
        <xdr:cNvSpPr/>
      </xdr:nvSpPr>
      <xdr:spPr>
        <a:xfrm>
          <a:off x="21590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160545</xdr:rowOff>
    </xdr:from>
    <xdr:ext cx="762000" cy="259045"/>
    <xdr:sp macro="" textlink="">
      <xdr:nvSpPr>
        <xdr:cNvPr id="90" name="テキスト ボックス 89"/>
        <xdr:cNvSpPr txBox="1"/>
      </xdr:nvSpPr>
      <xdr:spPr>
        <a:xfrm>
          <a:off x="1828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91" name="楕円 90"/>
        <xdr:cNvSpPr/>
      </xdr:nvSpPr>
      <xdr:spPr>
        <a:xfrm>
          <a:off x="12700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98823</xdr:rowOff>
    </xdr:from>
    <xdr:ext cx="762000" cy="259045"/>
    <xdr:sp macro="" textlink="">
      <xdr:nvSpPr>
        <xdr:cNvPr id="92" name="テキスト ボックス 91"/>
        <xdr:cNvSpPr txBox="1"/>
      </xdr:nvSpPr>
      <xdr:spPr>
        <a:xfrm>
          <a:off x="939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経常収支比率の物件費については、類似団体平均を</a:t>
          </a:r>
          <a:r>
            <a:rPr kumimoji="1" lang="en-US" altLang="ja-JP" sz="1100">
              <a:solidFill>
                <a:schemeClr val="dk1"/>
              </a:solidFill>
              <a:effectLst/>
              <a:latin typeface="+mn-lt"/>
              <a:ea typeface="+mn-ea"/>
              <a:cs typeface="+mn-cs"/>
            </a:rPr>
            <a:t>0.1</a:t>
          </a:r>
          <a:r>
            <a:rPr kumimoji="1" lang="ja-JP" altLang="en-US" sz="1100">
              <a:solidFill>
                <a:schemeClr val="dk1"/>
              </a:solidFill>
              <a:effectLst/>
              <a:latin typeface="+mn-lt"/>
              <a:ea typeface="+mn-ea"/>
              <a:cs typeface="+mn-cs"/>
            </a:rPr>
            <a:t>ポイント上回っている。</a:t>
          </a:r>
        </a:p>
        <a:p>
          <a:r>
            <a:rPr kumimoji="1" lang="ja-JP" altLang="en-US" sz="1100">
              <a:solidFill>
                <a:schemeClr val="dk1"/>
              </a:solidFill>
              <a:effectLst/>
              <a:latin typeface="+mn-lt"/>
              <a:ea typeface="+mn-ea"/>
              <a:cs typeface="+mn-cs"/>
            </a:rPr>
            <a:t>　主な要因は、公共施設の運営に係る委託料等によるものであることから、今後もランニングコストの縮減策や公共施設の統廃合を検討するなど、歳出の削減に努める。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60325</xdr:rowOff>
    </xdr:from>
    <xdr:to>
      <xdr:col>82</xdr:col>
      <xdr:colOff>107950</xdr:colOff>
      <xdr:row>17</xdr:row>
      <xdr:rowOff>3175</xdr:rowOff>
    </xdr:to>
    <xdr:cxnSp macro="">
      <xdr:nvCxnSpPr>
        <xdr:cNvPr id="129" name="直線コネクタ 128"/>
        <xdr:cNvCxnSpPr/>
      </xdr:nvCxnSpPr>
      <xdr:spPr>
        <a:xfrm>
          <a:off x="15671800" y="2803525"/>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30" name="物件費平均値テキスト"/>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60325</xdr:rowOff>
    </xdr:from>
    <xdr:to>
      <xdr:col>78</xdr:col>
      <xdr:colOff>69850</xdr:colOff>
      <xdr:row>16</xdr:row>
      <xdr:rowOff>117475</xdr:rowOff>
    </xdr:to>
    <xdr:cxnSp macro="">
      <xdr:nvCxnSpPr>
        <xdr:cNvPr id="132" name="直線コネクタ 131"/>
        <xdr:cNvCxnSpPr/>
      </xdr:nvCxnSpPr>
      <xdr:spPr>
        <a:xfrm flipV="1">
          <a:off x="14782800" y="280352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652</xdr:rowOff>
    </xdr:from>
    <xdr:ext cx="736600" cy="259045"/>
    <xdr:sp macro="" textlink="">
      <xdr:nvSpPr>
        <xdr:cNvPr id="134" name="テキスト ボックス 133"/>
        <xdr:cNvSpPr txBox="1"/>
      </xdr:nvSpPr>
      <xdr:spPr>
        <a:xfrm>
          <a:off x="15290800" y="2915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60325</xdr:rowOff>
    </xdr:from>
    <xdr:to>
      <xdr:col>73</xdr:col>
      <xdr:colOff>180975</xdr:colOff>
      <xdr:row>16</xdr:row>
      <xdr:rowOff>117475</xdr:rowOff>
    </xdr:to>
    <xdr:cxnSp macro="">
      <xdr:nvCxnSpPr>
        <xdr:cNvPr id="135" name="直線コネクタ 134"/>
        <xdr:cNvCxnSpPr/>
      </xdr:nvCxnSpPr>
      <xdr:spPr>
        <a:xfrm>
          <a:off x="13893800" y="2632075"/>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149877</xdr:rowOff>
    </xdr:from>
    <xdr:ext cx="762000" cy="259045"/>
    <xdr:sp macro="" textlink="">
      <xdr:nvSpPr>
        <xdr:cNvPr id="137" name="テキスト ボックス 136"/>
        <xdr:cNvSpPr txBox="1"/>
      </xdr:nvSpPr>
      <xdr:spPr>
        <a:xfrm>
          <a:off x="14401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60325</xdr:rowOff>
    </xdr:from>
    <xdr:to>
      <xdr:col>69</xdr:col>
      <xdr:colOff>92075</xdr:colOff>
      <xdr:row>15</xdr:row>
      <xdr:rowOff>127000</xdr:rowOff>
    </xdr:to>
    <xdr:cxnSp macro="">
      <xdr:nvCxnSpPr>
        <xdr:cNvPr id="138" name="直線コネクタ 137"/>
        <xdr:cNvCxnSpPr/>
      </xdr:nvCxnSpPr>
      <xdr:spPr>
        <a:xfrm flipV="1">
          <a:off x="13004800" y="263207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10177</xdr:rowOff>
    </xdr:from>
    <xdr:ext cx="762000" cy="259045"/>
    <xdr:sp macro="" textlink="">
      <xdr:nvSpPr>
        <xdr:cNvPr id="140" name="テキスト ボックス 139"/>
        <xdr:cNvSpPr txBox="1"/>
      </xdr:nvSpPr>
      <xdr:spPr>
        <a:xfrm>
          <a:off x="13512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38752</xdr:rowOff>
    </xdr:from>
    <xdr:ext cx="762000" cy="259045"/>
    <xdr:sp macro="" textlink="">
      <xdr:nvSpPr>
        <xdr:cNvPr id="142" name="テキスト ボックス 141"/>
        <xdr:cNvSpPr txBox="1"/>
      </xdr:nvSpPr>
      <xdr:spPr>
        <a:xfrm>
          <a:off x="12623800" y="278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123825</xdr:rowOff>
    </xdr:from>
    <xdr:to>
      <xdr:col>82</xdr:col>
      <xdr:colOff>158750</xdr:colOff>
      <xdr:row>17</xdr:row>
      <xdr:rowOff>53975</xdr:rowOff>
    </xdr:to>
    <xdr:sp macro="" textlink="">
      <xdr:nvSpPr>
        <xdr:cNvPr id="148" name="楕円 147"/>
        <xdr:cNvSpPr/>
      </xdr:nvSpPr>
      <xdr:spPr>
        <a:xfrm>
          <a:off x="16459200" y="2867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95902</xdr:rowOff>
    </xdr:from>
    <xdr:ext cx="762000" cy="259045"/>
    <xdr:sp macro="" textlink="">
      <xdr:nvSpPr>
        <xdr:cNvPr id="149" name="物件費該当値テキスト"/>
        <xdr:cNvSpPr txBox="1"/>
      </xdr:nvSpPr>
      <xdr:spPr>
        <a:xfrm>
          <a:off x="16598900" y="2839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9525</xdr:rowOff>
    </xdr:from>
    <xdr:to>
      <xdr:col>78</xdr:col>
      <xdr:colOff>120650</xdr:colOff>
      <xdr:row>16</xdr:row>
      <xdr:rowOff>111125</xdr:rowOff>
    </xdr:to>
    <xdr:sp macro="" textlink="">
      <xdr:nvSpPr>
        <xdr:cNvPr id="150" name="楕円 149"/>
        <xdr:cNvSpPr/>
      </xdr:nvSpPr>
      <xdr:spPr>
        <a:xfrm>
          <a:off x="15621000" y="275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121302</xdr:rowOff>
    </xdr:from>
    <xdr:ext cx="736600" cy="259045"/>
    <xdr:sp macro="" textlink="">
      <xdr:nvSpPr>
        <xdr:cNvPr id="151" name="テキスト ボックス 150"/>
        <xdr:cNvSpPr txBox="1"/>
      </xdr:nvSpPr>
      <xdr:spPr>
        <a:xfrm>
          <a:off x="15290800" y="25216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66675</xdr:rowOff>
    </xdr:from>
    <xdr:to>
      <xdr:col>74</xdr:col>
      <xdr:colOff>31750</xdr:colOff>
      <xdr:row>16</xdr:row>
      <xdr:rowOff>168275</xdr:rowOff>
    </xdr:to>
    <xdr:sp macro="" textlink="">
      <xdr:nvSpPr>
        <xdr:cNvPr id="152" name="楕円 151"/>
        <xdr:cNvSpPr/>
      </xdr:nvSpPr>
      <xdr:spPr>
        <a:xfrm>
          <a:off x="14732000" y="2809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153052</xdr:rowOff>
    </xdr:from>
    <xdr:ext cx="762000" cy="259045"/>
    <xdr:sp macro="" textlink="">
      <xdr:nvSpPr>
        <xdr:cNvPr id="153" name="テキスト ボックス 152"/>
        <xdr:cNvSpPr txBox="1"/>
      </xdr:nvSpPr>
      <xdr:spPr>
        <a:xfrm>
          <a:off x="14401800" y="2896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9525</xdr:rowOff>
    </xdr:from>
    <xdr:to>
      <xdr:col>69</xdr:col>
      <xdr:colOff>142875</xdr:colOff>
      <xdr:row>15</xdr:row>
      <xdr:rowOff>111125</xdr:rowOff>
    </xdr:to>
    <xdr:sp macro="" textlink="">
      <xdr:nvSpPr>
        <xdr:cNvPr id="154" name="楕円 153"/>
        <xdr:cNvSpPr/>
      </xdr:nvSpPr>
      <xdr:spPr>
        <a:xfrm>
          <a:off x="13843000" y="258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121302</xdr:rowOff>
    </xdr:from>
    <xdr:ext cx="762000" cy="259045"/>
    <xdr:sp macro="" textlink="">
      <xdr:nvSpPr>
        <xdr:cNvPr id="155" name="テキスト ボックス 154"/>
        <xdr:cNvSpPr txBox="1"/>
      </xdr:nvSpPr>
      <xdr:spPr>
        <a:xfrm>
          <a:off x="13512800" y="235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76200</xdr:rowOff>
    </xdr:from>
    <xdr:to>
      <xdr:col>65</xdr:col>
      <xdr:colOff>53975</xdr:colOff>
      <xdr:row>16</xdr:row>
      <xdr:rowOff>6350</xdr:rowOff>
    </xdr:to>
    <xdr:sp macro="" textlink="">
      <xdr:nvSpPr>
        <xdr:cNvPr id="156" name="楕円 155"/>
        <xdr:cNvSpPr/>
      </xdr:nvSpPr>
      <xdr:spPr>
        <a:xfrm>
          <a:off x="12954000" y="264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16527</xdr:rowOff>
    </xdr:from>
    <xdr:ext cx="762000" cy="259045"/>
    <xdr:sp macro="" textlink="">
      <xdr:nvSpPr>
        <xdr:cNvPr id="157" name="テキスト ボックス 156"/>
        <xdr:cNvSpPr txBox="1"/>
      </xdr:nvSpPr>
      <xdr:spPr>
        <a:xfrm>
          <a:off x="12623800" y="2416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経常収支比率の扶助費については、平均年齢の低いまちであることなどにより、類似団体平均を</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ポイント下回っているものの、今後も高齢化の進展などにより社会保障費の増加が見込まれることから、適正な執行に努める。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88900</xdr:rowOff>
    </xdr:from>
    <xdr:to>
      <xdr:col>24</xdr:col>
      <xdr:colOff>25400</xdr:colOff>
      <xdr:row>55</xdr:row>
      <xdr:rowOff>155575</xdr:rowOff>
    </xdr:to>
    <xdr:cxnSp macro="">
      <xdr:nvCxnSpPr>
        <xdr:cNvPr id="194" name="直線コネクタ 193"/>
        <xdr:cNvCxnSpPr/>
      </xdr:nvCxnSpPr>
      <xdr:spPr>
        <a:xfrm>
          <a:off x="3987800" y="9518650"/>
          <a:ext cx="8382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652</xdr:rowOff>
    </xdr:from>
    <xdr:ext cx="762000" cy="259045"/>
    <xdr:sp macro="" textlink="">
      <xdr:nvSpPr>
        <xdr:cNvPr id="195" name="扶助費平均値テキスト"/>
        <xdr:cNvSpPr txBox="1"/>
      </xdr:nvSpPr>
      <xdr:spPr>
        <a:xfrm>
          <a:off x="4914900" y="9601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136525</xdr:rowOff>
    </xdr:from>
    <xdr:to>
      <xdr:col>19</xdr:col>
      <xdr:colOff>187325</xdr:colOff>
      <xdr:row>55</xdr:row>
      <xdr:rowOff>88900</xdr:rowOff>
    </xdr:to>
    <xdr:cxnSp macro="">
      <xdr:nvCxnSpPr>
        <xdr:cNvPr id="197" name="直線コネクタ 196"/>
        <xdr:cNvCxnSpPr/>
      </xdr:nvCxnSpPr>
      <xdr:spPr>
        <a:xfrm>
          <a:off x="3098800" y="9394825"/>
          <a:ext cx="8890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105427</xdr:rowOff>
    </xdr:from>
    <xdr:ext cx="736600" cy="259045"/>
    <xdr:sp macro="" textlink="">
      <xdr:nvSpPr>
        <xdr:cNvPr id="199" name="テキスト ボックス 198"/>
        <xdr:cNvSpPr txBox="1"/>
      </xdr:nvSpPr>
      <xdr:spPr>
        <a:xfrm>
          <a:off x="3606800" y="9706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136525</xdr:rowOff>
    </xdr:from>
    <xdr:to>
      <xdr:col>15</xdr:col>
      <xdr:colOff>98425</xdr:colOff>
      <xdr:row>54</xdr:row>
      <xdr:rowOff>155575</xdr:rowOff>
    </xdr:to>
    <xdr:cxnSp macro="">
      <xdr:nvCxnSpPr>
        <xdr:cNvPr id="200" name="直線コネクタ 199"/>
        <xdr:cNvCxnSpPr/>
      </xdr:nvCxnSpPr>
      <xdr:spPr>
        <a:xfrm flipV="1">
          <a:off x="2209800" y="939482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29227</xdr:rowOff>
    </xdr:from>
    <xdr:ext cx="762000" cy="259045"/>
    <xdr:sp macro="" textlink="">
      <xdr:nvSpPr>
        <xdr:cNvPr id="202" name="テキスト ボックス 201"/>
        <xdr:cNvSpPr txBox="1"/>
      </xdr:nvSpPr>
      <xdr:spPr>
        <a:xfrm>
          <a:off x="2717800" y="963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155575</xdr:rowOff>
    </xdr:from>
    <xdr:to>
      <xdr:col>11</xdr:col>
      <xdr:colOff>9525</xdr:colOff>
      <xdr:row>55</xdr:row>
      <xdr:rowOff>22225</xdr:rowOff>
    </xdr:to>
    <xdr:cxnSp macro="">
      <xdr:nvCxnSpPr>
        <xdr:cNvPr id="203" name="直線コネクタ 202"/>
        <xdr:cNvCxnSpPr/>
      </xdr:nvCxnSpPr>
      <xdr:spPr>
        <a:xfrm flipV="1">
          <a:off x="1320800" y="94138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153052</xdr:rowOff>
    </xdr:from>
    <xdr:ext cx="762000" cy="259045"/>
    <xdr:sp macro="" textlink="">
      <xdr:nvSpPr>
        <xdr:cNvPr id="205" name="テキスト ボックス 204"/>
        <xdr:cNvSpPr txBox="1"/>
      </xdr:nvSpPr>
      <xdr:spPr>
        <a:xfrm>
          <a:off x="1828800" y="9582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19702</xdr:rowOff>
    </xdr:from>
    <xdr:ext cx="762000" cy="259045"/>
    <xdr:sp macro="" textlink="">
      <xdr:nvSpPr>
        <xdr:cNvPr id="207" name="テキスト ボックス 206"/>
        <xdr:cNvSpPr txBox="1"/>
      </xdr:nvSpPr>
      <xdr:spPr>
        <a:xfrm>
          <a:off x="939800" y="962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104775</xdr:rowOff>
    </xdr:from>
    <xdr:to>
      <xdr:col>24</xdr:col>
      <xdr:colOff>76200</xdr:colOff>
      <xdr:row>56</xdr:row>
      <xdr:rowOff>34925</xdr:rowOff>
    </xdr:to>
    <xdr:sp macro="" textlink="">
      <xdr:nvSpPr>
        <xdr:cNvPr id="213" name="楕円 212"/>
        <xdr:cNvSpPr/>
      </xdr:nvSpPr>
      <xdr:spPr>
        <a:xfrm>
          <a:off x="4775200" y="953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121302</xdr:rowOff>
    </xdr:from>
    <xdr:ext cx="762000" cy="259045"/>
    <xdr:sp macro="" textlink="">
      <xdr:nvSpPr>
        <xdr:cNvPr id="214" name="扶助費該当値テキスト"/>
        <xdr:cNvSpPr txBox="1"/>
      </xdr:nvSpPr>
      <xdr:spPr>
        <a:xfrm>
          <a:off x="4914900" y="9379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38100</xdr:rowOff>
    </xdr:from>
    <xdr:to>
      <xdr:col>20</xdr:col>
      <xdr:colOff>38100</xdr:colOff>
      <xdr:row>55</xdr:row>
      <xdr:rowOff>139700</xdr:rowOff>
    </xdr:to>
    <xdr:sp macro="" textlink="">
      <xdr:nvSpPr>
        <xdr:cNvPr id="215" name="楕円 214"/>
        <xdr:cNvSpPr/>
      </xdr:nvSpPr>
      <xdr:spPr>
        <a:xfrm>
          <a:off x="39370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149877</xdr:rowOff>
    </xdr:from>
    <xdr:ext cx="736600" cy="259045"/>
    <xdr:sp macro="" textlink="">
      <xdr:nvSpPr>
        <xdr:cNvPr id="216" name="テキスト ボックス 215"/>
        <xdr:cNvSpPr txBox="1"/>
      </xdr:nvSpPr>
      <xdr:spPr>
        <a:xfrm>
          <a:off x="3606800" y="9236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85725</xdr:rowOff>
    </xdr:from>
    <xdr:to>
      <xdr:col>15</xdr:col>
      <xdr:colOff>149225</xdr:colOff>
      <xdr:row>55</xdr:row>
      <xdr:rowOff>15875</xdr:rowOff>
    </xdr:to>
    <xdr:sp macro="" textlink="">
      <xdr:nvSpPr>
        <xdr:cNvPr id="217" name="楕円 216"/>
        <xdr:cNvSpPr/>
      </xdr:nvSpPr>
      <xdr:spPr>
        <a:xfrm>
          <a:off x="3048000" y="9344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26052</xdr:rowOff>
    </xdr:from>
    <xdr:ext cx="762000" cy="259045"/>
    <xdr:sp macro="" textlink="">
      <xdr:nvSpPr>
        <xdr:cNvPr id="218" name="テキスト ボックス 217"/>
        <xdr:cNvSpPr txBox="1"/>
      </xdr:nvSpPr>
      <xdr:spPr>
        <a:xfrm>
          <a:off x="2717800" y="9112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104775</xdr:rowOff>
    </xdr:from>
    <xdr:to>
      <xdr:col>11</xdr:col>
      <xdr:colOff>60325</xdr:colOff>
      <xdr:row>55</xdr:row>
      <xdr:rowOff>34925</xdr:rowOff>
    </xdr:to>
    <xdr:sp macro="" textlink="">
      <xdr:nvSpPr>
        <xdr:cNvPr id="219" name="楕円 218"/>
        <xdr:cNvSpPr/>
      </xdr:nvSpPr>
      <xdr:spPr>
        <a:xfrm>
          <a:off x="2159000" y="9363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45102</xdr:rowOff>
    </xdr:from>
    <xdr:ext cx="762000" cy="259045"/>
    <xdr:sp macro="" textlink="">
      <xdr:nvSpPr>
        <xdr:cNvPr id="220" name="テキスト ボックス 219"/>
        <xdr:cNvSpPr txBox="1"/>
      </xdr:nvSpPr>
      <xdr:spPr>
        <a:xfrm>
          <a:off x="1828800" y="913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142875</xdr:rowOff>
    </xdr:from>
    <xdr:to>
      <xdr:col>6</xdr:col>
      <xdr:colOff>171450</xdr:colOff>
      <xdr:row>55</xdr:row>
      <xdr:rowOff>73025</xdr:rowOff>
    </xdr:to>
    <xdr:sp macro="" textlink="">
      <xdr:nvSpPr>
        <xdr:cNvPr id="221" name="楕円 220"/>
        <xdr:cNvSpPr/>
      </xdr:nvSpPr>
      <xdr:spPr>
        <a:xfrm>
          <a:off x="1270000" y="9401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83202</xdr:rowOff>
    </xdr:from>
    <xdr:ext cx="762000" cy="259045"/>
    <xdr:sp macro="" textlink="">
      <xdr:nvSpPr>
        <xdr:cNvPr id="222" name="テキスト ボックス 221"/>
        <xdr:cNvSpPr txBox="1"/>
      </xdr:nvSpPr>
      <xdr:spPr>
        <a:xfrm>
          <a:off x="939800" y="9170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経常収支比率のその他については、類似団体平均を</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ポイント下回っている。</a:t>
          </a:r>
          <a:endParaRPr lang="ja-JP" altLang="ja-JP" sz="1400">
            <a:effectLst/>
          </a:endParaRPr>
        </a:p>
        <a:p>
          <a:r>
            <a:rPr kumimoji="1" lang="ja-JP" altLang="ja-JP" sz="1100">
              <a:solidFill>
                <a:schemeClr val="dk1"/>
              </a:solidFill>
              <a:effectLst/>
              <a:latin typeface="+mn-lt"/>
              <a:ea typeface="+mn-ea"/>
              <a:cs typeface="+mn-cs"/>
            </a:rPr>
            <a:t>　主な要因は、繰出金が適正な水準を維持していることなどと考えられるが、高齢化に伴う介護保険特別会計や後期高齢者医療特別会計への繰出金が増加傾向にあり、今後ますます大きな負担となることが危惧されることから、引き続き特別会計も含め適正な執行に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4" name="テキスト ボックス 233"/>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24130</xdr:rowOff>
    </xdr:from>
    <xdr:to>
      <xdr:col>82</xdr:col>
      <xdr:colOff>107950</xdr:colOff>
      <xdr:row>57</xdr:row>
      <xdr:rowOff>97282</xdr:rowOff>
    </xdr:to>
    <xdr:cxnSp macro="">
      <xdr:nvCxnSpPr>
        <xdr:cNvPr id="253" name="直線コネクタ 252"/>
        <xdr:cNvCxnSpPr/>
      </xdr:nvCxnSpPr>
      <xdr:spPr>
        <a:xfrm flipV="1">
          <a:off x="15671800" y="9796780"/>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18559</xdr:rowOff>
    </xdr:from>
    <xdr:ext cx="762000" cy="259045"/>
    <xdr:sp macro="" textlink="">
      <xdr:nvSpPr>
        <xdr:cNvPr id="254" name="その他平均値テキスト"/>
        <xdr:cNvSpPr txBox="1"/>
      </xdr:nvSpPr>
      <xdr:spPr>
        <a:xfrm>
          <a:off x="16598900" y="9791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42418</xdr:rowOff>
    </xdr:from>
    <xdr:to>
      <xdr:col>78</xdr:col>
      <xdr:colOff>69850</xdr:colOff>
      <xdr:row>57</xdr:row>
      <xdr:rowOff>97282</xdr:rowOff>
    </xdr:to>
    <xdr:cxnSp macro="">
      <xdr:nvCxnSpPr>
        <xdr:cNvPr id="256" name="直線コネクタ 255"/>
        <xdr:cNvCxnSpPr/>
      </xdr:nvCxnSpPr>
      <xdr:spPr>
        <a:xfrm>
          <a:off x="14782800" y="981506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142003</xdr:rowOff>
    </xdr:from>
    <xdr:ext cx="736600" cy="259045"/>
    <xdr:sp macro="" textlink="">
      <xdr:nvSpPr>
        <xdr:cNvPr id="258" name="テキスト ボックス 257"/>
        <xdr:cNvSpPr txBox="1"/>
      </xdr:nvSpPr>
      <xdr:spPr>
        <a:xfrm>
          <a:off x="15290800" y="9914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42418</xdr:rowOff>
    </xdr:from>
    <xdr:to>
      <xdr:col>73</xdr:col>
      <xdr:colOff>180975</xdr:colOff>
      <xdr:row>57</xdr:row>
      <xdr:rowOff>115570</xdr:rowOff>
    </xdr:to>
    <xdr:cxnSp macro="">
      <xdr:nvCxnSpPr>
        <xdr:cNvPr id="259" name="直線コネクタ 258"/>
        <xdr:cNvCxnSpPr/>
      </xdr:nvCxnSpPr>
      <xdr:spPr>
        <a:xfrm flipV="1">
          <a:off x="13893800" y="981506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114571</xdr:rowOff>
    </xdr:from>
    <xdr:ext cx="762000" cy="259045"/>
    <xdr:sp macro="" textlink="">
      <xdr:nvSpPr>
        <xdr:cNvPr id="261" name="テキスト ボックス 260"/>
        <xdr:cNvSpPr txBox="1"/>
      </xdr:nvSpPr>
      <xdr:spPr>
        <a:xfrm>
          <a:off x="14401800" y="988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69850</xdr:rowOff>
    </xdr:from>
    <xdr:to>
      <xdr:col>69</xdr:col>
      <xdr:colOff>92075</xdr:colOff>
      <xdr:row>57</xdr:row>
      <xdr:rowOff>115570</xdr:rowOff>
    </xdr:to>
    <xdr:cxnSp macro="">
      <xdr:nvCxnSpPr>
        <xdr:cNvPr id="262" name="直線コネクタ 261"/>
        <xdr:cNvCxnSpPr/>
      </xdr:nvCxnSpPr>
      <xdr:spPr>
        <a:xfrm>
          <a:off x="13004800" y="98425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75963</xdr:rowOff>
    </xdr:from>
    <xdr:ext cx="762000" cy="259045"/>
    <xdr:sp macro="" textlink="">
      <xdr:nvSpPr>
        <xdr:cNvPr id="264" name="テキスト ボックス 263"/>
        <xdr:cNvSpPr txBox="1"/>
      </xdr:nvSpPr>
      <xdr:spPr>
        <a:xfrm>
          <a:off x="13512800" y="9505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132859</xdr:rowOff>
    </xdr:from>
    <xdr:ext cx="762000" cy="259045"/>
    <xdr:sp macro="" textlink="">
      <xdr:nvSpPr>
        <xdr:cNvPr id="266" name="テキスト ボックス 265"/>
        <xdr:cNvSpPr txBox="1"/>
      </xdr:nvSpPr>
      <xdr:spPr>
        <a:xfrm>
          <a:off x="12623800" y="9905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144780</xdr:rowOff>
    </xdr:from>
    <xdr:to>
      <xdr:col>82</xdr:col>
      <xdr:colOff>158750</xdr:colOff>
      <xdr:row>57</xdr:row>
      <xdr:rowOff>74930</xdr:rowOff>
    </xdr:to>
    <xdr:sp macro="" textlink="">
      <xdr:nvSpPr>
        <xdr:cNvPr id="272" name="楕円 271"/>
        <xdr:cNvSpPr/>
      </xdr:nvSpPr>
      <xdr:spPr>
        <a:xfrm>
          <a:off x="164592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161307</xdr:rowOff>
    </xdr:from>
    <xdr:ext cx="762000" cy="259045"/>
    <xdr:sp macro="" textlink="">
      <xdr:nvSpPr>
        <xdr:cNvPr id="273" name="その他該当値テキスト"/>
        <xdr:cNvSpPr txBox="1"/>
      </xdr:nvSpPr>
      <xdr:spPr>
        <a:xfrm>
          <a:off x="16598900" y="959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46482</xdr:rowOff>
    </xdr:from>
    <xdr:to>
      <xdr:col>78</xdr:col>
      <xdr:colOff>120650</xdr:colOff>
      <xdr:row>57</xdr:row>
      <xdr:rowOff>148082</xdr:rowOff>
    </xdr:to>
    <xdr:sp macro="" textlink="">
      <xdr:nvSpPr>
        <xdr:cNvPr id="274" name="楕円 273"/>
        <xdr:cNvSpPr/>
      </xdr:nvSpPr>
      <xdr:spPr>
        <a:xfrm>
          <a:off x="15621000" y="9819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158259</xdr:rowOff>
    </xdr:from>
    <xdr:ext cx="736600" cy="259045"/>
    <xdr:sp macro="" textlink="">
      <xdr:nvSpPr>
        <xdr:cNvPr id="275" name="テキスト ボックス 274"/>
        <xdr:cNvSpPr txBox="1"/>
      </xdr:nvSpPr>
      <xdr:spPr>
        <a:xfrm>
          <a:off x="15290800" y="9588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163068</xdr:rowOff>
    </xdr:from>
    <xdr:to>
      <xdr:col>74</xdr:col>
      <xdr:colOff>31750</xdr:colOff>
      <xdr:row>57</xdr:row>
      <xdr:rowOff>93218</xdr:rowOff>
    </xdr:to>
    <xdr:sp macro="" textlink="">
      <xdr:nvSpPr>
        <xdr:cNvPr id="276" name="楕円 275"/>
        <xdr:cNvSpPr/>
      </xdr:nvSpPr>
      <xdr:spPr>
        <a:xfrm>
          <a:off x="14732000" y="9764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103395</xdr:rowOff>
    </xdr:from>
    <xdr:ext cx="762000" cy="259045"/>
    <xdr:sp macro="" textlink="">
      <xdr:nvSpPr>
        <xdr:cNvPr id="277" name="テキスト ボックス 276"/>
        <xdr:cNvSpPr txBox="1"/>
      </xdr:nvSpPr>
      <xdr:spPr>
        <a:xfrm>
          <a:off x="14401800" y="9533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64770</xdr:rowOff>
    </xdr:from>
    <xdr:to>
      <xdr:col>69</xdr:col>
      <xdr:colOff>142875</xdr:colOff>
      <xdr:row>57</xdr:row>
      <xdr:rowOff>166370</xdr:rowOff>
    </xdr:to>
    <xdr:sp macro="" textlink="">
      <xdr:nvSpPr>
        <xdr:cNvPr id="278" name="楕円 277"/>
        <xdr:cNvSpPr/>
      </xdr:nvSpPr>
      <xdr:spPr>
        <a:xfrm>
          <a:off x="138430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151147</xdr:rowOff>
    </xdr:from>
    <xdr:ext cx="762000" cy="259045"/>
    <xdr:sp macro="" textlink="">
      <xdr:nvSpPr>
        <xdr:cNvPr id="279" name="テキスト ボックス 278"/>
        <xdr:cNvSpPr txBox="1"/>
      </xdr:nvSpPr>
      <xdr:spPr>
        <a:xfrm>
          <a:off x="13512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80" name="楕円 279"/>
        <xdr:cNvSpPr/>
      </xdr:nvSpPr>
      <xdr:spPr>
        <a:xfrm>
          <a:off x="12954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130827</xdr:rowOff>
    </xdr:from>
    <xdr:ext cx="762000" cy="259045"/>
    <xdr:sp macro="" textlink="">
      <xdr:nvSpPr>
        <xdr:cNvPr id="281" name="テキスト ボックス 280"/>
        <xdr:cNvSpPr txBox="1"/>
      </xdr:nvSpPr>
      <xdr:spPr>
        <a:xfrm>
          <a:off x="12623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経常収支比率の補助費等については、類似団体平均を</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ポイント上回っている。</a:t>
          </a:r>
          <a:endParaRPr lang="ja-JP" altLang="ja-JP" sz="1400">
            <a:effectLst/>
          </a:endParaRPr>
        </a:p>
        <a:p>
          <a:r>
            <a:rPr kumimoji="1" lang="ja-JP" altLang="ja-JP" sz="1100">
              <a:solidFill>
                <a:schemeClr val="dk1"/>
              </a:solidFill>
              <a:effectLst/>
              <a:latin typeface="+mn-lt"/>
              <a:ea typeface="+mn-ea"/>
              <a:cs typeface="+mn-cs"/>
            </a:rPr>
            <a:t>　特に補助交付金が主な要因となっていることから、今後も外郭団体等に対する補助交付金の必要性等について検証し、不必要な補助金は見直しや廃止を行い、歳出の削減に努める。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3" name="テキスト ボックス 292"/>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33274</xdr:rowOff>
    </xdr:from>
    <xdr:to>
      <xdr:col>82</xdr:col>
      <xdr:colOff>107950</xdr:colOff>
      <xdr:row>37</xdr:row>
      <xdr:rowOff>56134</xdr:rowOff>
    </xdr:to>
    <xdr:cxnSp macro="">
      <xdr:nvCxnSpPr>
        <xdr:cNvPr id="311" name="直線コネクタ 310"/>
        <xdr:cNvCxnSpPr/>
      </xdr:nvCxnSpPr>
      <xdr:spPr>
        <a:xfrm>
          <a:off x="15671800" y="6376924"/>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88155</xdr:rowOff>
    </xdr:from>
    <xdr:ext cx="762000" cy="259045"/>
    <xdr:sp macro="" textlink="">
      <xdr:nvSpPr>
        <xdr:cNvPr id="312" name="補助費等平均値テキスト"/>
        <xdr:cNvSpPr txBox="1"/>
      </xdr:nvSpPr>
      <xdr:spPr>
        <a:xfrm>
          <a:off x="16598900" y="6088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33274</xdr:rowOff>
    </xdr:from>
    <xdr:to>
      <xdr:col>78</xdr:col>
      <xdr:colOff>69850</xdr:colOff>
      <xdr:row>37</xdr:row>
      <xdr:rowOff>33274</xdr:rowOff>
    </xdr:to>
    <xdr:cxnSp macro="">
      <xdr:nvCxnSpPr>
        <xdr:cNvPr id="314" name="直線コネクタ 313"/>
        <xdr:cNvCxnSpPr/>
      </xdr:nvCxnSpPr>
      <xdr:spPr>
        <a:xfrm>
          <a:off x="14782800" y="63769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11955</xdr:rowOff>
    </xdr:from>
    <xdr:ext cx="736600" cy="259045"/>
    <xdr:sp macro="" textlink="">
      <xdr:nvSpPr>
        <xdr:cNvPr id="316" name="テキスト ボックス 315"/>
        <xdr:cNvSpPr txBox="1"/>
      </xdr:nvSpPr>
      <xdr:spPr>
        <a:xfrm>
          <a:off x="15290800" y="6012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19558</xdr:rowOff>
    </xdr:from>
    <xdr:to>
      <xdr:col>73</xdr:col>
      <xdr:colOff>180975</xdr:colOff>
      <xdr:row>37</xdr:row>
      <xdr:rowOff>33274</xdr:rowOff>
    </xdr:to>
    <xdr:cxnSp macro="">
      <xdr:nvCxnSpPr>
        <xdr:cNvPr id="317" name="直線コネクタ 316"/>
        <xdr:cNvCxnSpPr/>
      </xdr:nvCxnSpPr>
      <xdr:spPr>
        <a:xfrm>
          <a:off x="13893800" y="636320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7383</xdr:rowOff>
    </xdr:from>
    <xdr:ext cx="762000" cy="259045"/>
    <xdr:sp macro="" textlink="">
      <xdr:nvSpPr>
        <xdr:cNvPr id="319" name="テキスト ボックス 318"/>
        <xdr:cNvSpPr txBox="1"/>
      </xdr:nvSpPr>
      <xdr:spPr>
        <a:xfrm>
          <a:off x="14401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19558</xdr:rowOff>
    </xdr:from>
    <xdr:to>
      <xdr:col>69</xdr:col>
      <xdr:colOff>92075</xdr:colOff>
      <xdr:row>37</xdr:row>
      <xdr:rowOff>83566</xdr:rowOff>
    </xdr:to>
    <xdr:cxnSp macro="">
      <xdr:nvCxnSpPr>
        <xdr:cNvPr id="320" name="直線コネクタ 319"/>
        <xdr:cNvCxnSpPr/>
      </xdr:nvCxnSpPr>
      <xdr:spPr>
        <a:xfrm flipV="1">
          <a:off x="13004800" y="636320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22" name="テキスト ボックス 321"/>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43959</xdr:rowOff>
    </xdr:from>
    <xdr:ext cx="762000" cy="259045"/>
    <xdr:sp macro="" textlink="">
      <xdr:nvSpPr>
        <xdr:cNvPr id="324" name="テキスト ボックス 323"/>
        <xdr:cNvSpPr txBox="1"/>
      </xdr:nvSpPr>
      <xdr:spPr>
        <a:xfrm>
          <a:off x="12623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5334</xdr:rowOff>
    </xdr:from>
    <xdr:to>
      <xdr:col>82</xdr:col>
      <xdr:colOff>158750</xdr:colOff>
      <xdr:row>37</xdr:row>
      <xdr:rowOff>106934</xdr:rowOff>
    </xdr:to>
    <xdr:sp macro="" textlink="">
      <xdr:nvSpPr>
        <xdr:cNvPr id="330" name="楕円 329"/>
        <xdr:cNvSpPr/>
      </xdr:nvSpPr>
      <xdr:spPr>
        <a:xfrm>
          <a:off x="164592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148861</xdr:rowOff>
    </xdr:from>
    <xdr:ext cx="762000" cy="259045"/>
    <xdr:sp macro="" textlink="">
      <xdr:nvSpPr>
        <xdr:cNvPr id="331" name="補助費等該当値テキスト"/>
        <xdr:cNvSpPr txBox="1"/>
      </xdr:nvSpPr>
      <xdr:spPr>
        <a:xfrm>
          <a:off x="165989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153924</xdr:rowOff>
    </xdr:from>
    <xdr:to>
      <xdr:col>78</xdr:col>
      <xdr:colOff>120650</xdr:colOff>
      <xdr:row>37</xdr:row>
      <xdr:rowOff>84074</xdr:rowOff>
    </xdr:to>
    <xdr:sp macro="" textlink="">
      <xdr:nvSpPr>
        <xdr:cNvPr id="332" name="楕円 331"/>
        <xdr:cNvSpPr/>
      </xdr:nvSpPr>
      <xdr:spPr>
        <a:xfrm>
          <a:off x="15621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68851</xdr:rowOff>
    </xdr:from>
    <xdr:ext cx="736600" cy="259045"/>
    <xdr:sp macro="" textlink="">
      <xdr:nvSpPr>
        <xdr:cNvPr id="333" name="テキスト ボックス 332"/>
        <xdr:cNvSpPr txBox="1"/>
      </xdr:nvSpPr>
      <xdr:spPr>
        <a:xfrm>
          <a:off x="15290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153924</xdr:rowOff>
    </xdr:from>
    <xdr:to>
      <xdr:col>74</xdr:col>
      <xdr:colOff>31750</xdr:colOff>
      <xdr:row>37</xdr:row>
      <xdr:rowOff>84074</xdr:rowOff>
    </xdr:to>
    <xdr:sp macro="" textlink="">
      <xdr:nvSpPr>
        <xdr:cNvPr id="334" name="楕円 333"/>
        <xdr:cNvSpPr/>
      </xdr:nvSpPr>
      <xdr:spPr>
        <a:xfrm>
          <a:off x="14732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35" name="テキスト ボックス 334"/>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140208</xdr:rowOff>
    </xdr:from>
    <xdr:to>
      <xdr:col>69</xdr:col>
      <xdr:colOff>142875</xdr:colOff>
      <xdr:row>37</xdr:row>
      <xdr:rowOff>70358</xdr:rowOff>
    </xdr:to>
    <xdr:sp macro="" textlink="">
      <xdr:nvSpPr>
        <xdr:cNvPr id="336" name="楕円 335"/>
        <xdr:cNvSpPr/>
      </xdr:nvSpPr>
      <xdr:spPr>
        <a:xfrm>
          <a:off x="13843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55135</xdr:rowOff>
    </xdr:from>
    <xdr:ext cx="762000" cy="259045"/>
    <xdr:sp macro="" textlink="">
      <xdr:nvSpPr>
        <xdr:cNvPr id="337" name="テキスト ボックス 336"/>
        <xdr:cNvSpPr txBox="1"/>
      </xdr:nvSpPr>
      <xdr:spPr>
        <a:xfrm>
          <a:off x="13512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32766</xdr:rowOff>
    </xdr:from>
    <xdr:to>
      <xdr:col>65</xdr:col>
      <xdr:colOff>53975</xdr:colOff>
      <xdr:row>37</xdr:row>
      <xdr:rowOff>134366</xdr:rowOff>
    </xdr:to>
    <xdr:sp macro="" textlink="">
      <xdr:nvSpPr>
        <xdr:cNvPr id="338" name="楕円 337"/>
        <xdr:cNvSpPr/>
      </xdr:nvSpPr>
      <xdr:spPr>
        <a:xfrm>
          <a:off x="129540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119143</xdr:rowOff>
    </xdr:from>
    <xdr:ext cx="762000" cy="259045"/>
    <xdr:sp macro="" textlink="">
      <xdr:nvSpPr>
        <xdr:cNvPr id="339" name="テキスト ボックス 338"/>
        <xdr:cNvSpPr txBox="1"/>
      </xdr:nvSpPr>
      <xdr:spPr>
        <a:xfrm>
          <a:off x="12623800" y="6462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経常収支比率の公債費については、類似団体平均を</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ポイント下回っているが、</a:t>
          </a:r>
          <a:r>
            <a:rPr kumimoji="1" lang="ja-JP" altLang="en-US" sz="1100">
              <a:solidFill>
                <a:schemeClr val="dk1"/>
              </a:solidFill>
              <a:effectLst/>
              <a:latin typeface="+mn-lt"/>
              <a:ea typeface="+mn-ea"/>
              <a:cs typeface="+mn-cs"/>
            </a:rPr>
            <a:t>公営企業に要する経費の財源とする地方債の償還の財源に充てたと認められる繰入金が類似団体平均より多いことから</a:t>
          </a:r>
          <a:r>
            <a:rPr kumimoji="1" lang="ja-JP" altLang="ja-JP" sz="1100">
              <a:solidFill>
                <a:schemeClr val="dk1"/>
              </a:solidFill>
              <a:effectLst/>
              <a:latin typeface="+mn-lt"/>
              <a:ea typeface="+mn-ea"/>
              <a:cs typeface="+mn-cs"/>
            </a:rPr>
            <a:t>、人口一人当たり公債費（公債費に準ずる費用を含む）決算額では類似団体平均を</a:t>
          </a:r>
          <a:r>
            <a:rPr kumimoji="1" lang="en-US" altLang="ja-JP" sz="1100">
              <a:solidFill>
                <a:schemeClr val="dk1"/>
              </a:solidFill>
              <a:effectLst/>
              <a:latin typeface="+mn-lt"/>
              <a:ea typeface="+mn-ea"/>
              <a:cs typeface="+mn-cs"/>
            </a:rPr>
            <a:t>3,450</a:t>
          </a:r>
          <a:r>
            <a:rPr kumimoji="1" lang="ja-JP" altLang="ja-JP" sz="1100">
              <a:solidFill>
                <a:schemeClr val="dk1"/>
              </a:solidFill>
              <a:effectLst/>
              <a:latin typeface="+mn-lt"/>
              <a:ea typeface="+mn-ea"/>
              <a:cs typeface="+mn-cs"/>
            </a:rPr>
            <a:t>円上回っている。</a:t>
          </a:r>
          <a:endParaRPr lang="ja-JP" altLang="ja-JP" sz="1400">
            <a:effectLst/>
          </a:endParaRPr>
        </a:p>
        <a:p>
          <a:r>
            <a:rPr kumimoji="1" lang="ja-JP" altLang="ja-JP" sz="1100">
              <a:solidFill>
                <a:schemeClr val="dk1"/>
              </a:solidFill>
              <a:effectLst/>
              <a:latin typeface="+mn-lt"/>
              <a:ea typeface="+mn-ea"/>
              <a:cs typeface="+mn-cs"/>
            </a:rPr>
            <a:t>　今後も「財政標準化計画」に基づき、投資的経費及び地方債の発行を抑制し、公債費の増嵩による財政圧迫の予防に努める。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77470</xdr:rowOff>
    </xdr:from>
    <xdr:to>
      <xdr:col>24</xdr:col>
      <xdr:colOff>25400</xdr:colOff>
      <xdr:row>76</xdr:row>
      <xdr:rowOff>5080</xdr:rowOff>
    </xdr:to>
    <xdr:cxnSp macro="">
      <xdr:nvCxnSpPr>
        <xdr:cNvPr id="372" name="直線コネクタ 371"/>
        <xdr:cNvCxnSpPr/>
      </xdr:nvCxnSpPr>
      <xdr:spPr>
        <a:xfrm flipV="1">
          <a:off x="3987800" y="1293622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25416</xdr:rowOff>
    </xdr:from>
    <xdr:ext cx="762000" cy="259045"/>
    <xdr:sp macro="" textlink="">
      <xdr:nvSpPr>
        <xdr:cNvPr id="373" name="公債費平均値テキスト"/>
        <xdr:cNvSpPr txBox="1"/>
      </xdr:nvSpPr>
      <xdr:spPr>
        <a:xfrm>
          <a:off x="4914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5080</xdr:rowOff>
    </xdr:from>
    <xdr:to>
      <xdr:col>19</xdr:col>
      <xdr:colOff>187325</xdr:colOff>
      <xdr:row>76</xdr:row>
      <xdr:rowOff>50800</xdr:rowOff>
    </xdr:to>
    <xdr:cxnSp macro="">
      <xdr:nvCxnSpPr>
        <xdr:cNvPr id="375" name="直線コネクタ 374"/>
        <xdr:cNvCxnSpPr/>
      </xdr:nvCxnSpPr>
      <xdr:spPr>
        <a:xfrm flipV="1">
          <a:off x="3098800" y="130352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29227</xdr:rowOff>
    </xdr:from>
    <xdr:ext cx="736600" cy="259045"/>
    <xdr:sp macro="" textlink="">
      <xdr:nvSpPr>
        <xdr:cNvPr id="377" name="テキスト ボックス 376"/>
        <xdr:cNvSpPr txBox="1"/>
      </xdr:nvSpPr>
      <xdr:spPr>
        <a:xfrm>
          <a:off x="3606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27939</xdr:rowOff>
    </xdr:from>
    <xdr:to>
      <xdr:col>15</xdr:col>
      <xdr:colOff>98425</xdr:colOff>
      <xdr:row>76</xdr:row>
      <xdr:rowOff>50800</xdr:rowOff>
    </xdr:to>
    <xdr:cxnSp macro="">
      <xdr:nvCxnSpPr>
        <xdr:cNvPr id="378" name="直線コネクタ 377"/>
        <xdr:cNvCxnSpPr/>
      </xdr:nvCxnSpPr>
      <xdr:spPr>
        <a:xfrm>
          <a:off x="2209800" y="1305813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52088</xdr:rowOff>
    </xdr:from>
    <xdr:ext cx="762000" cy="259045"/>
    <xdr:sp macro="" textlink="">
      <xdr:nvSpPr>
        <xdr:cNvPr id="380" name="テキスト ボックス 379"/>
        <xdr:cNvSpPr txBox="1"/>
      </xdr:nvSpPr>
      <xdr:spPr>
        <a:xfrm>
          <a:off x="2717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27939</xdr:rowOff>
    </xdr:from>
    <xdr:to>
      <xdr:col>11</xdr:col>
      <xdr:colOff>9525</xdr:colOff>
      <xdr:row>76</xdr:row>
      <xdr:rowOff>58420</xdr:rowOff>
    </xdr:to>
    <xdr:cxnSp macro="">
      <xdr:nvCxnSpPr>
        <xdr:cNvPr id="381" name="直線コネクタ 380"/>
        <xdr:cNvCxnSpPr/>
      </xdr:nvCxnSpPr>
      <xdr:spPr>
        <a:xfrm flipV="1">
          <a:off x="1320800" y="1305813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21607</xdr:rowOff>
    </xdr:from>
    <xdr:ext cx="762000" cy="259045"/>
    <xdr:sp macro="" textlink="">
      <xdr:nvSpPr>
        <xdr:cNvPr id="383" name="テキスト ボックス 382"/>
        <xdr:cNvSpPr txBox="1"/>
      </xdr:nvSpPr>
      <xdr:spPr>
        <a:xfrm>
          <a:off x="1828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113047</xdr:rowOff>
    </xdr:from>
    <xdr:ext cx="762000" cy="259045"/>
    <xdr:sp macro="" textlink="">
      <xdr:nvSpPr>
        <xdr:cNvPr id="385" name="テキスト ボックス 384"/>
        <xdr:cNvSpPr txBox="1"/>
      </xdr:nvSpPr>
      <xdr:spPr>
        <a:xfrm>
          <a:off x="939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26670</xdr:rowOff>
    </xdr:from>
    <xdr:to>
      <xdr:col>24</xdr:col>
      <xdr:colOff>76200</xdr:colOff>
      <xdr:row>75</xdr:row>
      <xdr:rowOff>128270</xdr:rowOff>
    </xdr:to>
    <xdr:sp macro="" textlink="">
      <xdr:nvSpPr>
        <xdr:cNvPr id="391" name="楕円 390"/>
        <xdr:cNvSpPr/>
      </xdr:nvSpPr>
      <xdr:spPr>
        <a:xfrm>
          <a:off x="4775200" y="1288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43197</xdr:rowOff>
    </xdr:from>
    <xdr:ext cx="762000" cy="259045"/>
    <xdr:sp macro="" textlink="">
      <xdr:nvSpPr>
        <xdr:cNvPr id="392" name="公債費該当値テキスト"/>
        <xdr:cNvSpPr txBox="1"/>
      </xdr:nvSpPr>
      <xdr:spPr>
        <a:xfrm>
          <a:off x="4914900" y="1273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125730</xdr:rowOff>
    </xdr:from>
    <xdr:to>
      <xdr:col>20</xdr:col>
      <xdr:colOff>38100</xdr:colOff>
      <xdr:row>76</xdr:row>
      <xdr:rowOff>55880</xdr:rowOff>
    </xdr:to>
    <xdr:sp macro="" textlink="">
      <xdr:nvSpPr>
        <xdr:cNvPr id="393" name="楕円 392"/>
        <xdr:cNvSpPr/>
      </xdr:nvSpPr>
      <xdr:spPr>
        <a:xfrm>
          <a:off x="3937000" y="1298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66057</xdr:rowOff>
    </xdr:from>
    <xdr:ext cx="736600" cy="259045"/>
    <xdr:sp macro="" textlink="">
      <xdr:nvSpPr>
        <xdr:cNvPr id="394" name="テキスト ボックス 393"/>
        <xdr:cNvSpPr txBox="1"/>
      </xdr:nvSpPr>
      <xdr:spPr>
        <a:xfrm>
          <a:off x="3606800" y="12753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0</xdr:rowOff>
    </xdr:from>
    <xdr:to>
      <xdr:col>15</xdr:col>
      <xdr:colOff>149225</xdr:colOff>
      <xdr:row>76</xdr:row>
      <xdr:rowOff>101600</xdr:rowOff>
    </xdr:to>
    <xdr:sp macro="" textlink="">
      <xdr:nvSpPr>
        <xdr:cNvPr id="395" name="楕円 394"/>
        <xdr:cNvSpPr/>
      </xdr:nvSpPr>
      <xdr:spPr>
        <a:xfrm>
          <a:off x="3048000" y="130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111777</xdr:rowOff>
    </xdr:from>
    <xdr:ext cx="762000" cy="259045"/>
    <xdr:sp macro="" textlink="">
      <xdr:nvSpPr>
        <xdr:cNvPr id="396" name="テキスト ボックス 395"/>
        <xdr:cNvSpPr txBox="1"/>
      </xdr:nvSpPr>
      <xdr:spPr>
        <a:xfrm>
          <a:off x="2717800" y="1279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148589</xdr:rowOff>
    </xdr:from>
    <xdr:to>
      <xdr:col>11</xdr:col>
      <xdr:colOff>60325</xdr:colOff>
      <xdr:row>76</xdr:row>
      <xdr:rowOff>78739</xdr:rowOff>
    </xdr:to>
    <xdr:sp macro="" textlink="">
      <xdr:nvSpPr>
        <xdr:cNvPr id="397" name="楕円 396"/>
        <xdr:cNvSpPr/>
      </xdr:nvSpPr>
      <xdr:spPr>
        <a:xfrm>
          <a:off x="2159000" y="1300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88917</xdr:rowOff>
    </xdr:from>
    <xdr:ext cx="762000" cy="259045"/>
    <xdr:sp macro="" textlink="">
      <xdr:nvSpPr>
        <xdr:cNvPr id="398" name="テキスト ボックス 397"/>
        <xdr:cNvSpPr txBox="1"/>
      </xdr:nvSpPr>
      <xdr:spPr>
        <a:xfrm>
          <a:off x="1828800" y="1277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7620</xdr:rowOff>
    </xdr:from>
    <xdr:to>
      <xdr:col>6</xdr:col>
      <xdr:colOff>171450</xdr:colOff>
      <xdr:row>76</xdr:row>
      <xdr:rowOff>109220</xdr:rowOff>
    </xdr:to>
    <xdr:sp macro="" textlink="">
      <xdr:nvSpPr>
        <xdr:cNvPr id="399" name="楕円 398"/>
        <xdr:cNvSpPr/>
      </xdr:nvSpPr>
      <xdr:spPr>
        <a:xfrm>
          <a:off x="1270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119397</xdr:rowOff>
    </xdr:from>
    <xdr:ext cx="762000" cy="259045"/>
    <xdr:sp macro="" textlink="">
      <xdr:nvSpPr>
        <xdr:cNvPr id="400" name="テキスト ボックス 399"/>
        <xdr:cNvSpPr txBox="1"/>
      </xdr:nvSpPr>
      <xdr:spPr>
        <a:xfrm>
          <a:off x="939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経常収支比率の公債費以外については、類似団体平均を</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ポイント下回っているものの、補助費等について類似団体平均を上回っており、今後も扶助費等の社会保障費の増加が見込まれることから、引き続き各費目の歳出削減に努</a:t>
          </a:r>
          <a:r>
            <a:rPr kumimoji="1" lang="ja-JP" altLang="en-US" sz="1100">
              <a:solidFill>
                <a:schemeClr val="dk1"/>
              </a:solidFill>
              <a:effectLst/>
              <a:latin typeface="+mn-lt"/>
              <a:ea typeface="+mn-ea"/>
              <a:cs typeface="+mn-cs"/>
            </a:rPr>
            <a:t>め</a:t>
          </a:r>
          <a:r>
            <a:rPr kumimoji="1" lang="ja-JP" altLang="ja-JP" sz="1100">
              <a:solidFill>
                <a:schemeClr val="dk1"/>
              </a:solidFill>
              <a:effectLst/>
              <a:latin typeface="+mn-lt"/>
              <a:ea typeface="+mn-ea"/>
              <a:cs typeface="+mn-cs"/>
            </a:rPr>
            <a:t>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2" name="テキスト ボックス 411"/>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159004</xdr:rowOff>
    </xdr:from>
    <xdr:to>
      <xdr:col>82</xdr:col>
      <xdr:colOff>107950</xdr:colOff>
      <xdr:row>75</xdr:row>
      <xdr:rowOff>101854</xdr:rowOff>
    </xdr:to>
    <xdr:cxnSp macro="">
      <xdr:nvCxnSpPr>
        <xdr:cNvPr id="431" name="直線コネクタ 430"/>
        <xdr:cNvCxnSpPr/>
      </xdr:nvCxnSpPr>
      <xdr:spPr>
        <a:xfrm>
          <a:off x="15671800" y="12846304"/>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146575</xdr:rowOff>
    </xdr:from>
    <xdr:ext cx="762000" cy="259045"/>
    <xdr:sp macro="" textlink="">
      <xdr:nvSpPr>
        <xdr:cNvPr id="432" name="公債費以外平均値テキスト"/>
        <xdr:cNvSpPr txBox="1"/>
      </xdr:nvSpPr>
      <xdr:spPr>
        <a:xfrm>
          <a:off x="16598900" y="13005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159004</xdr:rowOff>
    </xdr:from>
    <xdr:to>
      <xdr:col>78</xdr:col>
      <xdr:colOff>69850</xdr:colOff>
      <xdr:row>74</xdr:row>
      <xdr:rowOff>159004</xdr:rowOff>
    </xdr:to>
    <xdr:cxnSp macro="">
      <xdr:nvCxnSpPr>
        <xdr:cNvPr id="434" name="直線コネクタ 433"/>
        <xdr:cNvCxnSpPr/>
      </xdr:nvCxnSpPr>
      <xdr:spPr>
        <a:xfrm>
          <a:off x="14782800" y="128463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29990</xdr:rowOff>
    </xdr:from>
    <xdr:ext cx="736600" cy="259045"/>
    <xdr:sp macro="" textlink="">
      <xdr:nvSpPr>
        <xdr:cNvPr id="436" name="テキスト ボックス 435"/>
        <xdr:cNvSpPr txBox="1"/>
      </xdr:nvSpPr>
      <xdr:spPr>
        <a:xfrm>
          <a:off x="15290800" y="130601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62992</xdr:rowOff>
    </xdr:from>
    <xdr:to>
      <xdr:col>73</xdr:col>
      <xdr:colOff>180975</xdr:colOff>
      <xdr:row>74</xdr:row>
      <xdr:rowOff>159004</xdr:rowOff>
    </xdr:to>
    <xdr:cxnSp macro="">
      <xdr:nvCxnSpPr>
        <xdr:cNvPr id="437" name="直線コネクタ 436"/>
        <xdr:cNvCxnSpPr/>
      </xdr:nvCxnSpPr>
      <xdr:spPr>
        <a:xfrm>
          <a:off x="13893800" y="12750292"/>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119142</xdr:rowOff>
    </xdr:from>
    <xdr:ext cx="762000" cy="259045"/>
    <xdr:sp macro="" textlink="">
      <xdr:nvSpPr>
        <xdr:cNvPr id="439" name="テキスト ボックス 438"/>
        <xdr:cNvSpPr txBox="1"/>
      </xdr:nvSpPr>
      <xdr:spPr>
        <a:xfrm>
          <a:off x="14401800" y="12977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62992</xdr:rowOff>
    </xdr:from>
    <xdr:to>
      <xdr:col>69</xdr:col>
      <xdr:colOff>92075</xdr:colOff>
      <xdr:row>75</xdr:row>
      <xdr:rowOff>92710</xdr:rowOff>
    </xdr:to>
    <xdr:cxnSp macro="">
      <xdr:nvCxnSpPr>
        <xdr:cNvPr id="440" name="直線コネクタ 439"/>
        <xdr:cNvCxnSpPr/>
      </xdr:nvCxnSpPr>
      <xdr:spPr>
        <a:xfrm flipV="1">
          <a:off x="13004800" y="12750292"/>
          <a:ext cx="889000" cy="20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144289</xdr:rowOff>
    </xdr:from>
    <xdr:ext cx="762000" cy="259045"/>
    <xdr:sp macro="" textlink="">
      <xdr:nvSpPr>
        <xdr:cNvPr id="442" name="テキスト ボックス 441"/>
        <xdr:cNvSpPr txBox="1"/>
      </xdr:nvSpPr>
      <xdr:spPr>
        <a:xfrm>
          <a:off x="13512800" y="12831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xdr:cNvSpPr/>
      </xdr:nvSpPr>
      <xdr:spPr>
        <a:xfrm>
          <a:off x="12954000" y="1291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146575</xdr:rowOff>
    </xdr:from>
    <xdr:ext cx="762000" cy="259045"/>
    <xdr:sp macro="" textlink="">
      <xdr:nvSpPr>
        <xdr:cNvPr id="444" name="テキスト ボックス 443"/>
        <xdr:cNvSpPr txBox="1"/>
      </xdr:nvSpPr>
      <xdr:spPr>
        <a:xfrm>
          <a:off x="12623800" y="13005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51054</xdr:rowOff>
    </xdr:from>
    <xdr:to>
      <xdr:col>82</xdr:col>
      <xdr:colOff>158750</xdr:colOff>
      <xdr:row>75</xdr:row>
      <xdr:rowOff>152654</xdr:rowOff>
    </xdr:to>
    <xdr:sp macro="" textlink="">
      <xdr:nvSpPr>
        <xdr:cNvPr id="450" name="楕円 449"/>
        <xdr:cNvSpPr/>
      </xdr:nvSpPr>
      <xdr:spPr>
        <a:xfrm>
          <a:off x="16459200" y="1290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67581</xdr:rowOff>
    </xdr:from>
    <xdr:ext cx="762000" cy="259045"/>
    <xdr:sp macro="" textlink="">
      <xdr:nvSpPr>
        <xdr:cNvPr id="451" name="公債費以外該当値テキスト"/>
        <xdr:cNvSpPr txBox="1"/>
      </xdr:nvSpPr>
      <xdr:spPr>
        <a:xfrm>
          <a:off x="16598900" y="12754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108204</xdr:rowOff>
    </xdr:from>
    <xdr:to>
      <xdr:col>78</xdr:col>
      <xdr:colOff>120650</xdr:colOff>
      <xdr:row>75</xdr:row>
      <xdr:rowOff>38354</xdr:rowOff>
    </xdr:to>
    <xdr:sp macro="" textlink="">
      <xdr:nvSpPr>
        <xdr:cNvPr id="452" name="楕円 451"/>
        <xdr:cNvSpPr/>
      </xdr:nvSpPr>
      <xdr:spPr>
        <a:xfrm>
          <a:off x="15621000" y="12795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48531</xdr:rowOff>
    </xdr:from>
    <xdr:ext cx="736600" cy="259045"/>
    <xdr:sp macro="" textlink="">
      <xdr:nvSpPr>
        <xdr:cNvPr id="453" name="テキスト ボックス 452"/>
        <xdr:cNvSpPr txBox="1"/>
      </xdr:nvSpPr>
      <xdr:spPr>
        <a:xfrm>
          <a:off x="15290800" y="125643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108204</xdr:rowOff>
    </xdr:from>
    <xdr:to>
      <xdr:col>74</xdr:col>
      <xdr:colOff>31750</xdr:colOff>
      <xdr:row>75</xdr:row>
      <xdr:rowOff>38354</xdr:rowOff>
    </xdr:to>
    <xdr:sp macro="" textlink="">
      <xdr:nvSpPr>
        <xdr:cNvPr id="454" name="楕円 453"/>
        <xdr:cNvSpPr/>
      </xdr:nvSpPr>
      <xdr:spPr>
        <a:xfrm>
          <a:off x="14732000" y="12795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48531</xdr:rowOff>
    </xdr:from>
    <xdr:ext cx="762000" cy="259045"/>
    <xdr:sp macro="" textlink="">
      <xdr:nvSpPr>
        <xdr:cNvPr id="455" name="テキスト ボックス 454"/>
        <xdr:cNvSpPr txBox="1"/>
      </xdr:nvSpPr>
      <xdr:spPr>
        <a:xfrm>
          <a:off x="14401800" y="12564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12192</xdr:rowOff>
    </xdr:from>
    <xdr:to>
      <xdr:col>69</xdr:col>
      <xdr:colOff>142875</xdr:colOff>
      <xdr:row>74</xdr:row>
      <xdr:rowOff>113792</xdr:rowOff>
    </xdr:to>
    <xdr:sp macro="" textlink="">
      <xdr:nvSpPr>
        <xdr:cNvPr id="456" name="楕円 455"/>
        <xdr:cNvSpPr/>
      </xdr:nvSpPr>
      <xdr:spPr>
        <a:xfrm>
          <a:off x="13843000" y="1269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123969</xdr:rowOff>
    </xdr:from>
    <xdr:ext cx="762000" cy="259045"/>
    <xdr:sp macro="" textlink="">
      <xdr:nvSpPr>
        <xdr:cNvPr id="457" name="テキスト ボックス 456"/>
        <xdr:cNvSpPr txBox="1"/>
      </xdr:nvSpPr>
      <xdr:spPr>
        <a:xfrm>
          <a:off x="13512800" y="1246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41910</xdr:rowOff>
    </xdr:from>
    <xdr:to>
      <xdr:col>65</xdr:col>
      <xdr:colOff>53975</xdr:colOff>
      <xdr:row>75</xdr:row>
      <xdr:rowOff>143510</xdr:rowOff>
    </xdr:to>
    <xdr:sp macro="" textlink="">
      <xdr:nvSpPr>
        <xdr:cNvPr id="458" name="楕円 457"/>
        <xdr:cNvSpPr/>
      </xdr:nvSpPr>
      <xdr:spPr>
        <a:xfrm>
          <a:off x="12954000" y="1290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153687</xdr:rowOff>
    </xdr:from>
    <xdr:ext cx="762000" cy="259045"/>
    <xdr:sp macro="" textlink="">
      <xdr:nvSpPr>
        <xdr:cNvPr id="459" name="テキスト ボックス 458"/>
        <xdr:cNvSpPr txBox="1"/>
      </xdr:nvSpPr>
      <xdr:spPr>
        <a:xfrm>
          <a:off x="12623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北海道千歳市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76505</xdr:rowOff>
    </xdr:from>
    <xdr:to>
      <xdr:col>29</xdr:col>
      <xdr:colOff>127000</xdr:colOff>
      <xdr:row>19</xdr:row>
      <xdr:rowOff>154864</xdr:rowOff>
    </xdr:to>
    <xdr:cxnSp macro="">
      <xdr:nvCxnSpPr>
        <xdr:cNvPr id="50" name="直線コネクタ 49"/>
        <xdr:cNvCxnSpPr/>
      </xdr:nvCxnSpPr>
      <xdr:spPr bwMode="auto">
        <a:xfrm flipV="1">
          <a:off x="5003800" y="3381680"/>
          <a:ext cx="647700" cy="783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122420</xdr:rowOff>
    </xdr:from>
    <xdr:ext cx="762000" cy="259045"/>
    <xdr:sp macro="" textlink="">
      <xdr:nvSpPr>
        <xdr:cNvPr id="51" name="人口1人当たり決算額の推移平均値テキスト130"/>
        <xdr:cNvSpPr txBox="1"/>
      </xdr:nvSpPr>
      <xdr:spPr>
        <a:xfrm>
          <a:off x="5740400" y="3084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154864</xdr:rowOff>
    </xdr:from>
    <xdr:to>
      <xdr:col>26</xdr:col>
      <xdr:colOff>50800</xdr:colOff>
      <xdr:row>20</xdr:row>
      <xdr:rowOff>5309</xdr:rowOff>
    </xdr:to>
    <xdr:cxnSp macro="">
      <xdr:nvCxnSpPr>
        <xdr:cNvPr id="53" name="直線コネクタ 52"/>
        <xdr:cNvCxnSpPr/>
      </xdr:nvCxnSpPr>
      <xdr:spPr bwMode="auto">
        <a:xfrm flipV="1">
          <a:off x="4305300" y="3460039"/>
          <a:ext cx="698500" cy="218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119435</xdr:rowOff>
    </xdr:from>
    <xdr:ext cx="736600" cy="259045"/>
    <xdr:sp macro="" textlink="">
      <xdr:nvSpPr>
        <xdr:cNvPr id="55" name="テキスト ボックス 54"/>
        <xdr:cNvSpPr txBox="1"/>
      </xdr:nvSpPr>
      <xdr:spPr>
        <a:xfrm>
          <a:off x="4622800" y="3081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163487</xdr:rowOff>
    </xdr:from>
    <xdr:to>
      <xdr:col>22</xdr:col>
      <xdr:colOff>114300</xdr:colOff>
      <xdr:row>20</xdr:row>
      <xdr:rowOff>5309</xdr:rowOff>
    </xdr:to>
    <xdr:cxnSp macro="">
      <xdr:nvCxnSpPr>
        <xdr:cNvPr id="56" name="直線コネクタ 55"/>
        <xdr:cNvCxnSpPr/>
      </xdr:nvCxnSpPr>
      <xdr:spPr bwMode="auto">
        <a:xfrm>
          <a:off x="3606800" y="3468662"/>
          <a:ext cx="698500" cy="132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149369</xdr:rowOff>
    </xdr:from>
    <xdr:ext cx="762000" cy="259045"/>
    <xdr:sp macro="" textlink="">
      <xdr:nvSpPr>
        <xdr:cNvPr id="58" name="テキスト ボックス 57"/>
        <xdr:cNvSpPr txBox="1"/>
      </xdr:nvSpPr>
      <xdr:spPr>
        <a:xfrm>
          <a:off x="3924300" y="3111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140335</xdr:rowOff>
    </xdr:from>
    <xdr:to>
      <xdr:col>18</xdr:col>
      <xdr:colOff>177800</xdr:colOff>
      <xdr:row>19</xdr:row>
      <xdr:rowOff>163487</xdr:rowOff>
    </xdr:to>
    <xdr:cxnSp macro="">
      <xdr:nvCxnSpPr>
        <xdr:cNvPr id="59" name="直線コネクタ 58"/>
        <xdr:cNvCxnSpPr/>
      </xdr:nvCxnSpPr>
      <xdr:spPr bwMode="auto">
        <a:xfrm>
          <a:off x="2908300" y="3445510"/>
          <a:ext cx="698500" cy="231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151591</xdr:rowOff>
    </xdr:from>
    <xdr:ext cx="762000" cy="259045"/>
    <xdr:sp macro="" textlink="">
      <xdr:nvSpPr>
        <xdr:cNvPr id="61" name="テキスト ボックス 60"/>
        <xdr:cNvSpPr txBox="1"/>
      </xdr:nvSpPr>
      <xdr:spPr>
        <a:xfrm>
          <a:off x="3225800" y="3113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170222</xdr:rowOff>
    </xdr:from>
    <xdr:ext cx="762000" cy="259045"/>
    <xdr:sp macro="" textlink="">
      <xdr:nvSpPr>
        <xdr:cNvPr id="63" name="テキスト ボックス 62"/>
        <xdr:cNvSpPr txBox="1"/>
      </xdr:nvSpPr>
      <xdr:spPr>
        <a:xfrm>
          <a:off x="2527300" y="313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25705</xdr:rowOff>
    </xdr:from>
    <xdr:to>
      <xdr:col>29</xdr:col>
      <xdr:colOff>177800</xdr:colOff>
      <xdr:row>19</xdr:row>
      <xdr:rowOff>127305</xdr:rowOff>
    </xdr:to>
    <xdr:sp macro="" textlink="">
      <xdr:nvSpPr>
        <xdr:cNvPr id="69" name="楕円 68"/>
        <xdr:cNvSpPr/>
      </xdr:nvSpPr>
      <xdr:spPr bwMode="auto">
        <a:xfrm>
          <a:off x="5600700" y="33308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169232</xdr:rowOff>
    </xdr:from>
    <xdr:ext cx="762000" cy="259045"/>
    <xdr:sp macro="" textlink="">
      <xdr:nvSpPr>
        <xdr:cNvPr id="70" name="人口1人当たり決算額の推移該当値テキスト130"/>
        <xdr:cNvSpPr txBox="1"/>
      </xdr:nvSpPr>
      <xdr:spPr>
        <a:xfrm>
          <a:off x="5740400" y="330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104064</xdr:rowOff>
    </xdr:from>
    <xdr:to>
      <xdr:col>26</xdr:col>
      <xdr:colOff>101600</xdr:colOff>
      <xdr:row>20</xdr:row>
      <xdr:rowOff>34214</xdr:rowOff>
    </xdr:to>
    <xdr:sp macro="" textlink="">
      <xdr:nvSpPr>
        <xdr:cNvPr id="71" name="楕円 70"/>
        <xdr:cNvSpPr/>
      </xdr:nvSpPr>
      <xdr:spPr bwMode="auto">
        <a:xfrm>
          <a:off x="4953000" y="34092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18991</xdr:rowOff>
    </xdr:from>
    <xdr:ext cx="736600" cy="259045"/>
    <xdr:sp macro="" textlink="">
      <xdr:nvSpPr>
        <xdr:cNvPr id="72" name="テキスト ボックス 71"/>
        <xdr:cNvSpPr txBox="1"/>
      </xdr:nvSpPr>
      <xdr:spPr>
        <a:xfrm>
          <a:off x="4622800" y="3495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125959</xdr:rowOff>
    </xdr:from>
    <xdr:to>
      <xdr:col>22</xdr:col>
      <xdr:colOff>165100</xdr:colOff>
      <xdr:row>20</xdr:row>
      <xdr:rowOff>56109</xdr:rowOff>
    </xdr:to>
    <xdr:sp macro="" textlink="">
      <xdr:nvSpPr>
        <xdr:cNvPr id="73" name="楕円 72"/>
        <xdr:cNvSpPr/>
      </xdr:nvSpPr>
      <xdr:spPr bwMode="auto">
        <a:xfrm>
          <a:off x="4254500" y="34311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40886</xdr:rowOff>
    </xdr:from>
    <xdr:ext cx="762000" cy="259045"/>
    <xdr:sp macro="" textlink="">
      <xdr:nvSpPr>
        <xdr:cNvPr id="74" name="テキスト ボックス 73"/>
        <xdr:cNvSpPr txBox="1"/>
      </xdr:nvSpPr>
      <xdr:spPr>
        <a:xfrm>
          <a:off x="3924300" y="3517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112687</xdr:rowOff>
    </xdr:from>
    <xdr:to>
      <xdr:col>19</xdr:col>
      <xdr:colOff>38100</xdr:colOff>
      <xdr:row>20</xdr:row>
      <xdr:rowOff>42837</xdr:rowOff>
    </xdr:to>
    <xdr:sp macro="" textlink="">
      <xdr:nvSpPr>
        <xdr:cNvPr id="75" name="楕円 74"/>
        <xdr:cNvSpPr/>
      </xdr:nvSpPr>
      <xdr:spPr bwMode="auto">
        <a:xfrm>
          <a:off x="3556000" y="34178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27614</xdr:rowOff>
    </xdr:from>
    <xdr:ext cx="762000" cy="259045"/>
    <xdr:sp macro="" textlink="">
      <xdr:nvSpPr>
        <xdr:cNvPr id="76" name="テキスト ボックス 75"/>
        <xdr:cNvSpPr txBox="1"/>
      </xdr:nvSpPr>
      <xdr:spPr>
        <a:xfrm>
          <a:off x="3225800" y="3504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89535</xdr:rowOff>
    </xdr:from>
    <xdr:to>
      <xdr:col>15</xdr:col>
      <xdr:colOff>101600</xdr:colOff>
      <xdr:row>20</xdr:row>
      <xdr:rowOff>19685</xdr:rowOff>
    </xdr:to>
    <xdr:sp macro="" textlink="">
      <xdr:nvSpPr>
        <xdr:cNvPr id="77" name="楕円 76"/>
        <xdr:cNvSpPr/>
      </xdr:nvSpPr>
      <xdr:spPr bwMode="auto">
        <a:xfrm>
          <a:off x="2857500" y="33947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4462</xdr:rowOff>
    </xdr:from>
    <xdr:ext cx="762000" cy="259045"/>
    <xdr:sp macro="" textlink="">
      <xdr:nvSpPr>
        <xdr:cNvPr id="78" name="テキスト ボックス 77"/>
        <xdr:cNvSpPr txBox="1"/>
      </xdr:nvSpPr>
      <xdr:spPr>
        <a:xfrm>
          <a:off x="2527300" y="3481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89281</xdr:rowOff>
    </xdr:from>
    <xdr:to>
      <xdr:col>29</xdr:col>
      <xdr:colOff>127000</xdr:colOff>
      <xdr:row>35</xdr:row>
      <xdr:rowOff>170140</xdr:rowOff>
    </xdr:to>
    <xdr:cxnSp macro="">
      <xdr:nvCxnSpPr>
        <xdr:cNvPr id="113" name="直線コネクタ 112"/>
        <xdr:cNvCxnSpPr/>
      </xdr:nvCxnSpPr>
      <xdr:spPr bwMode="auto">
        <a:xfrm>
          <a:off x="5003800" y="6699631"/>
          <a:ext cx="647700" cy="808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204085</xdr:rowOff>
    </xdr:from>
    <xdr:ext cx="762000" cy="259045"/>
    <xdr:sp macro="" textlink="">
      <xdr:nvSpPr>
        <xdr:cNvPr id="114" name="人口1人当たり決算額の推移平均値テキスト445"/>
        <xdr:cNvSpPr txBox="1"/>
      </xdr:nvSpPr>
      <xdr:spPr>
        <a:xfrm>
          <a:off x="5740400" y="6814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89281</xdr:rowOff>
    </xdr:from>
    <xdr:to>
      <xdr:col>26</xdr:col>
      <xdr:colOff>50800</xdr:colOff>
      <xdr:row>35</xdr:row>
      <xdr:rowOff>89705</xdr:rowOff>
    </xdr:to>
    <xdr:cxnSp macro="">
      <xdr:nvCxnSpPr>
        <xdr:cNvPr id="116" name="直線コネクタ 115"/>
        <xdr:cNvCxnSpPr/>
      </xdr:nvCxnSpPr>
      <xdr:spPr bwMode="auto">
        <a:xfrm flipV="1">
          <a:off x="4305300" y="6699631"/>
          <a:ext cx="698500" cy="4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311853</xdr:rowOff>
    </xdr:from>
    <xdr:ext cx="736600" cy="259045"/>
    <xdr:sp macro="" textlink="">
      <xdr:nvSpPr>
        <xdr:cNvPr id="118" name="テキスト ボックス 117"/>
        <xdr:cNvSpPr txBox="1"/>
      </xdr:nvSpPr>
      <xdr:spPr>
        <a:xfrm>
          <a:off x="4622800" y="69222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89705</xdr:rowOff>
    </xdr:from>
    <xdr:to>
      <xdr:col>22</xdr:col>
      <xdr:colOff>114300</xdr:colOff>
      <xdr:row>35</xdr:row>
      <xdr:rowOff>107014</xdr:rowOff>
    </xdr:to>
    <xdr:cxnSp macro="">
      <xdr:nvCxnSpPr>
        <xdr:cNvPr id="119" name="直線コネクタ 118"/>
        <xdr:cNvCxnSpPr/>
      </xdr:nvCxnSpPr>
      <xdr:spPr bwMode="auto">
        <a:xfrm flipV="1">
          <a:off x="3606800" y="6700055"/>
          <a:ext cx="698500" cy="173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306236</xdr:rowOff>
    </xdr:from>
    <xdr:ext cx="762000" cy="259045"/>
    <xdr:sp macro="" textlink="">
      <xdr:nvSpPr>
        <xdr:cNvPr id="121" name="テキスト ボックス 120"/>
        <xdr:cNvSpPr txBox="1"/>
      </xdr:nvSpPr>
      <xdr:spPr>
        <a:xfrm>
          <a:off x="3924300" y="6916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101201</xdr:rowOff>
    </xdr:from>
    <xdr:to>
      <xdr:col>18</xdr:col>
      <xdr:colOff>177800</xdr:colOff>
      <xdr:row>35</xdr:row>
      <xdr:rowOff>107014</xdr:rowOff>
    </xdr:to>
    <xdr:cxnSp macro="">
      <xdr:nvCxnSpPr>
        <xdr:cNvPr id="122" name="直線コネクタ 121"/>
        <xdr:cNvCxnSpPr/>
      </xdr:nvCxnSpPr>
      <xdr:spPr bwMode="auto">
        <a:xfrm>
          <a:off x="2908300" y="6711551"/>
          <a:ext cx="698500" cy="58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320377</xdr:rowOff>
    </xdr:from>
    <xdr:ext cx="762000" cy="259045"/>
    <xdr:sp macro="" textlink="">
      <xdr:nvSpPr>
        <xdr:cNvPr id="124" name="テキスト ボックス 123"/>
        <xdr:cNvSpPr txBox="1"/>
      </xdr:nvSpPr>
      <xdr:spPr>
        <a:xfrm>
          <a:off x="3225800" y="693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325145</xdr:rowOff>
    </xdr:from>
    <xdr:ext cx="762000" cy="259045"/>
    <xdr:sp macro="" textlink="">
      <xdr:nvSpPr>
        <xdr:cNvPr id="126" name="テキスト ボックス 125"/>
        <xdr:cNvSpPr txBox="1"/>
      </xdr:nvSpPr>
      <xdr:spPr>
        <a:xfrm>
          <a:off x="2527300" y="6935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119340</xdr:rowOff>
    </xdr:from>
    <xdr:to>
      <xdr:col>29</xdr:col>
      <xdr:colOff>177800</xdr:colOff>
      <xdr:row>35</xdr:row>
      <xdr:rowOff>220940</xdr:rowOff>
    </xdr:to>
    <xdr:sp macro="" textlink="">
      <xdr:nvSpPr>
        <xdr:cNvPr id="132" name="楕円 131"/>
        <xdr:cNvSpPr/>
      </xdr:nvSpPr>
      <xdr:spPr bwMode="auto">
        <a:xfrm>
          <a:off x="5600700" y="67296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307317</xdr:rowOff>
    </xdr:from>
    <xdr:ext cx="762000" cy="259045"/>
    <xdr:sp macro="" textlink="">
      <xdr:nvSpPr>
        <xdr:cNvPr id="133" name="人口1人当たり決算額の推移該当値テキスト445"/>
        <xdr:cNvSpPr txBox="1"/>
      </xdr:nvSpPr>
      <xdr:spPr>
        <a:xfrm>
          <a:off x="5740400" y="6574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38481</xdr:rowOff>
    </xdr:from>
    <xdr:to>
      <xdr:col>26</xdr:col>
      <xdr:colOff>101600</xdr:colOff>
      <xdr:row>35</xdr:row>
      <xdr:rowOff>140081</xdr:rowOff>
    </xdr:to>
    <xdr:sp macro="" textlink="">
      <xdr:nvSpPr>
        <xdr:cNvPr id="134" name="楕円 133"/>
        <xdr:cNvSpPr/>
      </xdr:nvSpPr>
      <xdr:spPr bwMode="auto">
        <a:xfrm>
          <a:off x="4953000" y="66488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150258</xdr:rowOff>
    </xdr:from>
    <xdr:ext cx="736600" cy="259045"/>
    <xdr:sp macro="" textlink="">
      <xdr:nvSpPr>
        <xdr:cNvPr id="135" name="テキスト ボックス 134"/>
        <xdr:cNvSpPr txBox="1"/>
      </xdr:nvSpPr>
      <xdr:spPr>
        <a:xfrm>
          <a:off x="4622800" y="64177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38905</xdr:rowOff>
    </xdr:from>
    <xdr:to>
      <xdr:col>22</xdr:col>
      <xdr:colOff>165100</xdr:colOff>
      <xdr:row>35</xdr:row>
      <xdr:rowOff>140505</xdr:rowOff>
    </xdr:to>
    <xdr:sp macro="" textlink="">
      <xdr:nvSpPr>
        <xdr:cNvPr id="136" name="楕円 135"/>
        <xdr:cNvSpPr/>
      </xdr:nvSpPr>
      <xdr:spPr bwMode="auto">
        <a:xfrm>
          <a:off x="4254500" y="66492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150682</xdr:rowOff>
    </xdr:from>
    <xdr:ext cx="762000" cy="259045"/>
    <xdr:sp macro="" textlink="">
      <xdr:nvSpPr>
        <xdr:cNvPr id="137" name="テキスト ボックス 136"/>
        <xdr:cNvSpPr txBox="1"/>
      </xdr:nvSpPr>
      <xdr:spPr>
        <a:xfrm>
          <a:off x="3924300" y="6418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56214</xdr:rowOff>
    </xdr:from>
    <xdr:to>
      <xdr:col>19</xdr:col>
      <xdr:colOff>38100</xdr:colOff>
      <xdr:row>35</xdr:row>
      <xdr:rowOff>157814</xdr:rowOff>
    </xdr:to>
    <xdr:sp macro="" textlink="">
      <xdr:nvSpPr>
        <xdr:cNvPr id="138" name="楕円 137"/>
        <xdr:cNvSpPr/>
      </xdr:nvSpPr>
      <xdr:spPr bwMode="auto">
        <a:xfrm>
          <a:off x="3556000" y="66665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167991</xdr:rowOff>
    </xdr:from>
    <xdr:ext cx="762000" cy="259045"/>
    <xdr:sp macro="" textlink="">
      <xdr:nvSpPr>
        <xdr:cNvPr id="139" name="テキスト ボックス 138"/>
        <xdr:cNvSpPr txBox="1"/>
      </xdr:nvSpPr>
      <xdr:spPr>
        <a:xfrm>
          <a:off x="3225800" y="6435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50401</xdr:rowOff>
    </xdr:from>
    <xdr:to>
      <xdr:col>15</xdr:col>
      <xdr:colOff>101600</xdr:colOff>
      <xdr:row>35</xdr:row>
      <xdr:rowOff>152001</xdr:rowOff>
    </xdr:to>
    <xdr:sp macro="" textlink="">
      <xdr:nvSpPr>
        <xdr:cNvPr id="140" name="楕円 139"/>
        <xdr:cNvSpPr/>
      </xdr:nvSpPr>
      <xdr:spPr bwMode="auto">
        <a:xfrm>
          <a:off x="2857500" y="66607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162178</xdr:rowOff>
    </xdr:from>
    <xdr:ext cx="762000" cy="259045"/>
    <xdr:sp macro="" textlink="">
      <xdr:nvSpPr>
        <xdr:cNvPr id="141" name="テキスト ボックス 140"/>
        <xdr:cNvSpPr txBox="1"/>
      </xdr:nvSpPr>
      <xdr:spPr>
        <a:xfrm>
          <a:off x="2527300" y="6429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北海道千歳市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97,355
96,031
594.50
65,218,756
63,064,314
1,806,158
26,860,545
24,990,801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68948</xdr:rowOff>
    </xdr:from>
    <xdr:to>
      <xdr:col>24</xdr:col>
      <xdr:colOff>63500</xdr:colOff>
      <xdr:row>37</xdr:row>
      <xdr:rowOff>6655</xdr:rowOff>
    </xdr:to>
    <xdr:cxnSp macro="">
      <xdr:nvCxnSpPr>
        <xdr:cNvPr id="63" name="直線コネクタ 62"/>
        <xdr:cNvCxnSpPr/>
      </xdr:nvCxnSpPr>
      <xdr:spPr>
        <a:xfrm flipV="1">
          <a:off x="3797300" y="6241148"/>
          <a:ext cx="838200" cy="109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12659</xdr:rowOff>
    </xdr:from>
    <xdr:ext cx="534377" cy="259045"/>
    <xdr:sp macro="" textlink="">
      <xdr:nvSpPr>
        <xdr:cNvPr id="64" name="人件費平均値テキスト"/>
        <xdr:cNvSpPr txBox="1"/>
      </xdr:nvSpPr>
      <xdr:spPr>
        <a:xfrm>
          <a:off x="4686300" y="6184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158788</xdr:rowOff>
    </xdr:from>
    <xdr:to>
      <xdr:col>19</xdr:col>
      <xdr:colOff>177800</xdr:colOff>
      <xdr:row>37</xdr:row>
      <xdr:rowOff>6655</xdr:rowOff>
    </xdr:to>
    <xdr:cxnSp macro="">
      <xdr:nvCxnSpPr>
        <xdr:cNvPr id="66" name="直線コネクタ 65"/>
        <xdr:cNvCxnSpPr/>
      </xdr:nvCxnSpPr>
      <xdr:spPr>
        <a:xfrm>
          <a:off x="2908300" y="6330988"/>
          <a:ext cx="889000" cy="19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51227</xdr:rowOff>
    </xdr:from>
    <xdr:ext cx="534377" cy="259045"/>
    <xdr:sp macro="" textlink="">
      <xdr:nvSpPr>
        <xdr:cNvPr id="68" name="テキスト ボックス 67"/>
        <xdr:cNvSpPr txBox="1"/>
      </xdr:nvSpPr>
      <xdr:spPr>
        <a:xfrm>
          <a:off x="3530111" y="6394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158788</xdr:rowOff>
    </xdr:from>
    <xdr:to>
      <xdr:col>15</xdr:col>
      <xdr:colOff>50800</xdr:colOff>
      <xdr:row>36</xdr:row>
      <xdr:rowOff>163850</xdr:rowOff>
    </xdr:to>
    <xdr:cxnSp macro="">
      <xdr:nvCxnSpPr>
        <xdr:cNvPr id="69" name="直線コネクタ 68"/>
        <xdr:cNvCxnSpPr/>
      </xdr:nvCxnSpPr>
      <xdr:spPr>
        <a:xfrm flipV="1">
          <a:off x="2019300" y="6330988"/>
          <a:ext cx="889000" cy="5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70331</xdr:rowOff>
    </xdr:from>
    <xdr:ext cx="534377" cy="259045"/>
    <xdr:sp macro="" textlink="">
      <xdr:nvSpPr>
        <xdr:cNvPr id="71" name="テキスト ボックス 70"/>
        <xdr:cNvSpPr txBox="1"/>
      </xdr:nvSpPr>
      <xdr:spPr>
        <a:xfrm>
          <a:off x="2641111" y="641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141072</xdr:rowOff>
    </xdr:from>
    <xdr:to>
      <xdr:col>10</xdr:col>
      <xdr:colOff>114300</xdr:colOff>
      <xdr:row>36</xdr:row>
      <xdr:rowOff>163850</xdr:rowOff>
    </xdr:to>
    <xdr:cxnSp macro="">
      <xdr:nvCxnSpPr>
        <xdr:cNvPr id="72" name="直線コネクタ 71"/>
        <xdr:cNvCxnSpPr/>
      </xdr:nvCxnSpPr>
      <xdr:spPr>
        <a:xfrm>
          <a:off x="1130300" y="6313272"/>
          <a:ext cx="889000" cy="22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75083</xdr:rowOff>
    </xdr:from>
    <xdr:ext cx="534377" cy="259045"/>
    <xdr:sp macro="" textlink="">
      <xdr:nvSpPr>
        <xdr:cNvPr id="74" name="テキスト ボックス 73"/>
        <xdr:cNvSpPr txBox="1"/>
      </xdr:nvSpPr>
      <xdr:spPr>
        <a:xfrm>
          <a:off x="1752111" y="6418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103021</xdr:rowOff>
    </xdr:from>
    <xdr:ext cx="534377" cy="259045"/>
    <xdr:sp macro="" textlink="">
      <xdr:nvSpPr>
        <xdr:cNvPr id="76" name="テキスト ボックス 75"/>
        <xdr:cNvSpPr txBox="1"/>
      </xdr:nvSpPr>
      <xdr:spPr>
        <a:xfrm>
          <a:off x="863111" y="6446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18148</xdr:rowOff>
    </xdr:from>
    <xdr:to>
      <xdr:col>24</xdr:col>
      <xdr:colOff>114300</xdr:colOff>
      <xdr:row>36</xdr:row>
      <xdr:rowOff>119748</xdr:rowOff>
    </xdr:to>
    <xdr:sp macro="" textlink="">
      <xdr:nvSpPr>
        <xdr:cNvPr id="82" name="楕円 81"/>
        <xdr:cNvSpPr/>
      </xdr:nvSpPr>
      <xdr:spPr>
        <a:xfrm>
          <a:off x="4584700" y="619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41025</xdr:rowOff>
    </xdr:from>
    <xdr:ext cx="534377" cy="259045"/>
    <xdr:sp macro="" textlink="">
      <xdr:nvSpPr>
        <xdr:cNvPr id="83" name="人件費該当値テキスト"/>
        <xdr:cNvSpPr txBox="1"/>
      </xdr:nvSpPr>
      <xdr:spPr>
        <a:xfrm>
          <a:off x="4686300" y="6041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127305</xdr:rowOff>
    </xdr:from>
    <xdr:to>
      <xdr:col>20</xdr:col>
      <xdr:colOff>38100</xdr:colOff>
      <xdr:row>37</xdr:row>
      <xdr:rowOff>57455</xdr:rowOff>
    </xdr:to>
    <xdr:sp macro="" textlink="">
      <xdr:nvSpPr>
        <xdr:cNvPr id="84" name="楕円 83"/>
        <xdr:cNvSpPr/>
      </xdr:nvSpPr>
      <xdr:spPr>
        <a:xfrm>
          <a:off x="3746500" y="629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73982</xdr:rowOff>
    </xdr:from>
    <xdr:ext cx="534377" cy="259045"/>
    <xdr:sp macro="" textlink="">
      <xdr:nvSpPr>
        <xdr:cNvPr id="85" name="テキスト ボックス 84"/>
        <xdr:cNvSpPr txBox="1"/>
      </xdr:nvSpPr>
      <xdr:spPr>
        <a:xfrm>
          <a:off x="3530111" y="6074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107988</xdr:rowOff>
    </xdr:from>
    <xdr:to>
      <xdr:col>15</xdr:col>
      <xdr:colOff>101600</xdr:colOff>
      <xdr:row>37</xdr:row>
      <xdr:rowOff>38138</xdr:rowOff>
    </xdr:to>
    <xdr:sp macro="" textlink="">
      <xdr:nvSpPr>
        <xdr:cNvPr id="86" name="楕円 85"/>
        <xdr:cNvSpPr/>
      </xdr:nvSpPr>
      <xdr:spPr>
        <a:xfrm>
          <a:off x="2857500" y="628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54665</xdr:rowOff>
    </xdr:from>
    <xdr:ext cx="534377" cy="259045"/>
    <xdr:sp macro="" textlink="">
      <xdr:nvSpPr>
        <xdr:cNvPr id="87" name="テキスト ボックス 86"/>
        <xdr:cNvSpPr txBox="1"/>
      </xdr:nvSpPr>
      <xdr:spPr>
        <a:xfrm>
          <a:off x="2641111" y="6055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113050</xdr:rowOff>
    </xdr:from>
    <xdr:to>
      <xdr:col>10</xdr:col>
      <xdr:colOff>165100</xdr:colOff>
      <xdr:row>37</xdr:row>
      <xdr:rowOff>43200</xdr:rowOff>
    </xdr:to>
    <xdr:sp macro="" textlink="">
      <xdr:nvSpPr>
        <xdr:cNvPr id="88" name="楕円 87"/>
        <xdr:cNvSpPr/>
      </xdr:nvSpPr>
      <xdr:spPr>
        <a:xfrm>
          <a:off x="1968500" y="628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59727</xdr:rowOff>
    </xdr:from>
    <xdr:ext cx="534377" cy="259045"/>
    <xdr:sp macro="" textlink="">
      <xdr:nvSpPr>
        <xdr:cNvPr id="89" name="テキスト ボックス 88"/>
        <xdr:cNvSpPr txBox="1"/>
      </xdr:nvSpPr>
      <xdr:spPr>
        <a:xfrm>
          <a:off x="1752111" y="6060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90272</xdr:rowOff>
    </xdr:from>
    <xdr:to>
      <xdr:col>6</xdr:col>
      <xdr:colOff>38100</xdr:colOff>
      <xdr:row>37</xdr:row>
      <xdr:rowOff>20422</xdr:rowOff>
    </xdr:to>
    <xdr:sp macro="" textlink="">
      <xdr:nvSpPr>
        <xdr:cNvPr id="90" name="楕円 89"/>
        <xdr:cNvSpPr/>
      </xdr:nvSpPr>
      <xdr:spPr>
        <a:xfrm>
          <a:off x="1079500" y="626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36949</xdr:rowOff>
    </xdr:from>
    <xdr:ext cx="534377" cy="259045"/>
    <xdr:sp macro="" textlink="">
      <xdr:nvSpPr>
        <xdr:cNvPr id="91" name="テキスト ボックス 90"/>
        <xdr:cNvSpPr txBox="1"/>
      </xdr:nvSpPr>
      <xdr:spPr>
        <a:xfrm>
          <a:off x="863111" y="6037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41529</xdr:rowOff>
    </xdr:from>
    <xdr:to>
      <xdr:col>24</xdr:col>
      <xdr:colOff>63500</xdr:colOff>
      <xdr:row>57</xdr:row>
      <xdr:rowOff>91187</xdr:rowOff>
    </xdr:to>
    <xdr:cxnSp macro="">
      <xdr:nvCxnSpPr>
        <xdr:cNvPr id="122" name="直線コネクタ 121"/>
        <xdr:cNvCxnSpPr/>
      </xdr:nvCxnSpPr>
      <xdr:spPr>
        <a:xfrm flipV="1">
          <a:off x="3797300" y="9814179"/>
          <a:ext cx="838200" cy="49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131884</xdr:rowOff>
    </xdr:from>
    <xdr:ext cx="534377" cy="259045"/>
    <xdr:sp macro="" textlink="">
      <xdr:nvSpPr>
        <xdr:cNvPr id="123" name="物件費平均値テキスト"/>
        <xdr:cNvSpPr txBox="1"/>
      </xdr:nvSpPr>
      <xdr:spPr>
        <a:xfrm>
          <a:off x="4686300" y="9904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91187</xdr:rowOff>
    </xdr:from>
    <xdr:to>
      <xdr:col>19</xdr:col>
      <xdr:colOff>177800</xdr:colOff>
      <xdr:row>57</xdr:row>
      <xdr:rowOff>99616</xdr:rowOff>
    </xdr:to>
    <xdr:cxnSp macro="">
      <xdr:nvCxnSpPr>
        <xdr:cNvPr id="125" name="直線コネクタ 124"/>
        <xdr:cNvCxnSpPr/>
      </xdr:nvCxnSpPr>
      <xdr:spPr>
        <a:xfrm flipV="1">
          <a:off x="2908300" y="9863837"/>
          <a:ext cx="889000" cy="8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93345</xdr:rowOff>
    </xdr:from>
    <xdr:ext cx="534377" cy="259045"/>
    <xdr:sp macro="" textlink="">
      <xdr:nvSpPr>
        <xdr:cNvPr id="127" name="テキスト ボックス 126"/>
        <xdr:cNvSpPr txBox="1"/>
      </xdr:nvSpPr>
      <xdr:spPr>
        <a:xfrm>
          <a:off x="3530111" y="10037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99616</xdr:rowOff>
    </xdr:from>
    <xdr:to>
      <xdr:col>15</xdr:col>
      <xdr:colOff>50800</xdr:colOff>
      <xdr:row>57</xdr:row>
      <xdr:rowOff>133946</xdr:rowOff>
    </xdr:to>
    <xdr:cxnSp macro="">
      <xdr:nvCxnSpPr>
        <xdr:cNvPr id="128" name="直線コネクタ 127"/>
        <xdr:cNvCxnSpPr/>
      </xdr:nvCxnSpPr>
      <xdr:spPr>
        <a:xfrm flipV="1">
          <a:off x="2019300" y="9872266"/>
          <a:ext cx="889000" cy="34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84991</xdr:rowOff>
    </xdr:from>
    <xdr:ext cx="534377" cy="259045"/>
    <xdr:sp macro="" textlink="">
      <xdr:nvSpPr>
        <xdr:cNvPr id="130" name="テキスト ボックス 129"/>
        <xdr:cNvSpPr txBox="1"/>
      </xdr:nvSpPr>
      <xdr:spPr>
        <a:xfrm>
          <a:off x="2641111" y="10029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133946</xdr:rowOff>
    </xdr:from>
    <xdr:to>
      <xdr:col>10</xdr:col>
      <xdr:colOff>114300</xdr:colOff>
      <xdr:row>58</xdr:row>
      <xdr:rowOff>14591</xdr:rowOff>
    </xdr:to>
    <xdr:cxnSp macro="">
      <xdr:nvCxnSpPr>
        <xdr:cNvPr id="131" name="直線コネクタ 130"/>
        <xdr:cNvCxnSpPr/>
      </xdr:nvCxnSpPr>
      <xdr:spPr>
        <a:xfrm flipV="1">
          <a:off x="1130300" y="9906596"/>
          <a:ext cx="889000" cy="52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97245</xdr:rowOff>
    </xdr:from>
    <xdr:ext cx="534377" cy="259045"/>
    <xdr:sp macro="" textlink="">
      <xdr:nvSpPr>
        <xdr:cNvPr id="133" name="テキスト ボックス 132"/>
        <xdr:cNvSpPr txBox="1"/>
      </xdr:nvSpPr>
      <xdr:spPr>
        <a:xfrm>
          <a:off x="1752111" y="10041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118680</xdr:rowOff>
    </xdr:from>
    <xdr:ext cx="534377" cy="259045"/>
    <xdr:sp macro="" textlink="">
      <xdr:nvSpPr>
        <xdr:cNvPr id="135" name="テキスト ボックス 134"/>
        <xdr:cNvSpPr txBox="1"/>
      </xdr:nvSpPr>
      <xdr:spPr>
        <a:xfrm>
          <a:off x="863111" y="1006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162179</xdr:rowOff>
    </xdr:from>
    <xdr:to>
      <xdr:col>24</xdr:col>
      <xdr:colOff>114300</xdr:colOff>
      <xdr:row>57</xdr:row>
      <xdr:rowOff>92329</xdr:rowOff>
    </xdr:to>
    <xdr:sp macro="" textlink="">
      <xdr:nvSpPr>
        <xdr:cNvPr id="141" name="楕円 140"/>
        <xdr:cNvSpPr/>
      </xdr:nvSpPr>
      <xdr:spPr>
        <a:xfrm>
          <a:off x="4584700" y="9763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13606</xdr:rowOff>
    </xdr:from>
    <xdr:ext cx="599010" cy="259045"/>
    <xdr:sp macro="" textlink="">
      <xdr:nvSpPr>
        <xdr:cNvPr id="142" name="物件費該当値テキスト"/>
        <xdr:cNvSpPr txBox="1"/>
      </xdr:nvSpPr>
      <xdr:spPr>
        <a:xfrm>
          <a:off x="4686300" y="9614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40387</xdr:rowOff>
    </xdr:from>
    <xdr:to>
      <xdr:col>20</xdr:col>
      <xdr:colOff>38100</xdr:colOff>
      <xdr:row>57</xdr:row>
      <xdr:rowOff>141987</xdr:rowOff>
    </xdr:to>
    <xdr:sp macro="" textlink="">
      <xdr:nvSpPr>
        <xdr:cNvPr id="143" name="楕円 142"/>
        <xdr:cNvSpPr/>
      </xdr:nvSpPr>
      <xdr:spPr>
        <a:xfrm>
          <a:off x="3746500" y="9813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158514</xdr:rowOff>
    </xdr:from>
    <xdr:ext cx="599010" cy="259045"/>
    <xdr:sp macro="" textlink="">
      <xdr:nvSpPr>
        <xdr:cNvPr id="144" name="テキスト ボックス 143"/>
        <xdr:cNvSpPr txBox="1"/>
      </xdr:nvSpPr>
      <xdr:spPr>
        <a:xfrm>
          <a:off x="3497795" y="9588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48816</xdr:rowOff>
    </xdr:from>
    <xdr:to>
      <xdr:col>15</xdr:col>
      <xdr:colOff>101600</xdr:colOff>
      <xdr:row>57</xdr:row>
      <xdr:rowOff>150416</xdr:rowOff>
    </xdr:to>
    <xdr:sp macro="" textlink="">
      <xdr:nvSpPr>
        <xdr:cNvPr id="145" name="楕円 144"/>
        <xdr:cNvSpPr/>
      </xdr:nvSpPr>
      <xdr:spPr>
        <a:xfrm>
          <a:off x="2857500" y="9821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166943</xdr:rowOff>
    </xdr:from>
    <xdr:ext cx="599010" cy="259045"/>
    <xdr:sp macro="" textlink="">
      <xdr:nvSpPr>
        <xdr:cNvPr id="146" name="テキスト ボックス 145"/>
        <xdr:cNvSpPr txBox="1"/>
      </xdr:nvSpPr>
      <xdr:spPr>
        <a:xfrm>
          <a:off x="2608795" y="9596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83146</xdr:rowOff>
    </xdr:from>
    <xdr:to>
      <xdr:col>10</xdr:col>
      <xdr:colOff>165100</xdr:colOff>
      <xdr:row>58</xdr:row>
      <xdr:rowOff>13296</xdr:rowOff>
    </xdr:to>
    <xdr:sp macro="" textlink="">
      <xdr:nvSpPr>
        <xdr:cNvPr id="147" name="楕円 146"/>
        <xdr:cNvSpPr/>
      </xdr:nvSpPr>
      <xdr:spPr>
        <a:xfrm>
          <a:off x="1968500" y="985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29823</xdr:rowOff>
    </xdr:from>
    <xdr:ext cx="534377" cy="259045"/>
    <xdr:sp macro="" textlink="">
      <xdr:nvSpPr>
        <xdr:cNvPr id="148" name="テキスト ボックス 147"/>
        <xdr:cNvSpPr txBox="1"/>
      </xdr:nvSpPr>
      <xdr:spPr>
        <a:xfrm>
          <a:off x="1752111" y="9631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135241</xdr:rowOff>
    </xdr:from>
    <xdr:to>
      <xdr:col>6</xdr:col>
      <xdr:colOff>38100</xdr:colOff>
      <xdr:row>58</xdr:row>
      <xdr:rowOff>65391</xdr:rowOff>
    </xdr:to>
    <xdr:sp macro="" textlink="">
      <xdr:nvSpPr>
        <xdr:cNvPr id="149" name="楕円 148"/>
        <xdr:cNvSpPr/>
      </xdr:nvSpPr>
      <xdr:spPr>
        <a:xfrm>
          <a:off x="1079500" y="9907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81918</xdr:rowOff>
    </xdr:from>
    <xdr:ext cx="534377" cy="259045"/>
    <xdr:sp macro="" textlink="">
      <xdr:nvSpPr>
        <xdr:cNvPr id="150" name="テキスト ボックス 149"/>
        <xdr:cNvSpPr txBox="1"/>
      </xdr:nvSpPr>
      <xdr:spPr>
        <a:xfrm>
          <a:off x="863111" y="9683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68376</xdr:rowOff>
    </xdr:from>
    <xdr:to>
      <xdr:col>24</xdr:col>
      <xdr:colOff>63500</xdr:colOff>
      <xdr:row>75</xdr:row>
      <xdr:rowOff>133756</xdr:rowOff>
    </xdr:to>
    <xdr:cxnSp macro="">
      <xdr:nvCxnSpPr>
        <xdr:cNvPr id="179" name="直線コネクタ 178"/>
        <xdr:cNvCxnSpPr/>
      </xdr:nvCxnSpPr>
      <xdr:spPr>
        <a:xfrm>
          <a:off x="3797300" y="12927126"/>
          <a:ext cx="838200" cy="65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133621</xdr:rowOff>
    </xdr:from>
    <xdr:ext cx="469744" cy="259045"/>
    <xdr:sp macro="" textlink="">
      <xdr:nvSpPr>
        <xdr:cNvPr id="180" name="維持補修費平均値テキスト"/>
        <xdr:cNvSpPr txBox="1"/>
      </xdr:nvSpPr>
      <xdr:spPr>
        <a:xfrm>
          <a:off x="4686300" y="13335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68376</xdr:rowOff>
    </xdr:from>
    <xdr:to>
      <xdr:col>19</xdr:col>
      <xdr:colOff>177800</xdr:colOff>
      <xdr:row>75</xdr:row>
      <xdr:rowOff>145186</xdr:rowOff>
    </xdr:to>
    <xdr:cxnSp macro="">
      <xdr:nvCxnSpPr>
        <xdr:cNvPr id="182" name="直線コネクタ 181"/>
        <xdr:cNvCxnSpPr/>
      </xdr:nvCxnSpPr>
      <xdr:spPr>
        <a:xfrm flipV="1">
          <a:off x="2908300" y="12927126"/>
          <a:ext cx="889000" cy="7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87062</xdr:rowOff>
    </xdr:from>
    <xdr:ext cx="469744" cy="259045"/>
    <xdr:sp macro="" textlink="">
      <xdr:nvSpPr>
        <xdr:cNvPr id="184" name="テキスト ボックス 183"/>
        <xdr:cNvSpPr txBox="1"/>
      </xdr:nvSpPr>
      <xdr:spPr>
        <a:xfrm>
          <a:off x="3562428" y="13460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34125</xdr:rowOff>
    </xdr:from>
    <xdr:to>
      <xdr:col>15</xdr:col>
      <xdr:colOff>50800</xdr:colOff>
      <xdr:row>75</xdr:row>
      <xdr:rowOff>145186</xdr:rowOff>
    </xdr:to>
    <xdr:cxnSp macro="">
      <xdr:nvCxnSpPr>
        <xdr:cNvPr id="185" name="直線コネクタ 184"/>
        <xdr:cNvCxnSpPr/>
      </xdr:nvCxnSpPr>
      <xdr:spPr>
        <a:xfrm>
          <a:off x="2019300" y="12892875"/>
          <a:ext cx="889000" cy="111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93160</xdr:rowOff>
    </xdr:from>
    <xdr:ext cx="469744" cy="259045"/>
    <xdr:sp macro="" textlink="">
      <xdr:nvSpPr>
        <xdr:cNvPr id="187" name="テキスト ボックス 186"/>
        <xdr:cNvSpPr txBox="1"/>
      </xdr:nvSpPr>
      <xdr:spPr>
        <a:xfrm>
          <a:off x="2673428" y="13466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34125</xdr:rowOff>
    </xdr:from>
    <xdr:to>
      <xdr:col>10</xdr:col>
      <xdr:colOff>114300</xdr:colOff>
      <xdr:row>76</xdr:row>
      <xdr:rowOff>25248</xdr:rowOff>
    </xdr:to>
    <xdr:cxnSp macro="">
      <xdr:nvCxnSpPr>
        <xdr:cNvPr id="188" name="直線コネクタ 187"/>
        <xdr:cNvCxnSpPr/>
      </xdr:nvCxnSpPr>
      <xdr:spPr>
        <a:xfrm flipV="1">
          <a:off x="1130300" y="12892875"/>
          <a:ext cx="889000" cy="16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92663</xdr:rowOff>
    </xdr:from>
    <xdr:ext cx="469744" cy="259045"/>
    <xdr:sp macro="" textlink="">
      <xdr:nvSpPr>
        <xdr:cNvPr id="190" name="テキスト ボックス 189"/>
        <xdr:cNvSpPr txBox="1"/>
      </xdr:nvSpPr>
      <xdr:spPr>
        <a:xfrm>
          <a:off x="1784428" y="13465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89197</xdr:rowOff>
    </xdr:from>
    <xdr:ext cx="469744" cy="259045"/>
    <xdr:sp macro="" textlink="">
      <xdr:nvSpPr>
        <xdr:cNvPr id="192" name="テキスト ボックス 191"/>
        <xdr:cNvSpPr txBox="1"/>
      </xdr:nvSpPr>
      <xdr:spPr>
        <a:xfrm>
          <a:off x="895428" y="1346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82956</xdr:rowOff>
    </xdr:from>
    <xdr:to>
      <xdr:col>24</xdr:col>
      <xdr:colOff>114300</xdr:colOff>
      <xdr:row>76</xdr:row>
      <xdr:rowOff>13106</xdr:rowOff>
    </xdr:to>
    <xdr:sp macro="" textlink="">
      <xdr:nvSpPr>
        <xdr:cNvPr id="198" name="楕円 197"/>
        <xdr:cNvSpPr/>
      </xdr:nvSpPr>
      <xdr:spPr>
        <a:xfrm>
          <a:off x="4584700" y="12941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105833</xdr:rowOff>
    </xdr:from>
    <xdr:ext cx="534377" cy="259045"/>
    <xdr:sp macro="" textlink="">
      <xdr:nvSpPr>
        <xdr:cNvPr id="199" name="維持補修費該当値テキスト"/>
        <xdr:cNvSpPr txBox="1"/>
      </xdr:nvSpPr>
      <xdr:spPr>
        <a:xfrm>
          <a:off x="4686300" y="1279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17576</xdr:rowOff>
    </xdr:from>
    <xdr:to>
      <xdr:col>20</xdr:col>
      <xdr:colOff>38100</xdr:colOff>
      <xdr:row>75</xdr:row>
      <xdr:rowOff>119176</xdr:rowOff>
    </xdr:to>
    <xdr:sp macro="" textlink="">
      <xdr:nvSpPr>
        <xdr:cNvPr id="200" name="楕円 199"/>
        <xdr:cNvSpPr/>
      </xdr:nvSpPr>
      <xdr:spPr>
        <a:xfrm>
          <a:off x="3746500" y="12876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135703</xdr:rowOff>
    </xdr:from>
    <xdr:ext cx="534377" cy="259045"/>
    <xdr:sp macro="" textlink="">
      <xdr:nvSpPr>
        <xdr:cNvPr id="201" name="テキスト ボックス 200"/>
        <xdr:cNvSpPr txBox="1"/>
      </xdr:nvSpPr>
      <xdr:spPr>
        <a:xfrm>
          <a:off x="3530111" y="12651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94386</xdr:rowOff>
    </xdr:from>
    <xdr:to>
      <xdr:col>15</xdr:col>
      <xdr:colOff>101600</xdr:colOff>
      <xdr:row>76</xdr:row>
      <xdr:rowOff>24536</xdr:rowOff>
    </xdr:to>
    <xdr:sp macro="" textlink="">
      <xdr:nvSpPr>
        <xdr:cNvPr id="202" name="楕円 201"/>
        <xdr:cNvSpPr/>
      </xdr:nvSpPr>
      <xdr:spPr>
        <a:xfrm>
          <a:off x="2857500" y="12953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41063</xdr:rowOff>
    </xdr:from>
    <xdr:ext cx="534377" cy="259045"/>
    <xdr:sp macro="" textlink="">
      <xdr:nvSpPr>
        <xdr:cNvPr id="203" name="テキスト ボックス 202"/>
        <xdr:cNvSpPr txBox="1"/>
      </xdr:nvSpPr>
      <xdr:spPr>
        <a:xfrm>
          <a:off x="2641111" y="1272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154775</xdr:rowOff>
    </xdr:from>
    <xdr:to>
      <xdr:col>10</xdr:col>
      <xdr:colOff>165100</xdr:colOff>
      <xdr:row>75</xdr:row>
      <xdr:rowOff>84925</xdr:rowOff>
    </xdr:to>
    <xdr:sp macro="" textlink="">
      <xdr:nvSpPr>
        <xdr:cNvPr id="204" name="楕円 203"/>
        <xdr:cNvSpPr/>
      </xdr:nvSpPr>
      <xdr:spPr>
        <a:xfrm>
          <a:off x="1968500" y="12842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101452</xdr:rowOff>
    </xdr:from>
    <xdr:ext cx="534377" cy="259045"/>
    <xdr:sp macro="" textlink="">
      <xdr:nvSpPr>
        <xdr:cNvPr id="205" name="テキスト ボックス 204"/>
        <xdr:cNvSpPr txBox="1"/>
      </xdr:nvSpPr>
      <xdr:spPr>
        <a:xfrm>
          <a:off x="1752111" y="12617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145897</xdr:rowOff>
    </xdr:from>
    <xdr:to>
      <xdr:col>6</xdr:col>
      <xdr:colOff>38100</xdr:colOff>
      <xdr:row>76</xdr:row>
      <xdr:rowOff>76048</xdr:rowOff>
    </xdr:to>
    <xdr:sp macro="" textlink="">
      <xdr:nvSpPr>
        <xdr:cNvPr id="206" name="楕円 205"/>
        <xdr:cNvSpPr/>
      </xdr:nvSpPr>
      <xdr:spPr>
        <a:xfrm>
          <a:off x="1079500" y="1300464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92574</xdr:rowOff>
    </xdr:from>
    <xdr:ext cx="534377" cy="259045"/>
    <xdr:sp macro="" textlink="">
      <xdr:nvSpPr>
        <xdr:cNvPr id="207" name="テキスト ボックス 206"/>
        <xdr:cNvSpPr txBox="1"/>
      </xdr:nvSpPr>
      <xdr:spPr>
        <a:xfrm>
          <a:off x="863111" y="12779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127171</xdr:rowOff>
    </xdr:from>
    <xdr:to>
      <xdr:col>24</xdr:col>
      <xdr:colOff>63500</xdr:colOff>
      <xdr:row>97</xdr:row>
      <xdr:rowOff>14340</xdr:rowOff>
    </xdr:to>
    <xdr:cxnSp macro="">
      <xdr:nvCxnSpPr>
        <xdr:cNvPr id="239" name="直線コネクタ 238"/>
        <xdr:cNvCxnSpPr/>
      </xdr:nvCxnSpPr>
      <xdr:spPr>
        <a:xfrm flipV="1">
          <a:off x="3797300" y="16586371"/>
          <a:ext cx="838200" cy="58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84788</xdr:rowOff>
    </xdr:from>
    <xdr:ext cx="599010" cy="259045"/>
    <xdr:sp macro="" textlink="">
      <xdr:nvSpPr>
        <xdr:cNvPr id="240" name="扶助費平均値テキスト"/>
        <xdr:cNvSpPr txBox="1"/>
      </xdr:nvSpPr>
      <xdr:spPr>
        <a:xfrm>
          <a:off x="4686300" y="16543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14340</xdr:rowOff>
    </xdr:from>
    <xdr:to>
      <xdr:col>19</xdr:col>
      <xdr:colOff>177800</xdr:colOff>
      <xdr:row>97</xdr:row>
      <xdr:rowOff>125864</xdr:rowOff>
    </xdr:to>
    <xdr:cxnSp macro="">
      <xdr:nvCxnSpPr>
        <xdr:cNvPr id="242" name="直線コネクタ 241"/>
        <xdr:cNvCxnSpPr/>
      </xdr:nvCxnSpPr>
      <xdr:spPr>
        <a:xfrm flipV="1">
          <a:off x="2908300" y="16644990"/>
          <a:ext cx="889000" cy="11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133252</xdr:rowOff>
    </xdr:from>
    <xdr:ext cx="599010" cy="259045"/>
    <xdr:sp macro="" textlink="">
      <xdr:nvSpPr>
        <xdr:cNvPr id="244" name="テキスト ボックス 243"/>
        <xdr:cNvSpPr txBox="1"/>
      </xdr:nvSpPr>
      <xdr:spPr>
        <a:xfrm>
          <a:off x="3497795" y="16763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163018</xdr:rowOff>
    </xdr:from>
    <xdr:to>
      <xdr:col>15</xdr:col>
      <xdr:colOff>50800</xdr:colOff>
      <xdr:row>97</xdr:row>
      <xdr:rowOff>125864</xdr:rowOff>
    </xdr:to>
    <xdr:cxnSp macro="">
      <xdr:nvCxnSpPr>
        <xdr:cNvPr id="245" name="直線コネクタ 244"/>
        <xdr:cNvCxnSpPr/>
      </xdr:nvCxnSpPr>
      <xdr:spPr>
        <a:xfrm>
          <a:off x="2019300" y="16622218"/>
          <a:ext cx="889000" cy="134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52021</xdr:rowOff>
    </xdr:from>
    <xdr:ext cx="599010" cy="259045"/>
    <xdr:sp macro="" textlink="">
      <xdr:nvSpPr>
        <xdr:cNvPr id="247" name="テキスト ボックス 246"/>
        <xdr:cNvSpPr txBox="1"/>
      </xdr:nvSpPr>
      <xdr:spPr>
        <a:xfrm>
          <a:off x="2608795" y="16854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163018</xdr:rowOff>
    </xdr:from>
    <xdr:to>
      <xdr:col>10</xdr:col>
      <xdr:colOff>114300</xdr:colOff>
      <xdr:row>98</xdr:row>
      <xdr:rowOff>122980</xdr:rowOff>
    </xdr:to>
    <xdr:cxnSp macro="">
      <xdr:nvCxnSpPr>
        <xdr:cNvPr id="248" name="直線コネクタ 247"/>
        <xdr:cNvCxnSpPr/>
      </xdr:nvCxnSpPr>
      <xdr:spPr>
        <a:xfrm flipV="1">
          <a:off x="1130300" y="16622218"/>
          <a:ext cx="889000" cy="302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86082</xdr:rowOff>
    </xdr:from>
    <xdr:ext cx="599010" cy="259045"/>
    <xdr:sp macro="" textlink="">
      <xdr:nvSpPr>
        <xdr:cNvPr id="250" name="テキスト ボックス 249"/>
        <xdr:cNvSpPr txBox="1"/>
      </xdr:nvSpPr>
      <xdr:spPr>
        <a:xfrm>
          <a:off x="1719795" y="16716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macro="" textlink="">
      <xdr:nvSpPr>
        <xdr:cNvPr id="251" name="フローチャート: 判断 250"/>
        <xdr:cNvSpPr/>
      </xdr:nvSpPr>
      <xdr:spPr>
        <a:xfrm>
          <a:off x="1079500" y="1690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99</xdr:row>
      <xdr:rowOff>25917</xdr:rowOff>
    </xdr:from>
    <xdr:ext cx="599010" cy="259045"/>
    <xdr:sp macro="" textlink="">
      <xdr:nvSpPr>
        <xdr:cNvPr id="252" name="テキスト ボックス 251"/>
        <xdr:cNvSpPr txBox="1"/>
      </xdr:nvSpPr>
      <xdr:spPr>
        <a:xfrm>
          <a:off x="830795" y="16999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76371</xdr:rowOff>
    </xdr:from>
    <xdr:to>
      <xdr:col>24</xdr:col>
      <xdr:colOff>114300</xdr:colOff>
      <xdr:row>97</xdr:row>
      <xdr:rowOff>6521</xdr:rowOff>
    </xdr:to>
    <xdr:sp macro="" textlink="">
      <xdr:nvSpPr>
        <xdr:cNvPr id="258" name="楕円 257"/>
        <xdr:cNvSpPr/>
      </xdr:nvSpPr>
      <xdr:spPr>
        <a:xfrm>
          <a:off x="4584700" y="16535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99248</xdr:rowOff>
    </xdr:from>
    <xdr:ext cx="599010" cy="259045"/>
    <xdr:sp macro="" textlink="">
      <xdr:nvSpPr>
        <xdr:cNvPr id="259" name="扶助費該当値テキスト"/>
        <xdr:cNvSpPr txBox="1"/>
      </xdr:nvSpPr>
      <xdr:spPr>
        <a:xfrm>
          <a:off x="4686300" y="16386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134990</xdr:rowOff>
    </xdr:from>
    <xdr:to>
      <xdr:col>20</xdr:col>
      <xdr:colOff>38100</xdr:colOff>
      <xdr:row>97</xdr:row>
      <xdr:rowOff>65140</xdr:rowOff>
    </xdr:to>
    <xdr:sp macro="" textlink="">
      <xdr:nvSpPr>
        <xdr:cNvPr id="260" name="楕円 259"/>
        <xdr:cNvSpPr/>
      </xdr:nvSpPr>
      <xdr:spPr>
        <a:xfrm>
          <a:off x="3746500" y="16594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81667</xdr:rowOff>
    </xdr:from>
    <xdr:ext cx="599010" cy="259045"/>
    <xdr:sp macro="" textlink="">
      <xdr:nvSpPr>
        <xdr:cNvPr id="261" name="テキスト ボックス 260"/>
        <xdr:cNvSpPr txBox="1"/>
      </xdr:nvSpPr>
      <xdr:spPr>
        <a:xfrm>
          <a:off x="3497795" y="16369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75064</xdr:rowOff>
    </xdr:from>
    <xdr:to>
      <xdr:col>15</xdr:col>
      <xdr:colOff>101600</xdr:colOff>
      <xdr:row>98</xdr:row>
      <xdr:rowOff>5214</xdr:rowOff>
    </xdr:to>
    <xdr:sp macro="" textlink="">
      <xdr:nvSpPr>
        <xdr:cNvPr id="262" name="楕円 261"/>
        <xdr:cNvSpPr/>
      </xdr:nvSpPr>
      <xdr:spPr>
        <a:xfrm>
          <a:off x="2857500" y="1670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21741</xdr:rowOff>
    </xdr:from>
    <xdr:ext cx="599010" cy="259045"/>
    <xdr:sp macro="" textlink="">
      <xdr:nvSpPr>
        <xdr:cNvPr id="263" name="テキスト ボックス 262"/>
        <xdr:cNvSpPr txBox="1"/>
      </xdr:nvSpPr>
      <xdr:spPr>
        <a:xfrm>
          <a:off x="2608795" y="16480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112218</xdr:rowOff>
    </xdr:from>
    <xdr:to>
      <xdr:col>10</xdr:col>
      <xdr:colOff>165100</xdr:colOff>
      <xdr:row>97</xdr:row>
      <xdr:rowOff>42368</xdr:rowOff>
    </xdr:to>
    <xdr:sp macro="" textlink="">
      <xdr:nvSpPr>
        <xdr:cNvPr id="264" name="楕円 263"/>
        <xdr:cNvSpPr/>
      </xdr:nvSpPr>
      <xdr:spPr>
        <a:xfrm>
          <a:off x="1968500" y="16571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58895</xdr:rowOff>
    </xdr:from>
    <xdr:ext cx="599010" cy="259045"/>
    <xdr:sp macro="" textlink="">
      <xdr:nvSpPr>
        <xdr:cNvPr id="265" name="テキスト ボックス 264"/>
        <xdr:cNvSpPr txBox="1"/>
      </xdr:nvSpPr>
      <xdr:spPr>
        <a:xfrm>
          <a:off x="1719795" y="16346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72180</xdr:rowOff>
    </xdr:from>
    <xdr:to>
      <xdr:col>6</xdr:col>
      <xdr:colOff>38100</xdr:colOff>
      <xdr:row>99</xdr:row>
      <xdr:rowOff>2330</xdr:rowOff>
    </xdr:to>
    <xdr:sp macro="" textlink="">
      <xdr:nvSpPr>
        <xdr:cNvPr id="266" name="楕円 265"/>
        <xdr:cNvSpPr/>
      </xdr:nvSpPr>
      <xdr:spPr>
        <a:xfrm>
          <a:off x="1079500" y="1687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18857</xdr:rowOff>
    </xdr:from>
    <xdr:ext cx="599010" cy="259045"/>
    <xdr:sp macro="" textlink="">
      <xdr:nvSpPr>
        <xdr:cNvPr id="267" name="テキスト ボックス 266"/>
        <xdr:cNvSpPr txBox="1"/>
      </xdr:nvSpPr>
      <xdr:spPr>
        <a:xfrm>
          <a:off x="830795" y="166495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127127</xdr:rowOff>
    </xdr:from>
    <xdr:to>
      <xdr:col>55</xdr:col>
      <xdr:colOff>0</xdr:colOff>
      <xdr:row>35</xdr:row>
      <xdr:rowOff>146063</xdr:rowOff>
    </xdr:to>
    <xdr:cxnSp macro="">
      <xdr:nvCxnSpPr>
        <xdr:cNvPr id="296" name="直線コネクタ 295"/>
        <xdr:cNvCxnSpPr/>
      </xdr:nvCxnSpPr>
      <xdr:spPr>
        <a:xfrm flipV="1">
          <a:off x="9639300" y="6127877"/>
          <a:ext cx="838200" cy="18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64180</xdr:rowOff>
    </xdr:from>
    <xdr:ext cx="534377" cy="259045"/>
    <xdr:sp macro="" textlink="">
      <xdr:nvSpPr>
        <xdr:cNvPr id="297" name="補助費等平均値テキスト"/>
        <xdr:cNvSpPr txBox="1"/>
      </xdr:nvSpPr>
      <xdr:spPr>
        <a:xfrm>
          <a:off x="10528300" y="6236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43276</xdr:rowOff>
    </xdr:from>
    <xdr:to>
      <xdr:col>50</xdr:col>
      <xdr:colOff>114300</xdr:colOff>
      <xdr:row>35</xdr:row>
      <xdr:rowOff>146063</xdr:rowOff>
    </xdr:to>
    <xdr:cxnSp macro="">
      <xdr:nvCxnSpPr>
        <xdr:cNvPr id="299" name="直線コネクタ 298"/>
        <xdr:cNvCxnSpPr/>
      </xdr:nvCxnSpPr>
      <xdr:spPr>
        <a:xfrm>
          <a:off x="8750300" y="6044026"/>
          <a:ext cx="889000" cy="102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5628</xdr:rowOff>
    </xdr:from>
    <xdr:ext cx="534377" cy="259045"/>
    <xdr:sp macro="" textlink="">
      <xdr:nvSpPr>
        <xdr:cNvPr id="301" name="テキスト ボックス 300"/>
        <xdr:cNvSpPr txBox="1"/>
      </xdr:nvSpPr>
      <xdr:spPr>
        <a:xfrm>
          <a:off x="9372111" y="6349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132743</xdr:rowOff>
    </xdr:from>
    <xdr:to>
      <xdr:col>45</xdr:col>
      <xdr:colOff>177800</xdr:colOff>
      <xdr:row>35</xdr:row>
      <xdr:rowOff>43276</xdr:rowOff>
    </xdr:to>
    <xdr:cxnSp macro="">
      <xdr:nvCxnSpPr>
        <xdr:cNvPr id="302" name="直線コネクタ 301"/>
        <xdr:cNvCxnSpPr/>
      </xdr:nvCxnSpPr>
      <xdr:spPr>
        <a:xfrm>
          <a:off x="7861300" y="5962043"/>
          <a:ext cx="889000" cy="81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166357</xdr:rowOff>
    </xdr:from>
    <xdr:ext cx="534377" cy="259045"/>
    <xdr:sp macro="" textlink="">
      <xdr:nvSpPr>
        <xdr:cNvPr id="304" name="テキスト ボックス 303"/>
        <xdr:cNvSpPr txBox="1"/>
      </xdr:nvSpPr>
      <xdr:spPr>
        <a:xfrm>
          <a:off x="8483111" y="6338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76545</xdr:rowOff>
    </xdr:from>
    <xdr:to>
      <xdr:col>41</xdr:col>
      <xdr:colOff>50800</xdr:colOff>
      <xdr:row>34</xdr:row>
      <xdr:rowOff>132743</xdr:rowOff>
    </xdr:to>
    <xdr:cxnSp macro="">
      <xdr:nvCxnSpPr>
        <xdr:cNvPr id="305" name="直線コネクタ 304"/>
        <xdr:cNvCxnSpPr/>
      </xdr:nvCxnSpPr>
      <xdr:spPr>
        <a:xfrm>
          <a:off x="6972300" y="5220045"/>
          <a:ext cx="889000" cy="741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34668</xdr:rowOff>
    </xdr:from>
    <xdr:ext cx="534377" cy="259045"/>
    <xdr:sp macro="" textlink="">
      <xdr:nvSpPr>
        <xdr:cNvPr id="307" name="テキスト ボックス 306"/>
        <xdr:cNvSpPr txBox="1"/>
      </xdr:nvSpPr>
      <xdr:spPr>
        <a:xfrm>
          <a:off x="7594111" y="6378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8" name="フローチャート: 判断 307"/>
        <xdr:cNvSpPr/>
      </xdr:nvSpPr>
      <xdr:spPr>
        <a:xfrm>
          <a:off x="6921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108780</xdr:rowOff>
    </xdr:from>
    <xdr:ext cx="599010" cy="259045"/>
    <xdr:sp macro="" textlink="">
      <xdr:nvSpPr>
        <xdr:cNvPr id="309" name="テキスト ボックス 308"/>
        <xdr:cNvSpPr txBox="1"/>
      </xdr:nvSpPr>
      <xdr:spPr>
        <a:xfrm>
          <a:off x="6672795" y="5595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76327</xdr:rowOff>
    </xdr:from>
    <xdr:to>
      <xdr:col>55</xdr:col>
      <xdr:colOff>50800</xdr:colOff>
      <xdr:row>36</xdr:row>
      <xdr:rowOff>6477</xdr:rowOff>
    </xdr:to>
    <xdr:sp macro="" textlink="">
      <xdr:nvSpPr>
        <xdr:cNvPr id="315" name="楕円 314"/>
        <xdr:cNvSpPr/>
      </xdr:nvSpPr>
      <xdr:spPr>
        <a:xfrm>
          <a:off x="10426700" y="6077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99204</xdr:rowOff>
    </xdr:from>
    <xdr:ext cx="534377" cy="259045"/>
    <xdr:sp macro="" textlink="">
      <xdr:nvSpPr>
        <xdr:cNvPr id="316" name="補助費等該当値テキスト"/>
        <xdr:cNvSpPr txBox="1"/>
      </xdr:nvSpPr>
      <xdr:spPr>
        <a:xfrm>
          <a:off x="10528300" y="5928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95263</xdr:rowOff>
    </xdr:from>
    <xdr:to>
      <xdr:col>50</xdr:col>
      <xdr:colOff>165100</xdr:colOff>
      <xdr:row>36</xdr:row>
      <xdr:rowOff>25413</xdr:rowOff>
    </xdr:to>
    <xdr:sp macro="" textlink="">
      <xdr:nvSpPr>
        <xdr:cNvPr id="317" name="楕円 316"/>
        <xdr:cNvSpPr/>
      </xdr:nvSpPr>
      <xdr:spPr>
        <a:xfrm>
          <a:off x="9588500" y="6096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41940</xdr:rowOff>
    </xdr:from>
    <xdr:ext cx="534377" cy="259045"/>
    <xdr:sp macro="" textlink="">
      <xdr:nvSpPr>
        <xdr:cNvPr id="318" name="テキスト ボックス 317"/>
        <xdr:cNvSpPr txBox="1"/>
      </xdr:nvSpPr>
      <xdr:spPr>
        <a:xfrm>
          <a:off x="9372111" y="5871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163926</xdr:rowOff>
    </xdr:from>
    <xdr:to>
      <xdr:col>46</xdr:col>
      <xdr:colOff>38100</xdr:colOff>
      <xdr:row>35</xdr:row>
      <xdr:rowOff>94076</xdr:rowOff>
    </xdr:to>
    <xdr:sp macro="" textlink="">
      <xdr:nvSpPr>
        <xdr:cNvPr id="319" name="楕円 318"/>
        <xdr:cNvSpPr/>
      </xdr:nvSpPr>
      <xdr:spPr>
        <a:xfrm>
          <a:off x="8699500" y="5993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110603</xdr:rowOff>
    </xdr:from>
    <xdr:ext cx="534377" cy="259045"/>
    <xdr:sp macro="" textlink="">
      <xdr:nvSpPr>
        <xdr:cNvPr id="320" name="テキスト ボックス 319"/>
        <xdr:cNvSpPr txBox="1"/>
      </xdr:nvSpPr>
      <xdr:spPr>
        <a:xfrm>
          <a:off x="8483111" y="5768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81943</xdr:rowOff>
    </xdr:from>
    <xdr:to>
      <xdr:col>41</xdr:col>
      <xdr:colOff>101600</xdr:colOff>
      <xdr:row>35</xdr:row>
      <xdr:rowOff>12093</xdr:rowOff>
    </xdr:to>
    <xdr:sp macro="" textlink="">
      <xdr:nvSpPr>
        <xdr:cNvPr id="321" name="楕円 320"/>
        <xdr:cNvSpPr/>
      </xdr:nvSpPr>
      <xdr:spPr>
        <a:xfrm>
          <a:off x="7810500" y="5911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28620</xdr:rowOff>
    </xdr:from>
    <xdr:ext cx="599010" cy="259045"/>
    <xdr:sp macro="" textlink="">
      <xdr:nvSpPr>
        <xdr:cNvPr id="322" name="テキスト ボックス 321"/>
        <xdr:cNvSpPr txBox="1"/>
      </xdr:nvSpPr>
      <xdr:spPr>
        <a:xfrm>
          <a:off x="7561795" y="5686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25745</xdr:rowOff>
    </xdr:from>
    <xdr:to>
      <xdr:col>36</xdr:col>
      <xdr:colOff>165100</xdr:colOff>
      <xdr:row>30</xdr:row>
      <xdr:rowOff>127345</xdr:rowOff>
    </xdr:to>
    <xdr:sp macro="" textlink="">
      <xdr:nvSpPr>
        <xdr:cNvPr id="323" name="楕円 322"/>
        <xdr:cNvSpPr/>
      </xdr:nvSpPr>
      <xdr:spPr>
        <a:xfrm>
          <a:off x="6921500" y="5169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143872</xdr:rowOff>
    </xdr:from>
    <xdr:ext cx="599010" cy="259045"/>
    <xdr:sp macro="" textlink="">
      <xdr:nvSpPr>
        <xdr:cNvPr id="324" name="テキスト ボックス 323"/>
        <xdr:cNvSpPr txBox="1"/>
      </xdr:nvSpPr>
      <xdr:spPr>
        <a:xfrm>
          <a:off x="6672795" y="4944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26184</xdr:rowOff>
    </xdr:from>
    <xdr:to>
      <xdr:col>55</xdr:col>
      <xdr:colOff>0</xdr:colOff>
      <xdr:row>56</xdr:row>
      <xdr:rowOff>79164</xdr:rowOff>
    </xdr:to>
    <xdr:cxnSp macro="">
      <xdr:nvCxnSpPr>
        <xdr:cNvPr id="355" name="直線コネクタ 354"/>
        <xdr:cNvCxnSpPr/>
      </xdr:nvCxnSpPr>
      <xdr:spPr>
        <a:xfrm flipV="1">
          <a:off x="9639300" y="9455934"/>
          <a:ext cx="838200" cy="224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162163</xdr:rowOff>
    </xdr:from>
    <xdr:ext cx="534377" cy="259045"/>
    <xdr:sp macro="" textlink="">
      <xdr:nvSpPr>
        <xdr:cNvPr id="356" name="普通建設事業費平均値テキスト"/>
        <xdr:cNvSpPr txBox="1"/>
      </xdr:nvSpPr>
      <xdr:spPr>
        <a:xfrm>
          <a:off x="10528300" y="9591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79164</xdr:rowOff>
    </xdr:from>
    <xdr:to>
      <xdr:col>50</xdr:col>
      <xdr:colOff>114300</xdr:colOff>
      <xdr:row>56</xdr:row>
      <xdr:rowOff>128194</xdr:rowOff>
    </xdr:to>
    <xdr:cxnSp macro="">
      <xdr:nvCxnSpPr>
        <xdr:cNvPr id="358" name="直線コネクタ 357"/>
        <xdr:cNvCxnSpPr/>
      </xdr:nvCxnSpPr>
      <xdr:spPr>
        <a:xfrm flipV="1">
          <a:off x="8750300" y="9680364"/>
          <a:ext cx="889000" cy="49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154608</xdr:rowOff>
    </xdr:from>
    <xdr:ext cx="534377" cy="259045"/>
    <xdr:sp macro="" textlink="">
      <xdr:nvSpPr>
        <xdr:cNvPr id="360" name="テキスト ボックス 359"/>
        <xdr:cNvSpPr txBox="1"/>
      </xdr:nvSpPr>
      <xdr:spPr>
        <a:xfrm>
          <a:off x="9372111" y="975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40629</xdr:rowOff>
    </xdr:from>
    <xdr:to>
      <xdr:col>45</xdr:col>
      <xdr:colOff>177800</xdr:colOff>
      <xdr:row>56</xdr:row>
      <xdr:rowOff>128194</xdr:rowOff>
    </xdr:to>
    <xdr:cxnSp macro="">
      <xdr:nvCxnSpPr>
        <xdr:cNvPr id="361" name="直線コネクタ 360"/>
        <xdr:cNvCxnSpPr/>
      </xdr:nvCxnSpPr>
      <xdr:spPr>
        <a:xfrm>
          <a:off x="7861300" y="9298929"/>
          <a:ext cx="889000" cy="430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171014</xdr:rowOff>
    </xdr:from>
    <xdr:ext cx="534377" cy="259045"/>
    <xdr:sp macro="" textlink="">
      <xdr:nvSpPr>
        <xdr:cNvPr id="363" name="テキスト ボックス 362"/>
        <xdr:cNvSpPr txBox="1"/>
      </xdr:nvSpPr>
      <xdr:spPr>
        <a:xfrm>
          <a:off x="8483111" y="977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40629</xdr:rowOff>
    </xdr:from>
    <xdr:to>
      <xdr:col>41</xdr:col>
      <xdr:colOff>50800</xdr:colOff>
      <xdr:row>56</xdr:row>
      <xdr:rowOff>57383</xdr:rowOff>
    </xdr:to>
    <xdr:cxnSp macro="">
      <xdr:nvCxnSpPr>
        <xdr:cNvPr id="364" name="直線コネクタ 363"/>
        <xdr:cNvCxnSpPr/>
      </xdr:nvCxnSpPr>
      <xdr:spPr>
        <a:xfrm flipV="1">
          <a:off x="6972300" y="9298929"/>
          <a:ext cx="889000" cy="359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155012</xdr:rowOff>
    </xdr:from>
    <xdr:ext cx="534377" cy="259045"/>
    <xdr:sp macro="" textlink="">
      <xdr:nvSpPr>
        <xdr:cNvPr id="366" name="テキスト ボックス 365"/>
        <xdr:cNvSpPr txBox="1"/>
      </xdr:nvSpPr>
      <xdr:spPr>
        <a:xfrm>
          <a:off x="7594111" y="9756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7" name="フローチャート: 判断 366"/>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160041</xdr:rowOff>
    </xdr:from>
    <xdr:ext cx="534377" cy="259045"/>
    <xdr:sp macro="" textlink="">
      <xdr:nvSpPr>
        <xdr:cNvPr id="368" name="テキスト ボックス 367"/>
        <xdr:cNvSpPr txBox="1"/>
      </xdr:nvSpPr>
      <xdr:spPr>
        <a:xfrm>
          <a:off x="6705111" y="9761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146834</xdr:rowOff>
    </xdr:from>
    <xdr:to>
      <xdr:col>55</xdr:col>
      <xdr:colOff>50800</xdr:colOff>
      <xdr:row>55</xdr:row>
      <xdr:rowOff>76984</xdr:rowOff>
    </xdr:to>
    <xdr:sp macro="" textlink="">
      <xdr:nvSpPr>
        <xdr:cNvPr id="374" name="楕円 373"/>
        <xdr:cNvSpPr/>
      </xdr:nvSpPr>
      <xdr:spPr>
        <a:xfrm>
          <a:off x="10426700" y="9405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169711</xdr:rowOff>
    </xdr:from>
    <xdr:ext cx="534377" cy="259045"/>
    <xdr:sp macro="" textlink="">
      <xdr:nvSpPr>
        <xdr:cNvPr id="375" name="普通建設事業費該当値テキスト"/>
        <xdr:cNvSpPr txBox="1"/>
      </xdr:nvSpPr>
      <xdr:spPr>
        <a:xfrm>
          <a:off x="10528300" y="9256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28364</xdr:rowOff>
    </xdr:from>
    <xdr:to>
      <xdr:col>50</xdr:col>
      <xdr:colOff>165100</xdr:colOff>
      <xdr:row>56</xdr:row>
      <xdr:rowOff>129964</xdr:rowOff>
    </xdr:to>
    <xdr:sp macro="" textlink="">
      <xdr:nvSpPr>
        <xdr:cNvPr id="376" name="楕円 375"/>
        <xdr:cNvSpPr/>
      </xdr:nvSpPr>
      <xdr:spPr>
        <a:xfrm>
          <a:off x="9588500" y="962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146491</xdr:rowOff>
    </xdr:from>
    <xdr:ext cx="534377" cy="259045"/>
    <xdr:sp macro="" textlink="">
      <xdr:nvSpPr>
        <xdr:cNvPr id="377" name="テキスト ボックス 376"/>
        <xdr:cNvSpPr txBox="1"/>
      </xdr:nvSpPr>
      <xdr:spPr>
        <a:xfrm>
          <a:off x="9372111" y="9404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77394</xdr:rowOff>
    </xdr:from>
    <xdr:to>
      <xdr:col>46</xdr:col>
      <xdr:colOff>38100</xdr:colOff>
      <xdr:row>57</xdr:row>
      <xdr:rowOff>7544</xdr:rowOff>
    </xdr:to>
    <xdr:sp macro="" textlink="">
      <xdr:nvSpPr>
        <xdr:cNvPr id="378" name="楕円 377"/>
        <xdr:cNvSpPr/>
      </xdr:nvSpPr>
      <xdr:spPr>
        <a:xfrm>
          <a:off x="8699500" y="9678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24071</xdr:rowOff>
    </xdr:from>
    <xdr:ext cx="534377" cy="259045"/>
    <xdr:sp macro="" textlink="">
      <xdr:nvSpPr>
        <xdr:cNvPr id="379" name="テキスト ボックス 378"/>
        <xdr:cNvSpPr txBox="1"/>
      </xdr:nvSpPr>
      <xdr:spPr>
        <a:xfrm>
          <a:off x="8483111" y="9453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161279</xdr:rowOff>
    </xdr:from>
    <xdr:to>
      <xdr:col>41</xdr:col>
      <xdr:colOff>101600</xdr:colOff>
      <xdr:row>54</xdr:row>
      <xdr:rowOff>91429</xdr:rowOff>
    </xdr:to>
    <xdr:sp macro="" textlink="">
      <xdr:nvSpPr>
        <xdr:cNvPr id="380" name="楕円 379"/>
        <xdr:cNvSpPr/>
      </xdr:nvSpPr>
      <xdr:spPr>
        <a:xfrm>
          <a:off x="7810500" y="9248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107956</xdr:rowOff>
    </xdr:from>
    <xdr:ext cx="534377" cy="259045"/>
    <xdr:sp macro="" textlink="">
      <xdr:nvSpPr>
        <xdr:cNvPr id="381" name="テキスト ボックス 380"/>
        <xdr:cNvSpPr txBox="1"/>
      </xdr:nvSpPr>
      <xdr:spPr>
        <a:xfrm>
          <a:off x="7594111" y="9023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6583</xdr:rowOff>
    </xdr:from>
    <xdr:to>
      <xdr:col>36</xdr:col>
      <xdr:colOff>165100</xdr:colOff>
      <xdr:row>56</xdr:row>
      <xdr:rowOff>108183</xdr:rowOff>
    </xdr:to>
    <xdr:sp macro="" textlink="">
      <xdr:nvSpPr>
        <xdr:cNvPr id="382" name="楕円 381"/>
        <xdr:cNvSpPr/>
      </xdr:nvSpPr>
      <xdr:spPr>
        <a:xfrm>
          <a:off x="6921500" y="9607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124710</xdr:rowOff>
    </xdr:from>
    <xdr:ext cx="534377" cy="259045"/>
    <xdr:sp macro="" textlink="">
      <xdr:nvSpPr>
        <xdr:cNvPr id="383" name="テキスト ボックス 382"/>
        <xdr:cNvSpPr txBox="1"/>
      </xdr:nvSpPr>
      <xdr:spPr>
        <a:xfrm>
          <a:off x="6705111" y="9383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81274</xdr:rowOff>
    </xdr:from>
    <xdr:to>
      <xdr:col>55</xdr:col>
      <xdr:colOff>0</xdr:colOff>
      <xdr:row>78</xdr:row>
      <xdr:rowOff>155360</xdr:rowOff>
    </xdr:to>
    <xdr:cxnSp macro="">
      <xdr:nvCxnSpPr>
        <xdr:cNvPr id="412" name="直線コネクタ 411"/>
        <xdr:cNvCxnSpPr/>
      </xdr:nvCxnSpPr>
      <xdr:spPr>
        <a:xfrm flipV="1">
          <a:off x="9639300" y="13282924"/>
          <a:ext cx="838200" cy="245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51325</xdr:rowOff>
    </xdr:from>
    <xdr:ext cx="534377" cy="259045"/>
    <xdr:sp macro="" textlink="">
      <xdr:nvSpPr>
        <xdr:cNvPr id="413" name="普通建設事業費 （ うち新規整備　）平均値テキスト"/>
        <xdr:cNvSpPr txBox="1"/>
      </xdr:nvSpPr>
      <xdr:spPr>
        <a:xfrm>
          <a:off x="10528300" y="13252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88609</xdr:rowOff>
    </xdr:from>
    <xdr:to>
      <xdr:col>50</xdr:col>
      <xdr:colOff>114300</xdr:colOff>
      <xdr:row>78</xdr:row>
      <xdr:rowOff>155360</xdr:rowOff>
    </xdr:to>
    <xdr:cxnSp macro="">
      <xdr:nvCxnSpPr>
        <xdr:cNvPr id="415" name="直線コネクタ 414"/>
        <xdr:cNvCxnSpPr/>
      </xdr:nvCxnSpPr>
      <xdr:spPr>
        <a:xfrm>
          <a:off x="8750300" y="13461709"/>
          <a:ext cx="889000" cy="66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7" name="テキスト ボックス 416"/>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44393</xdr:rowOff>
    </xdr:from>
    <xdr:to>
      <xdr:col>45</xdr:col>
      <xdr:colOff>177800</xdr:colOff>
      <xdr:row>78</xdr:row>
      <xdr:rowOff>88609</xdr:rowOff>
    </xdr:to>
    <xdr:cxnSp macro="">
      <xdr:nvCxnSpPr>
        <xdr:cNvPr id="418" name="直線コネクタ 417"/>
        <xdr:cNvCxnSpPr/>
      </xdr:nvCxnSpPr>
      <xdr:spPr>
        <a:xfrm>
          <a:off x="7861300" y="12731693"/>
          <a:ext cx="889000" cy="730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90212</xdr:rowOff>
    </xdr:from>
    <xdr:ext cx="534377" cy="259045"/>
    <xdr:sp macro="" textlink="">
      <xdr:nvSpPr>
        <xdr:cNvPr id="420" name="テキスト ボックス 419"/>
        <xdr:cNvSpPr txBox="1"/>
      </xdr:nvSpPr>
      <xdr:spPr>
        <a:xfrm>
          <a:off x="8483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44393</xdr:rowOff>
    </xdr:from>
    <xdr:to>
      <xdr:col>41</xdr:col>
      <xdr:colOff>50800</xdr:colOff>
      <xdr:row>77</xdr:row>
      <xdr:rowOff>146310</xdr:rowOff>
    </xdr:to>
    <xdr:cxnSp macro="">
      <xdr:nvCxnSpPr>
        <xdr:cNvPr id="421" name="直線コネクタ 420"/>
        <xdr:cNvCxnSpPr/>
      </xdr:nvCxnSpPr>
      <xdr:spPr>
        <a:xfrm flipV="1">
          <a:off x="6972300" y="12731693"/>
          <a:ext cx="889000" cy="616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42715</xdr:rowOff>
    </xdr:from>
    <xdr:ext cx="534377" cy="259045"/>
    <xdr:sp macro="" textlink="">
      <xdr:nvSpPr>
        <xdr:cNvPr id="423" name="テキスト ボックス 422"/>
        <xdr:cNvSpPr txBox="1"/>
      </xdr:nvSpPr>
      <xdr:spPr>
        <a:xfrm>
          <a:off x="7594111" y="1341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4" name="フローチャート: 判断 423"/>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51249</xdr:rowOff>
    </xdr:from>
    <xdr:ext cx="534377" cy="259045"/>
    <xdr:sp macro="" textlink="">
      <xdr:nvSpPr>
        <xdr:cNvPr id="425" name="テキスト ボックス 424"/>
        <xdr:cNvSpPr txBox="1"/>
      </xdr:nvSpPr>
      <xdr:spPr>
        <a:xfrm>
          <a:off x="6705111" y="13424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30474</xdr:rowOff>
    </xdr:from>
    <xdr:to>
      <xdr:col>55</xdr:col>
      <xdr:colOff>50800</xdr:colOff>
      <xdr:row>77</xdr:row>
      <xdr:rowOff>132074</xdr:rowOff>
    </xdr:to>
    <xdr:sp macro="" textlink="">
      <xdr:nvSpPr>
        <xdr:cNvPr id="431" name="楕円 430"/>
        <xdr:cNvSpPr/>
      </xdr:nvSpPr>
      <xdr:spPr>
        <a:xfrm>
          <a:off x="10426700" y="13232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53351</xdr:rowOff>
    </xdr:from>
    <xdr:ext cx="534377" cy="259045"/>
    <xdr:sp macro="" textlink="">
      <xdr:nvSpPr>
        <xdr:cNvPr id="432" name="普通建設事業費 （ うち新規整備　）該当値テキスト"/>
        <xdr:cNvSpPr txBox="1"/>
      </xdr:nvSpPr>
      <xdr:spPr>
        <a:xfrm>
          <a:off x="10528300" y="13083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104560</xdr:rowOff>
    </xdr:from>
    <xdr:to>
      <xdr:col>50</xdr:col>
      <xdr:colOff>165100</xdr:colOff>
      <xdr:row>79</xdr:row>
      <xdr:rowOff>34710</xdr:rowOff>
    </xdr:to>
    <xdr:sp macro="" textlink="">
      <xdr:nvSpPr>
        <xdr:cNvPr id="433" name="楕円 432"/>
        <xdr:cNvSpPr/>
      </xdr:nvSpPr>
      <xdr:spPr>
        <a:xfrm>
          <a:off x="9588500" y="134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25837</xdr:rowOff>
    </xdr:from>
    <xdr:ext cx="469744" cy="259045"/>
    <xdr:sp macro="" textlink="">
      <xdr:nvSpPr>
        <xdr:cNvPr id="434" name="テキスト ボックス 433"/>
        <xdr:cNvSpPr txBox="1"/>
      </xdr:nvSpPr>
      <xdr:spPr>
        <a:xfrm>
          <a:off x="9404428" y="1357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37809</xdr:rowOff>
    </xdr:from>
    <xdr:to>
      <xdr:col>46</xdr:col>
      <xdr:colOff>38100</xdr:colOff>
      <xdr:row>78</xdr:row>
      <xdr:rowOff>139409</xdr:rowOff>
    </xdr:to>
    <xdr:sp macro="" textlink="">
      <xdr:nvSpPr>
        <xdr:cNvPr id="435" name="楕円 434"/>
        <xdr:cNvSpPr/>
      </xdr:nvSpPr>
      <xdr:spPr>
        <a:xfrm>
          <a:off x="8699500" y="13410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130536</xdr:rowOff>
    </xdr:from>
    <xdr:ext cx="469744" cy="259045"/>
    <xdr:sp macro="" textlink="">
      <xdr:nvSpPr>
        <xdr:cNvPr id="436" name="テキスト ボックス 435"/>
        <xdr:cNvSpPr txBox="1"/>
      </xdr:nvSpPr>
      <xdr:spPr>
        <a:xfrm>
          <a:off x="8515428" y="13503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165043</xdr:rowOff>
    </xdr:from>
    <xdr:to>
      <xdr:col>41</xdr:col>
      <xdr:colOff>101600</xdr:colOff>
      <xdr:row>74</xdr:row>
      <xdr:rowOff>95193</xdr:rowOff>
    </xdr:to>
    <xdr:sp macro="" textlink="">
      <xdr:nvSpPr>
        <xdr:cNvPr id="437" name="楕円 436"/>
        <xdr:cNvSpPr/>
      </xdr:nvSpPr>
      <xdr:spPr>
        <a:xfrm>
          <a:off x="7810500" y="12680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111720</xdr:rowOff>
    </xdr:from>
    <xdr:ext cx="534377" cy="259045"/>
    <xdr:sp macro="" textlink="">
      <xdr:nvSpPr>
        <xdr:cNvPr id="438" name="テキスト ボックス 437"/>
        <xdr:cNvSpPr txBox="1"/>
      </xdr:nvSpPr>
      <xdr:spPr>
        <a:xfrm>
          <a:off x="7594111" y="12456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95510</xdr:rowOff>
    </xdr:from>
    <xdr:to>
      <xdr:col>36</xdr:col>
      <xdr:colOff>165100</xdr:colOff>
      <xdr:row>78</xdr:row>
      <xdr:rowOff>25660</xdr:rowOff>
    </xdr:to>
    <xdr:sp macro="" textlink="">
      <xdr:nvSpPr>
        <xdr:cNvPr id="439" name="楕円 438"/>
        <xdr:cNvSpPr/>
      </xdr:nvSpPr>
      <xdr:spPr>
        <a:xfrm>
          <a:off x="6921500" y="1329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42187</xdr:rowOff>
    </xdr:from>
    <xdr:ext cx="534377" cy="259045"/>
    <xdr:sp macro="" textlink="">
      <xdr:nvSpPr>
        <xdr:cNvPr id="440" name="テキスト ボックス 439"/>
        <xdr:cNvSpPr txBox="1"/>
      </xdr:nvSpPr>
      <xdr:spPr>
        <a:xfrm>
          <a:off x="6705111" y="13072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93230</xdr:rowOff>
    </xdr:from>
    <xdr:to>
      <xdr:col>55</xdr:col>
      <xdr:colOff>0</xdr:colOff>
      <xdr:row>95</xdr:row>
      <xdr:rowOff>163106</xdr:rowOff>
    </xdr:to>
    <xdr:cxnSp macro="">
      <xdr:nvCxnSpPr>
        <xdr:cNvPr id="469" name="直線コネクタ 468"/>
        <xdr:cNvCxnSpPr/>
      </xdr:nvCxnSpPr>
      <xdr:spPr>
        <a:xfrm flipV="1">
          <a:off x="9639300" y="16380980"/>
          <a:ext cx="838200" cy="69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117772</xdr:rowOff>
    </xdr:from>
    <xdr:ext cx="534377" cy="259045"/>
    <xdr:sp macro="" textlink="">
      <xdr:nvSpPr>
        <xdr:cNvPr id="470" name="普通建設事業費 （ うち更新整備　）平均値テキスト"/>
        <xdr:cNvSpPr txBox="1"/>
      </xdr:nvSpPr>
      <xdr:spPr>
        <a:xfrm>
          <a:off x="10528300" y="16576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163106</xdr:rowOff>
    </xdr:from>
    <xdr:to>
      <xdr:col>50</xdr:col>
      <xdr:colOff>114300</xdr:colOff>
      <xdr:row>96</xdr:row>
      <xdr:rowOff>88570</xdr:rowOff>
    </xdr:to>
    <xdr:cxnSp macro="">
      <xdr:nvCxnSpPr>
        <xdr:cNvPr id="472" name="直線コネクタ 471"/>
        <xdr:cNvCxnSpPr/>
      </xdr:nvCxnSpPr>
      <xdr:spPr>
        <a:xfrm flipV="1">
          <a:off x="8750300" y="16450856"/>
          <a:ext cx="889000" cy="96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90264</xdr:rowOff>
    </xdr:from>
    <xdr:ext cx="534377" cy="259045"/>
    <xdr:sp macro="" textlink="">
      <xdr:nvSpPr>
        <xdr:cNvPr id="474" name="テキスト ボックス 473"/>
        <xdr:cNvSpPr txBox="1"/>
      </xdr:nvSpPr>
      <xdr:spPr>
        <a:xfrm>
          <a:off x="9372111" y="1672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75946</xdr:rowOff>
    </xdr:from>
    <xdr:to>
      <xdr:col>45</xdr:col>
      <xdr:colOff>177800</xdr:colOff>
      <xdr:row>96</xdr:row>
      <xdr:rowOff>88570</xdr:rowOff>
    </xdr:to>
    <xdr:cxnSp macro="">
      <xdr:nvCxnSpPr>
        <xdr:cNvPr id="475" name="直線コネクタ 474"/>
        <xdr:cNvCxnSpPr/>
      </xdr:nvCxnSpPr>
      <xdr:spPr>
        <a:xfrm>
          <a:off x="7861300" y="16535146"/>
          <a:ext cx="889000" cy="12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95483</xdr:rowOff>
    </xdr:from>
    <xdr:ext cx="534377" cy="259045"/>
    <xdr:sp macro="" textlink="">
      <xdr:nvSpPr>
        <xdr:cNvPr id="477" name="テキスト ボックス 476"/>
        <xdr:cNvSpPr txBox="1"/>
      </xdr:nvSpPr>
      <xdr:spPr>
        <a:xfrm>
          <a:off x="8483111" y="1672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75946</xdr:rowOff>
    </xdr:from>
    <xdr:to>
      <xdr:col>41</xdr:col>
      <xdr:colOff>50800</xdr:colOff>
      <xdr:row>96</xdr:row>
      <xdr:rowOff>81787</xdr:rowOff>
    </xdr:to>
    <xdr:cxnSp macro="">
      <xdr:nvCxnSpPr>
        <xdr:cNvPr id="478" name="直線コネクタ 477"/>
        <xdr:cNvCxnSpPr/>
      </xdr:nvCxnSpPr>
      <xdr:spPr>
        <a:xfrm flipV="1">
          <a:off x="6972300" y="16535146"/>
          <a:ext cx="889000" cy="5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98620</xdr:rowOff>
    </xdr:from>
    <xdr:ext cx="534377" cy="259045"/>
    <xdr:sp macro="" textlink="">
      <xdr:nvSpPr>
        <xdr:cNvPr id="480" name="テキスト ボックス 479"/>
        <xdr:cNvSpPr txBox="1"/>
      </xdr:nvSpPr>
      <xdr:spPr>
        <a:xfrm>
          <a:off x="7594111" y="16729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81" name="フローチャート: 判断 480"/>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93160</xdr:rowOff>
    </xdr:from>
    <xdr:ext cx="534377" cy="259045"/>
    <xdr:sp macro="" textlink="">
      <xdr:nvSpPr>
        <xdr:cNvPr id="482" name="テキスト ボックス 481"/>
        <xdr:cNvSpPr txBox="1"/>
      </xdr:nvSpPr>
      <xdr:spPr>
        <a:xfrm>
          <a:off x="6705111" y="16723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42430</xdr:rowOff>
    </xdr:from>
    <xdr:to>
      <xdr:col>55</xdr:col>
      <xdr:colOff>50800</xdr:colOff>
      <xdr:row>95</xdr:row>
      <xdr:rowOff>144030</xdr:rowOff>
    </xdr:to>
    <xdr:sp macro="" textlink="">
      <xdr:nvSpPr>
        <xdr:cNvPr id="488" name="楕円 487"/>
        <xdr:cNvSpPr/>
      </xdr:nvSpPr>
      <xdr:spPr>
        <a:xfrm>
          <a:off x="10426700" y="1633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65307</xdr:rowOff>
    </xdr:from>
    <xdr:ext cx="534377" cy="259045"/>
    <xdr:sp macro="" textlink="">
      <xdr:nvSpPr>
        <xdr:cNvPr id="489" name="普通建設事業費 （ うち更新整備　）該当値テキスト"/>
        <xdr:cNvSpPr txBox="1"/>
      </xdr:nvSpPr>
      <xdr:spPr>
        <a:xfrm>
          <a:off x="10528300" y="16181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112306</xdr:rowOff>
    </xdr:from>
    <xdr:to>
      <xdr:col>50</xdr:col>
      <xdr:colOff>165100</xdr:colOff>
      <xdr:row>96</xdr:row>
      <xdr:rowOff>42456</xdr:rowOff>
    </xdr:to>
    <xdr:sp macro="" textlink="">
      <xdr:nvSpPr>
        <xdr:cNvPr id="490" name="楕円 489"/>
        <xdr:cNvSpPr/>
      </xdr:nvSpPr>
      <xdr:spPr>
        <a:xfrm>
          <a:off x="9588500" y="16400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58983</xdr:rowOff>
    </xdr:from>
    <xdr:ext cx="534377" cy="259045"/>
    <xdr:sp macro="" textlink="">
      <xdr:nvSpPr>
        <xdr:cNvPr id="491" name="テキスト ボックス 490"/>
        <xdr:cNvSpPr txBox="1"/>
      </xdr:nvSpPr>
      <xdr:spPr>
        <a:xfrm>
          <a:off x="9372111" y="16175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37770</xdr:rowOff>
    </xdr:from>
    <xdr:to>
      <xdr:col>46</xdr:col>
      <xdr:colOff>38100</xdr:colOff>
      <xdr:row>96</xdr:row>
      <xdr:rowOff>139370</xdr:rowOff>
    </xdr:to>
    <xdr:sp macro="" textlink="">
      <xdr:nvSpPr>
        <xdr:cNvPr id="492" name="楕円 491"/>
        <xdr:cNvSpPr/>
      </xdr:nvSpPr>
      <xdr:spPr>
        <a:xfrm>
          <a:off x="8699500" y="1649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155897</xdr:rowOff>
    </xdr:from>
    <xdr:ext cx="534377" cy="259045"/>
    <xdr:sp macro="" textlink="">
      <xdr:nvSpPr>
        <xdr:cNvPr id="493" name="テキスト ボックス 492"/>
        <xdr:cNvSpPr txBox="1"/>
      </xdr:nvSpPr>
      <xdr:spPr>
        <a:xfrm>
          <a:off x="8483111" y="16272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25146</xdr:rowOff>
    </xdr:from>
    <xdr:to>
      <xdr:col>41</xdr:col>
      <xdr:colOff>101600</xdr:colOff>
      <xdr:row>96</xdr:row>
      <xdr:rowOff>126746</xdr:rowOff>
    </xdr:to>
    <xdr:sp macro="" textlink="">
      <xdr:nvSpPr>
        <xdr:cNvPr id="494" name="楕円 493"/>
        <xdr:cNvSpPr/>
      </xdr:nvSpPr>
      <xdr:spPr>
        <a:xfrm>
          <a:off x="7810500" y="16484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143273</xdr:rowOff>
    </xdr:from>
    <xdr:ext cx="534377" cy="259045"/>
    <xdr:sp macro="" textlink="">
      <xdr:nvSpPr>
        <xdr:cNvPr id="495" name="テキスト ボックス 494"/>
        <xdr:cNvSpPr txBox="1"/>
      </xdr:nvSpPr>
      <xdr:spPr>
        <a:xfrm>
          <a:off x="7594111" y="16259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30987</xdr:rowOff>
    </xdr:from>
    <xdr:to>
      <xdr:col>36</xdr:col>
      <xdr:colOff>165100</xdr:colOff>
      <xdr:row>96</xdr:row>
      <xdr:rowOff>132587</xdr:rowOff>
    </xdr:to>
    <xdr:sp macro="" textlink="">
      <xdr:nvSpPr>
        <xdr:cNvPr id="496" name="楕円 495"/>
        <xdr:cNvSpPr/>
      </xdr:nvSpPr>
      <xdr:spPr>
        <a:xfrm>
          <a:off x="6921500" y="1649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149114</xdr:rowOff>
    </xdr:from>
    <xdr:ext cx="534377" cy="259045"/>
    <xdr:sp macro="" textlink="">
      <xdr:nvSpPr>
        <xdr:cNvPr id="497" name="テキスト ボックス 496"/>
        <xdr:cNvSpPr txBox="1"/>
      </xdr:nvSpPr>
      <xdr:spPr>
        <a:xfrm>
          <a:off x="6705111" y="16265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96724</xdr:rowOff>
    </xdr:from>
    <xdr:to>
      <xdr:col>85</xdr:col>
      <xdr:colOff>127000</xdr:colOff>
      <xdr:row>39</xdr:row>
      <xdr:rowOff>98878</xdr:rowOff>
    </xdr:to>
    <xdr:cxnSp macro="">
      <xdr:nvCxnSpPr>
        <xdr:cNvPr id="528" name="直線コネクタ 527"/>
        <xdr:cNvCxnSpPr/>
      </xdr:nvCxnSpPr>
      <xdr:spPr>
        <a:xfrm>
          <a:off x="15481300" y="6783274"/>
          <a:ext cx="838200" cy="2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9" name="災害復旧事業費平均値テキスト"/>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87264</xdr:rowOff>
    </xdr:from>
    <xdr:to>
      <xdr:col>81</xdr:col>
      <xdr:colOff>50800</xdr:colOff>
      <xdr:row>39</xdr:row>
      <xdr:rowOff>96724</xdr:rowOff>
    </xdr:to>
    <xdr:cxnSp macro="">
      <xdr:nvCxnSpPr>
        <xdr:cNvPr id="531" name="直線コネクタ 530"/>
        <xdr:cNvCxnSpPr/>
      </xdr:nvCxnSpPr>
      <xdr:spPr>
        <a:xfrm>
          <a:off x="14592300" y="6773814"/>
          <a:ext cx="889000" cy="9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3" name="テキスト ボックス 532"/>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87264</xdr:rowOff>
    </xdr:from>
    <xdr:to>
      <xdr:col>76</xdr:col>
      <xdr:colOff>114300</xdr:colOff>
      <xdr:row>39</xdr:row>
      <xdr:rowOff>98878</xdr:rowOff>
    </xdr:to>
    <xdr:cxnSp macro="">
      <xdr:nvCxnSpPr>
        <xdr:cNvPr id="534" name="直線コネクタ 533"/>
        <xdr:cNvCxnSpPr/>
      </xdr:nvCxnSpPr>
      <xdr:spPr>
        <a:xfrm flipV="1">
          <a:off x="13703300" y="6773814"/>
          <a:ext cx="889000" cy="11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129571</xdr:rowOff>
    </xdr:from>
    <xdr:ext cx="469744" cy="259045"/>
    <xdr:sp macro="" textlink="">
      <xdr:nvSpPr>
        <xdr:cNvPr id="536" name="テキスト ボックス 535"/>
        <xdr:cNvSpPr txBox="1"/>
      </xdr:nvSpPr>
      <xdr:spPr>
        <a:xfrm>
          <a:off x="14357428" y="6816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7" name="直線コネクタ 536"/>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9" name="テキスト ボックス 538"/>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40" name="フローチャート: 判断 539"/>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155385</xdr:rowOff>
    </xdr:from>
    <xdr:ext cx="378565" cy="259045"/>
    <xdr:sp macro="" textlink="">
      <xdr:nvSpPr>
        <xdr:cNvPr id="541" name="テキスト ボックス 540"/>
        <xdr:cNvSpPr txBox="1"/>
      </xdr:nvSpPr>
      <xdr:spPr>
        <a:xfrm>
          <a:off x="12625017" y="6499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7" name="楕円 546"/>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249299" cy="259045"/>
    <xdr:sp macro="" textlink="">
      <xdr:nvSpPr>
        <xdr:cNvPr id="548" name="災害復旧事業費該当値テキスト"/>
        <xdr:cNvSpPr txBox="1"/>
      </xdr:nvSpPr>
      <xdr:spPr>
        <a:xfrm>
          <a:off x="16370300" y="669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45924</xdr:rowOff>
    </xdr:from>
    <xdr:to>
      <xdr:col>81</xdr:col>
      <xdr:colOff>101600</xdr:colOff>
      <xdr:row>39</xdr:row>
      <xdr:rowOff>147524</xdr:rowOff>
    </xdr:to>
    <xdr:sp macro="" textlink="">
      <xdr:nvSpPr>
        <xdr:cNvPr id="549" name="楕円 548"/>
        <xdr:cNvSpPr/>
      </xdr:nvSpPr>
      <xdr:spPr>
        <a:xfrm>
          <a:off x="15430500" y="673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138651</xdr:rowOff>
    </xdr:from>
    <xdr:ext cx="378565" cy="259045"/>
    <xdr:sp macro="" textlink="">
      <xdr:nvSpPr>
        <xdr:cNvPr id="550" name="テキスト ボックス 549"/>
        <xdr:cNvSpPr txBox="1"/>
      </xdr:nvSpPr>
      <xdr:spPr>
        <a:xfrm>
          <a:off x="15292017" y="68252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36464</xdr:rowOff>
    </xdr:from>
    <xdr:to>
      <xdr:col>76</xdr:col>
      <xdr:colOff>165100</xdr:colOff>
      <xdr:row>39</xdr:row>
      <xdr:rowOff>138064</xdr:rowOff>
    </xdr:to>
    <xdr:sp macro="" textlink="">
      <xdr:nvSpPr>
        <xdr:cNvPr id="551" name="楕円 550"/>
        <xdr:cNvSpPr/>
      </xdr:nvSpPr>
      <xdr:spPr>
        <a:xfrm>
          <a:off x="14541500" y="672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154591</xdr:rowOff>
    </xdr:from>
    <xdr:ext cx="469744" cy="259045"/>
    <xdr:sp macro="" textlink="">
      <xdr:nvSpPr>
        <xdr:cNvPr id="552" name="テキスト ボックス 551"/>
        <xdr:cNvSpPr txBox="1"/>
      </xdr:nvSpPr>
      <xdr:spPr>
        <a:xfrm>
          <a:off x="14357428" y="6498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3" name="楕円 552"/>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4" name="テキスト ボックス 553"/>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5" name="楕円 554"/>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6" name="テキスト ボックス 555"/>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161061</xdr:rowOff>
    </xdr:from>
    <xdr:to>
      <xdr:col>85</xdr:col>
      <xdr:colOff>127000</xdr:colOff>
      <xdr:row>76</xdr:row>
      <xdr:rowOff>117260</xdr:rowOff>
    </xdr:to>
    <xdr:cxnSp macro="">
      <xdr:nvCxnSpPr>
        <xdr:cNvPr id="634" name="直線コネクタ 633"/>
        <xdr:cNvCxnSpPr/>
      </xdr:nvCxnSpPr>
      <xdr:spPr>
        <a:xfrm flipV="1">
          <a:off x="15481300" y="13019811"/>
          <a:ext cx="838200" cy="127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38688</xdr:rowOff>
    </xdr:from>
    <xdr:ext cx="534377" cy="259045"/>
    <xdr:sp macro="" textlink="">
      <xdr:nvSpPr>
        <xdr:cNvPr id="635" name="公債費平均値テキスト"/>
        <xdr:cNvSpPr txBox="1"/>
      </xdr:nvSpPr>
      <xdr:spPr>
        <a:xfrm>
          <a:off x="16370300" y="13068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102464</xdr:rowOff>
    </xdr:from>
    <xdr:to>
      <xdr:col>81</xdr:col>
      <xdr:colOff>50800</xdr:colOff>
      <xdr:row>76</xdr:row>
      <xdr:rowOff>117260</xdr:rowOff>
    </xdr:to>
    <xdr:cxnSp macro="">
      <xdr:nvCxnSpPr>
        <xdr:cNvPr id="637" name="直線コネクタ 636"/>
        <xdr:cNvCxnSpPr/>
      </xdr:nvCxnSpPr>
      <xdr:spPr>
        <a:xfrm>
          <a:off x="14592300" y="13132664"/>
          <a:ext cx="889000" cy="14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macro="" textlink="">
      <xdr:nvSpPr>
        <xdr:cNvPr id="639" name="テキスト ボックス 638"/>
        <xdr:cNvSpPr txBox="1"/>
      </xdr:nvSpPr>
      <xdr:spPr>
        <a:xfrm>
          <a:off x="15214111" y="128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133210</xdr:rowOff>
    </xdr:from>
    <xdr:to>
      <xdr:col>76</xdr:col>
      <xdr:colOff>114300</xdr:colOff>
      <xdr:row>76</xdr:row>
      <xdr:rowOff>102464</xdr:rowOff>
    </xdr:to>
    <xdr:cxnSp macro="">
      <xdr:nvCxnSpPr>
        <xdr:cNvPr id="640" name="直線コネクタ 639"/>
        <xdr:cNvCxnSpPr/>
      </xdr:nvCxnSpPr>
      <xdr:spPr>
        <a:xfrm>
          <a:off x="13703300" y="12991960"/>
          <a:ext cx="889000" cy="140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macro="" textlink="">
      <xdr:nvSpPr>
        <xdr:cNvPr id="642" name="テキスト ボックス 641"/>
        <xdr:cNvSpPr txBox="1"/>
      </xdr:nvSpPr>
      <xdr:spPr>
        <a:xfrm>
          <a:off x="14325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65545</xdr:rowOff>
    </xdr:from>
    <xdr:to>
      <xdr:col>71</xdr:col>
      <xdr:colOff>177800</xdr:colOff>
      <xdr:row>75</xdr:row>
      <xdr:rowOff>133210</xdr:rowOff>
    </xdr:to>
    <xdr:cxnSp macro="">
      <xdr:nvCxnSpPr>
        <xdr:cNvPr id="643" name="直線コネクタ 642"/>
        <xdr:cNvCxnSpPr/>
      </xdr:nvCxnSpPr>
      <xdr:spPr>
        <a:xfrm>
          <a:off x="12814300" y="12924295"/>
          <a:ext cx="889000" cy="67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145814</xdr:rowOff>
    </xdr:from>
    <xdr:ext cx="534377" cy="259045"/>
    <xdr:sp macro="" textlink="">
      <xdr:nvSpPr>
        <xdr:cNvPr id="645" name="テキスト ボックス 644"/>
        <xdr:cNvSpPr txBox="1"/>
      </xdr:nvSpPr>
      <xdr:spPr>
        <a:xfrm>
          <a:off x="13436111" y="13176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6" name="フローチャート: 判断 645"/>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142245</xdr:rowOff>
    </xdr:from>
    <xdr:ext cx="534377" cy="259045"/>
    <xdr:sp macro="" textlink="">
      <xdr:nvSpPr>
        <xdr:cNvPr id="647" name="テキスト ボックス 646"/>
        <xdr:cNvSpPr txBox="1"/>
      </xdr:nvSpPr>
      <xdr:spPr>
        <a:xfrm>
          <a:off x="12547111" y="13172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110261</xdr:rowOff>
    </xdr:from>
    <xdr:to>
      <xdr:col>85</xdr:col>
      <xdr:colOff>177800</xdr:colOff>
      <xdr:row>76</xdr:row>
      <xdr:rowOff>40411</xdr:rowOff>
    </xdr:to>
    <xdr:sp macro="" textlink="">
      <xdr:nvSpPr>
        <xdr:cNvPr id="653" name="楕円 652"/>
        <xdr:cNvSpPr/>
      </xdr:nvSpPr>
      <xdr:spPr>
        <a:xfrm>
          <a:off x="16268700" y="12969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133138</xdr:rowOff>
    </xdr:from>
    <xdr:ext cx="534377" cy="259045"/>
    <xdr:sp macro="" textlink="">
      <xdr:nvSpPr>
        <xdr:cNvPr id="654" name="公債費該当値テキスト"/>
        <xdr:cNvSpPr txBox="1"/>
      </xdr:nvSpPr>
      <xdr:spPr>
        <a:xfrm>
          <a:off x="16370300" y="12820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66460</xdr:rowOff>
    </xdr:from>
    <xdr:to>
      <xdr:col>81</xdr:col>
      <xdr:colOff>101600</xdr:colOff>
      <xdr:row>76</xdr:row>
      <xdr:rowOff>168060</xdr:rowOff>
    </xdr:to>
    <xdr:sp macro="" textlink="">
      <xdr:nvSpPr>
        <xdr:cNvPr id="655" name="楕円 654"/>
        <xdr:cNvSpPr/>
      </xdr:nvSpPr>
      <xdr:spPr>
        <a:xfrm>
          <a:off x="15430500" y="1309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159187</xdr:rowOff>
    </xdr:from>
    <xdr:ext cx="534377" cy="259045"/>
    <xdr:sp macro="" textlink="">
      <xdr:nvSpPr>
        <xdr:cNvPr id="656" name="テキスト ボックス 655"/>
        <xdr:cNvSpPr txBox="1"/>
      </xdr:nvSpPr>
      <xdr:spPr>
        <a:xfrm>
          <a:off x="15214111" y="13189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51664</xdr:rowOff>
    </xdr:from>
    <xdr:to>
      <xdr:col>76</xdr:col>
      <xdr:colOff>165100</xdr:colOff>
      <xdr:row>76</xdr:row>
      <xdr:rowOff>153264</xdr:rowOff>
    </xdr:to>
    <xdr:sp macro="" textlink="">
      <xdr:nvSpPr>
        <xdr:cNvPr id="657" name="楕円 656"/>
        <xdr:cNvSpPr/>
      </xdr:nvSpPr>
      <xdr:spPr>
        <a:xfrm>
          <a:off x="14541500" y="1308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144391</xdr:rowOff>
    </xdr:from>
    <xdr:ext cx="534377" cy="259045"/>
    <xdr:sp macro="" textlink="">
      <xdr:nvSpPr>
        <xdr:cNvPr id="658" name="テキスト ボックス 657"/>
        <xdr:cNvSpPr txBox="1"/>
      </xdr:nvSpPr>
      <xdr:spPr>
        <a:xfrm>
          <a:off x="14325111" y="13174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82410</xdr:rowOff>
    </xdr:from>
    <xdr:to>
      <xdr:col>72</xdr:col>
      <xdr:colOff>38100</xdr:colOff>
      <xdr:row>76</xdr:row>
      <xdr:rowOff>12560</xdr:rowOff>
    </xdr:to>
    <xdr:sp macro="" textlink="">
      <xdr:nvSpPr>
        <xdr:cNvPr id="659" name="楕円 658"/>
        <xdr:cNvSpPr/>
      </xdr:nvSpPr>
      <xdr:spPr>
        <a:xfrm>
          <a:off x="13652500" y="1294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29087</xdr:rowOff>
    </xdr:from>
    <xdr:ext cx="534377" cy="259045"/>
    <xdr:sp macro="" textlink="">
      <xdr:nvSpPr>
        <xdr:cNvPr id="660" name="テキスト ボックス 659"/>
        <xdr:cNvSpPr txBox="1"/>
      </xdr:nvSpPr>
      <xdr:spPr>
        <a:xfrm>
          <a:off x="13436111" y="12716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14745</xdr:rowOff>
    </xdr:from>
    <xdr:to>
      <xdr:col>67</xdr:col>
      <xdr:colOff>101600</xdr:colOff>
      <xdr:row>75</xdr:row>
      <xdr:rowOff>116345</xdr:rowOff>
    </xdr:to>
    <xdr:sp macro="" textlink="">
      <xdr:nvSpPr>
        <xdr:cNvPr id="661" name="楕円 660"/>
        <xdr:cNvSpPr/>
      </xdr:nvSpPr>
      <xdr:spPr>
        <a:xfrm>
          <a:off x="12763500" y="12873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132872</xdr:rowOff>
    </xdr:from>
    <xdr:ext cx="534377" cy="259045"/>
    <xdr:sp macro="" textlink="">
      <xdr:nvSpPr>
        <xdr:cNvPr id="662" name="テキスト ボックス 661"/>
        <xdr:cNvSpPr txBox="1"/>
      </xdr:nvSpPr>
      <xdr:spPr>
        <a:xfrm>
          <a:off x="12547111" y="12648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10770</xdr:rowOff>
    </xdr:from>
    <xdr:to>
      <xdr:col>85</xdr:col>
      <xdr:colOff>127000</xdr:colOff>
      <xdr:row>96</xdr:row>
      <xdr:rowOff>125811</xdr:rowOff>
    </xdr:to>
    <xdr:cxnSp macro="">
      <xdr:nvCxnSpPr>
        <xdr:cNvPr id="689" name="直線コネクタ 688"/>
        <xdr:cNvCxnSpPr/>
      </xdr:nvCxnSpPr>
      <xdr:spPr>
        <a:xfrm flipV="1">
          <a:off x="15481300" y="16298520"/>
          <a:ext cx="838200" cy="286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38048</xdr:rowOff>
    </xdr:from>
    <xdr:ext cx="534377" cy="259045"/>
    <xdr:sp macro="" textlink="">
      <xdr:nvSpPr>
        <xdr:cNvPr id="690" name="積立金平均値テキスト"/>
        <xdr:cNvSpPr txBox="1"/>
      </xdr:nvSpPr>
      <xdr:spPr>
        <a:xfrm>
          <a:off x="16370300" y="16668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125811</xdr:rowOff>
    </xdr:from>
    <xdr:to>
      <xdr:col>81</xdr:col>
      <xdr:colOff>50800</xdr:colOff>
      <xdr:row>97</xdr:row>
      <xdr:rowOff>34544</xdr:rowOff>
    </xdr:to>
    <xdr:cxnSp macro="">
      <xdr:nvCxnSpPr>
        <xdr:cNvPr id="692" name="直線コネクタ 691"/>
        <xdr:cNvCxnSpPr/>
      </xdr:nvCxnSpPr>
      <xdr:spPr>
        <a:xfrm flipV="1">
          <a:off x="14592300" y="16585011"/>
          <a:ext cx="889000" cy="80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5824</xdr:rowOff>
    </xdr:from>
    <xdr:ext cx="534377" cy="259045"/>
    <xdr:sp macro="" textlink="">
      <xdr:nvSpPr>
        <xdr:cNvPr id="694" name="テキスト ボックス 693"/>
        <xdr:cNvSpPr txBox="1"/>
      </xdr:nvSpPr>
      <xdr:spPr>
        <a:xfrm>
          <a:off x="15214111" y="1680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165697</xdr:rowOff>
    </xdr:from>
    <xdr:to>
      <xdr:col>76</xdr:col>
      <xdr:colOff>114300</xdr:colOff>
      <xdr:row>97</xdr:row>
      <xdr:rowOff>34544</xdr:rowOff>
    </xdr:to>
    <xdr:cxnSp macro="">
      <xdr:nvCxnSpPr>
        <xdr:cNvPr id="695" name="直線コネクタ 694"/>
        <xdr:cNvCxnSpPr/>
      </xdr:nvCxnSpPr>
      <xdr:spPr>
        <a:xfrm>
          <a:off x="13703300" y="16624897"/>
          <a:ext cx="889000" cy="40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162681</xdr:rowOff>
    </xdr:from>
    <xdr:ext cx="534377" cy="259045"/>
    <xdr:sp macro="" textlink="">
      <xdr:nvSpPr>
        <xdr:cNvPr id="697" name="テキスト ボックス 696"/>
        <xdr:cNvSpPr txBox="1"/>
      </xdr:nvSpPr>
      <xdr:spPr>
        <a:xfrm>
          <a:off x="14325111" y="1679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46084</xdr:rowOff>
    </xdr:from>
    <xdr:to>
      <xdr:col>71</xdr:col>
      <xdr:colOff>177800</xdr:colOff>
      <xdr:row>96</xdr:row>
      <xdr:rowOff>165697</xdr:rowOff>
    </xdr:to>
    <xdr:cxnSp macro="">
      <xdr:nvCxnSpPr>
        <xdr:cNvPr id="698" name="直線コネクタ 697"/>
        <xdr:cNvCxnSpPr/>
      </xdr:nvCxnSpPr>
      <xdr:spPr>
        <a:xfrm>
          <a:off x="12814300" y="16333834"/>
          <a:ext cx="889000" cy="291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145215</xdr:rowOff>
    </xdr:from>
    <xdr:ext cx="534377" cy="259045"/>
    <xdr:sp macro="" textlink="">
      <xdr:nvSpPr>
        <xdr:cNvPr id="700" name="テキスト ボックス 699"/>
        <xdr:cNvSpPr txBox="1"/>
      </xdr:nvSpPr>
      <xdr:spPr>
        <a:xfrm>
          <a:off x="13436111" y="16775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701" name="フローチャート: 判断 700"/>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41907</xdr:rowOff>
    </xdr:from>
    <xdr:ext cx="534377" cy="259045"/>
    <xdr:sp macro="" textlink="">
      <xdr:nvSpPr>
        <xdr:cNvPr id="702" name="テキスト ボックス 701"/>
        <xdr:cNvSpPr txBox="1"/>
      </xdr:nvSpPr>
      <xdr:spPr>
        <a:xfrm>
          <a:off x="12547111" y="16844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131420</xdr:rowOff>
    </xdr:from>
    <xdr:to>
      <xdr:col>85</xdr:col>
      <xdr:colOff>177800</xdr:colOff>
      <xdr:row>95</xdr:row>
      <xdr:rowOff>61570</xdr:rowOff>
    </xdr:to>
    <xdr:sp macro="" textlink="">
      <xdr:nvSpPr>
        <xdr:cNvPr id="708" name="楕円 707"/>
        <xdr:cNvSpPr/>
      </xdr:nvSpPr>
      <xdr:spPr>
        <a:xfrm>
          <a:off x="16268700" y="1624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154297</xdr:rowOff>
    </xdr:from>
    <xdr:ext cx="534377" cy="259045"/>
    <xdr:sp macro="" textlink="">
      <xdr:nvSpPr>
        <xdr:cNvPr id="709" name="積立金該当値テキスト"/>
        <xdr:cNvSpPr txBox="1"/>
      </xdr:nvSpPr>
      <xdr:spPr>
        <a:xfrm>
          <a:off x="16370300" y="16099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75011</xdr:rowOff>
    </xdr:from>
    <xdr:to>
      <xdr:col>81</xdr:col>
      <xdr:colOff>101600</xdr:colOff>
      <xdr:row>97</xdr:row>
      <xdr:rowOff>5161</xdr:rowOff>
    </xdr:to>
    <xdr:sp macro="" textlink="">
      <xdr:nvSpPr>
        <xdr:cNvPr id="710" name="楕円 709"/>
        <xdr:cNvSpPr/>
      </xdr:nvSpPr>
      <xdr:spPr>
        <a:xfrm>
          <a:off x="15430500" y="16534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21688</xdr:rowOff>
    </xdr:from>
    <xdr:ext cx="534377" cy="259045"/>
    <xdr:sp macro="" textlink="">
      <xdr:nvSpPr>
        <xdr:cNvPr id="711" name="テキスト ボックス 710"/>
        <xdr:cNvSpPr txBox="1"/>
      </xdr:nvSpPr>
      <xdr:spPr>
        <a:xfrm>
          <a:off x="15214111" y="16309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155194</xdr:rowOff>
    </xdr:from>
    <xdr:to>
      <xdr:col>76</xdr:col>
      <xdr:colOff>165100</xdr:colOff>
      <xdr:row>97</xdr:row>
      <xdr:rowOff>85344</xdr:rowOff>
    </xdr:to>
    <xdr:sp macro="" textlink="">
      <xdr:nvSpPr>
        <xdr:cNvPr id="712" name="楕円 711"/>
        <xdr:cNvSpPr/>
      </xdr:nvSpPr>
      <xdr:spPr>
        <a:xfrm>
          <a:off x="14541500" y="1661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101871</xdr:rowOff>
    </xdr:from>
    <xdr:ext cx="534377" cy="259045"/>
    <xdr:sp macro="" textlink="">
      <xdr:nvSpPr>
        <xdr:cNvPr id="713" name="テキスト ボックス 712"/>
        <xdr:cNvSpPr txBox="1"/>
      </xdr:nvSpPr>
      <xdr:spPr>
        <a:xfrm>
          <a:off x="14325111" y="16389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114897</xdr:rowOff>
    </xdr:from>
    <xdr:to>
      <xdr:col>72</xdr:col>
      <xdr:colOff>38100</xdr:colOff>
      <xdr:row>97</xdr:row>
      <xdr:rowOff>45047</xdr:rowOff>
    </xdr:to>
    <xdr:sp macro="" textlink="">
      <xdr:nvSpPr>
        <xdr:cNvPr id="714" name="楕円 713"/>
        <xdr:cNvSpPr/>
      </xdr:nvSpPr>
      <xdr:spPr>
        <a:xfrm>
          <a:off x="13652500" y="16574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61574</xdr:rowOff>
    </xdr:from>
    <xdr:ext cx="534377" cy="259045"/>
    <xdr:sp macro="" textlink="">
      <xdr:nvSpPr>
        <xdr:cNvPr id="715" name="テキスト ボックス 714"/>
        <xdr:cNvSpPr txBox="1"/>
      </xdr:nvSpPr>
      <xdr:spPr>
        <a:xfrm>
          <a:off x="13436111" y="16349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166734</xdr:rowOff>
    </xdr:from>
    <xdr:to>
      <xdr:col>67</xdr:col>
      <xdr:colOff>101600</xdr:colOff>
      <xdr:row>95</xdr:row>
      <xdr:rowOff>96884</xdr:rowOff>
    </xdr:to>
    <xdr:sp macro="" textlink="">
      <xdr:nvSpPr>
        <xdr:cNvPr id="716" name="楕円 715"/>
        <xdr:cNvSpPr/>
      </xdr:nvSpPr>
      <xdr:spPr>
        <a:xfrm>
          <a:off x="12763500" y="16283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113411</xdr:rowOff>
    </xdr:from>
    <xdr:ext cx="534377" cy="259045"/>
    <xdr:sp macro="" textlink="">
      <xdr:nvSpPr>
        <xdr:cNvPr id="717" name="テキスト ボックス 716"/>
        <xdr:cNvSpPr txBox="1"/>
      </xdr:nvSpPr>
      <xdr:spPr>
        <a:xfrm>
          <a:off x="12547111" y="16058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23622</xdr:rowOff>
    </xdr:from>
    <xdr:to>
      <xdr:col>116</xdr:col>
      <xdr:colOff>63500</xdr:colOff>
      <xdr:row>39</xdr:row>
      <xdr:rowOff>24130</xdr:rowOff>
    </xdr:to>
    <xdr:cxnSp macro="">
      <xdr:nvCxnSpPr>
        <xdr:cNvPr id="746" name="直線コネクタ 745"/>
        <xdr:cNvCxnSpPr/>
      </xdr:nvCxnSpPr>
      <xdr:spPr>
        <a:xfrm flipV="1">
          <a:off x="21323300" y="6710172"/>
          <a:ext cx="838200" cy="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7" name="投資及び出資金平均値テキスト"/>
        <xdr:cNvSpPr txBox="1"/>
      </xdr:nvSpPr>
      <xdr:spPr>
        <a:xfrm>
          <a:off x="22212300" y="6393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13843</xdr:rowOff>
    </xdr:from>
    <xdr:to>
      <xdr:col>111</xdr:col>
      <xdr:colOff>177800</xdr:colOff>
      <xdr:row>39</xdr:row>
      <xdr:rowOff>24130</xdr:rowOff>
    </xdr:to>
    <xdr:cxnSp macro="">
      <xdr:nvCxnSpPr>
        <xdr:cNvPr id="749" name="直線コネクタ 748"/>
        <xdr:cNvCxnSpPr/>
      </xdr:nvCxnSpPr>
      <xdr:spPr>
        <a:xfrm>
          <a:off x="20434300" y="6700393"/>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124350</xdr:rowOff>
    </xdr:from>
    <xdr:ext cx="469744" cy="259045"/>
    <xdr:sp macro="" textlink="">
      <xdr:nvSpPr>
        <xdr:cNvPr id="751" name="テキスト ボックス 750"/>
        <xdr:cNvSpPr txBox="1"/>
      </xdr:nvSpPr>
      <xdr:spPr>
        <a:xfrm>
          <a:off x="21088428" y="629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163195</xdr:rowOff>
    </xdr:from>
    <xdr:to>
      <xdr:col>107</xdr:col>
      <xdr:colOff>50800</xdr:colOff>
      <xdr:row>39</xdr:row>
      <xdr:rowOff>13843</xdr:rowOff>
    </xdr:to>
    <xdr:cxnSp macro="">
      <xdr:nvCxnSpPr>
        <xdr:cNvPr id="752" name="直線コネクタ 751"/>
        <xdr:cNvCxnSpPr/>
      </xdr:nvCxnSpPr>
      <xdr:spPr>
        <a:xfrm>
          <a:off x="19545300" y="6678295"/>
          <a:ext cx="889000" cy="22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122826</xdr:rowOff>
    </xdr:from>
    <xdr:ext cx="469744" cy="259045"/>
    <xdr:sp macro="" textlink="">
      <xdr:nvSpPr>
        <xdr:cNvPr id="754" name="テキスト ボックス 753"/>
        <xdr:cNvSpPr txBox="1"/>
      </xdr:nvSpPr>
      <xdr:spPr>
        <a:xfrm>
          <a:off x="20199428" y="62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163195</xdr:rowOff>
    </xdr:from>
    <xdr:to>
      <xdr:col>102</xdr:col>
      <xdr:colOff>114300</xdr:colOff>
      <xdr:row>39</xdr:row>
      <xdr:rowOff>0</xdr:rowOff>
    </xdr:to>
    <xdr:cxnSp macro="">
      <xdr:nvCxnSpPr>
        <xdr:cNvPr id="755" name="直線コネクタ 754"/>
        <xdr:cNvCxnSpPr/>
      </xdr:nvCxnSpPr>
      <xdr:spPr>
        <a:xfrm flipV="1">
          <a:off x="18656300" y="6678295"/>
          <a:ext cx="889000"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macro="" textlink="">
      <xdr:nvSpPr>
        <xdr:cNvPr id="757" name="テキスト ボックス 756"/>
        <xdr:cNvSpPr txBox="1"/>
      </xdr:nvSpPr>
      <xdr:spPr>
        <a:xfrm>
          <a:off x="19310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8" name="フローチャート: 判断 757"/>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123334</xdr:rowOff>
    </xdr:from>
    <xdr:ext cx="469744" cy="259045"/>
    <xdr:sp macro="" textlink="">
      <xdr:nvSpPr>
        <xdr:cNvPr id="759" name="テキスト ボックス 758"/>
        <xdr:cNvSpPr txBox="1"/>
      </xdr:nvSpPr>
      <xdr:spPr>
        <a:xfrm>
          <a:off x="18421428" y="629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144272</xdr:rowOff>
    </xdr:from>
    <xdr:to>
      <xdr:col>116</xdr:col>
      <xdr:colOff>114300</xdr:colOff>
      <xdr:row>39</xdr:row>
      <xdr:rowOff>74422</xdr:rowOff>
    </xdr:to>
    <xdr:sp macro="" textlink="">
      <xdr:nvSpPr>
        <xdr:cNvPr id="765" name="楕円 764"/>
        <xdr:cNvSpPr/>
      </xdr:nvSpPr>
      <xdr:spPr>
        <a:xfrm>
          <a:off x="22110700" y="665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59199</xdr:rowOff>
    </xdr:from>
    <xdr:ext cx="378565" cy="259045"/>
    <xdr:sp macro="" textlink="">
      <xdr:nvSpPr>
        <xdr:cNvPr id="766" name="投資及び出資金該当値テキスト"/>
        <xdr:cNvSpPr txBox="1"/>
      </xdr:nvSpPr>
      <xdr:spPr>
        <a:xfrm>
          <a:off x="22212300" y="65742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144780</xdr:rowOff>
    </xdr:from>
    <xdr:to>
      <xdr:col>112</xdr:col>
      <xdr:colOff>38100</xdr:colOff>
      <xdr:row>39</xdr:row>
      <xdr:rowOff>74930</xdr:rowOff>
    </xdr:to>
    <xdr:sp macro="" textlink="">
      <xdr:nvSpPr>
        <xdr:cNvPr id="767" name="楕円 766"/>
        <xdr:cNvSpPr/>
      </xdr:nvSpPr>
      <xdr:spPr>
        <a:xfrm>
          <a:off x="21272500" y="665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66057</xdr:rowOff>
    </xdr:from>
    <xdr:ext cx="378565" cy="259045"/>
    <xdr:sp macro="" textlink="">
      <xdr:nvSpPr>
        <xdr:cNvPr id="768" name="テキスト ボックス 767"/>
        <xdr:cNvSpPr txBox="1"/>
      </xdr:nvSpPr>
      <xdr:spPr>
        <a:xfrm>
          <a:off x="21134017" y="67526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134493</xdr:rowOff>
    </xdr:from>
    <xdr:to>
      <xdr:col>107</xdr:col>
      <xdr:colOff>101600</xdr:colOff>
      <xdr:row>39</xdr:row>
      <xdr:rowOff>64643</xdr:rowOff>
    </xdr:to>
    <xdr:sp macro="" textlink="">
      <xdr:nvSpPr>
        <xdr:cNvPr id="769" name="楕円 768"/>
        <xdr:cNvSpPr/>
      </xdr:nvSpPr>
      <xdr:spPr>
        <a:xfrm>
          <a:off x="20383500" y="6649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55770</xdr:rowOff>
    </xdr:from>
    <xdr:ext cx="378565" cy="259045"/>
    <xdr:sp macro="" textlink="">
      <xdr:nvSpPr>
        <xdr:cNvPr id="770" name="テキスト ボックス 769"/>
        <xdr:cNvSpPr txBox="1"/>
      </xdr:nvSpPr>
      <xdr:spPr>
        <a:xfrm>
          <a:off x="20245017" y="67423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112395</xdr:rowOff>
    </xdr:from>
    <xdr:to>
      <xdr:col>102</xdr:col>
      <xdr:colOff>165100</xdr:colOff>
      <xdr:row>39</xdr:row>
      <xdr:rowOff>42545</xdr:rowOff>
    </xdr:to>
    <xdr:sp macro="" textlink="">
      <xdr:nvSpPr>
        <xdr:cNvPr id="771" name="楕円 770"/>
        <xdr:cNvSpPr/>
      </xdr:nvSpPr>
      <xdr:spPr>
        <a:xfrm>
          <a:off x="19494500" y="6627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33672</xdr:rowOff>
    </xdr:from>
    <xdr:ext cx="378565" cy="259045"/>
    <xdr:sp macro="" textlink="">
      <xdr:nvSpPr>
        <xdr:cNvPr id="772" name="テキスト ボックス 771"/>
        <xdr:cNvSpPr txBox="1"/>
      </xdr:nvSpPr>
      <xdr:spPr>
        <a:xfrm>
          <a:off x="19356017" y="67202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120650</xdr:rowOff>
    </xdr:from>
    <xdr:to>
      <xdr:col>98</xdr:col>
      <xdr:colOff>38100</xdr:colOff>
      <xdr:row>39</xdr:row>
      <xdr:rowOff>50800</xdr:rowOff>
    </xdr:to>
    <xdr:sp macro="" textlink="">
      <xdr:nvSpPr>
        <xdr:cNvPr id="773" name="楕円 772"/>
        <xdr:cNvSpPr/>
      </xdr:nvSpPr>
      <xdr:spPr>
        <a:xfrm>
          <a:off x="18605500" y="663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41927</xdr:rowOff>
    </xdr:from>
    <xdr:ext cx="378565" cy="259045"/>
    <xdr:sp macro="" textlink="">
      <xdr:nvSpPr>
        <xdr:cNvPr id="774" name="テキスト ボックス 773"/>
        <xdr:cNvSpPr txBox="1"/>
      </xdr:nvSpPr>
      <xdr:spPr>
        <a:xfrm>
          <a:off x="18467017" y="67284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170813</xdr:rowOff>
    </xdr:from>
    <xdr:to>
      <xdr:col>116</xdr:col>
      <xdr:colOff>63500</xdr:colOff>
      <xdr:row>57</xdr:row>
      <xdr:rowOff>170927</xdr:rowOff>
    </xdr:to>
    <xdr:cxnSp macro="">
      <xdr:nvCxnSpPr>
        <xdr:cNvPr id="801" name="直線コネクタ 800"/>
        <xdr:cNvCxnSpPr/>
      </xdr:nvCxnSpPr>
      <xdr:spPr>
        <a:xfrm>
          <a:off x="21323300" y="9943463"/>
          <a:ext cx="8382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16967</xdr:rowOff>
    </xdr:from>
    <xdr:ext cx="469744" cy="259045"/>
    <xdr:sp macro="" textlink="">
      <xdr:nvSpPr>
        <xdr:cNvPr id="802" name="貸付金平均値テキスト"/>
        <xdr:cNvSpPr txBox="1"/>
      </xdr:nvSpPr>
      <xdr:spPr>
        <a:xfrm>
          <a:off x="22212300" y="9961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169990</xdr:rowOff>
    </xdr:from>
    <xdr:to>
      <xdr:col>111</xdr:col>
      <xdr:colOff>177800</xdr:colOff>
      <xdr:row>57</xdr:row>
      <xdr:rowOff>170813</xdr:rowOff>
    </xdr:to>
    <xdr:cxnSp macro="">
      <xdr:nvCxnSpPr>
        <xdr:cNvPr id="804" name="直線コネクタ 803"/>
        <xdr:cNvCxnSpPr/>
      </xdr:nvCxnSpPr>
      <xdr:spPr>
        <a:xfrm>
          <a:off x="20434300" y="9942640"/>
          <a:ext cx="889000" cy="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132546</xdr:rowOff>
    </xdr:from>
    <xdr:ext cx="469744" cy="259045"/>
    <xdr:sp macro="" textlink="">
      <xdr:nvSpPr>
        <xdr:cNvPr id="806" name="テキスト ボックス 805"/>
        <xdr:cNvSpPr txBox="1"/>
      </xdr:nvSpPr>
      <xdr:spPr>
        <a:xfrm>
          <a:off x="21088428" y="10076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169990</xdr:rowOff>
    </xdr:from>
    <xdr:to>
      <xdr:col>107</xdr:col>
      <xdr:colOff>50800</xdr:colOff>
      <xdr:row>57</xdr:row>
      <xdr:rowOff>170127</xdr:rowOff>
    </xdr:to>
    <xdr:cxnSp macro="">
      <xdr:nvCxnSpPr>
        <xdr:cNvPr id="807" name="直線コネクタ 806"/>
        <xdr:cNvCxnSpPr/>
      </xdr:nvCxnSpPr>
      <xdr:spPr>
        <a:xfrm flipV="1">
          <a:off x="19545300" y="9942640"/>
          <a:ext cx="88900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134215</xdr:rowOff>
    </xdr:from>
    <xdr:ext cx="469744" cy="259045"/>
    <xdr:sp macro="" textlink="">
      <xdr:nvSpPr>
        <xdr:cNvPr id="809" name="テキスト ボックス 808"/>
        <xdr:cNvSpPr txBox="1"/>
      </xdr:nvSpPr>
      <xdr:spPr>
        <a:xfrm>
          <a:off x="20199428" y="1007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162309</xdr:rowOff>
    </xdr:from>
    <xdr:to>
      <xdr:col>102</xdr:col>
      <xdr:colOff>114300</xdr:colOff>
      <xdr:row>57</xdr:row>
      <xdr:rowOff>170127</xdr:rowOff>
    </xdr:to>
    <xdr:cxnSp macro="">
      <xdr:nvCxnSpPr>
        <xdr:cNvPr id="810" name="直線コネクタ 809"/>
        <xdr:cNvCxnSpPr/>
      </xdr:nvCxnSpPr>
      <xdr:spPr>
        <a:xfrm>
          <a:off x="18656300" y="9592059"/>
          <a:ext cx="889000" cy="350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129826</xdr:rowOff>
    </xdr:from>
    <xdr:ext cx="469744" cy="259045"/>
    <xdr:sp macro="" textlink="">
      <xdr:nvSpPr>
        <xdr:cNvPr id="812" name="テキスト ボックス 811"/>
        <xdr:cNvSpPr txBox="1"/>
      </xdr:nvSpPr>
      <xdr:spPr>
        <a:xfrm>
          <a:off x="19310428" y="10073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3" name="フローチャート: 判断 812"/>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118236</xdr:rowOff>
    </xdr:from>
    <xdr:ext cx="469744" cy="259045"/>
    <xdr:sp macro="" textlink="">
      <xdr:nvSpPr>
        <xdr:cNvPr id="814" name="テキスト ボックス 813"/>
        <xdr:cNvSpPr txBox="1"/>
      </xdr:nvSpPr>
      <xdr:spPr>
        <a:xfrm>
          <a:off x="18421428" y="10062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120127</xdr:rowOff>
    </xdr:from>
    <xdr:to>
      <xdr:col>116</xdr:col>
      <xdr:colOff>114300</xdr:colOff>
      <xdr:row>58</xdr:row>
      <xdr:rowOff>50277</xdr:rowOff>
    </xdr:to>
    <xdr:sp macro="" textlink="">
      <xdr:nvSpPr>
        <xdr:cNvPr id="820" name="楕円 819"/>
        <xdr:cNvSpPr/>
      </xdr:nvSpPr>
      <xdr:spPr>
        <a:xfrm>
          <a:off x="22110700" y="9892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143004</xdr:rowOff>
    </xdr:from>
    <xdr:ext cx="469744" cy="259045"/>
    <xdr:sp macro="" textlink="">
      <xdr:nvSpPr>
        <xdr:cNvPr id="821" name="貸付金該当値テキスト"/>
        <xdr:cNvSpPr txBox="1"/>
      </xdr:nvSpPr>
      <xdr:spPr>
        <a:xfrm>
          <a:off x="22212300" y="9744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120013</xdr:rowOff>
    </xdr:from>
    <xdr:to>
      <xdr:col>112</xdr:col>
      <xdr:colOff>38100</xdr:colOff>
      <xdr:row>58</xdr:row>
      <xdr:rowOff>50163</xdr:rowOff>
    </xdr:to>
    <xdr:sp macro="" textlink="">
      <xdr:nvSpPr>
        <xdr:cNvPr id="822" name="楕円 821"/>
        <xdr:cNvSpPr/>
      </xdr:nvSpPr>
      <xdr:spPr>
        <a:xfrm>
          <a:off x="21272500" y="9892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66690</xdr:rowOff>
    </xdr:from>
    <xdr:ext cx="469744" cy="259045"/>
    <xdr:sp macro="" textlink="">
      <xdr:nvSpPr>
        <xdr:cNvPr id="823" name="テキスト ボックス 822"/>
        <xdr:cNvSpPr txBox="1"/>
      </xdr:nvSpPr>
      <xdr:spPr>
        <a:xfrm>
          <a:off x="21088428" y="9667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119190</xdr:rowOff>
    </xdr:from>
    <xdr:to>
      <xdr:col>107</xdr:col>
      <xdr:colOff>101600</xdr:colOff>
      <xdr:row>58</xdr:row>
      <xdr:rowOff>49340</xdr:rowOff>
    </xdr:to>
    <xdr:sp macro="" textlink="">
      <xdr:nvSpPr>
        <xdr:cNvPr id="824" name="楕円 823"/>
        <xdr:cNvSpPr/>
      </xdr:nvSpPr>
      <xdr:spPr>
        <a:xfrm>
          <a:off x="20383500" y="989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65867</xdr:rowOff>
    </xdr:from>
    <xdr:ext cx="469744" cy="259045"/>
    <xdr:sp macro="" textlink="">
      <xdr:nvSpPr>
        <xdr:cNvPr id="825" name="テキスト ボックス 824"/>
        <xdr:cNvSpPr txBox="1"/>
      </xdr:nvSpPr>
      <xdr:spPr>
        <a:xfrm>
          <a:off x="20199428" y="966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119327</xdr:rowOff>
    </xdr:from>
    <xdr:to>
      <xdr:col>102</xdr:col>
      <xdr:colOff>165100</xdr:colOff>
      <xdr:row>58</xdr:row>
      <xdr:rowOff>49477</xdr:rowOff>
    </xdr:to>
    <xdr:sp macro="" textlink="">
      <xdr:nvSpPr>
        <xdr:cNvPr id="826" name="楕円 825"/>
        <xdr:cNvSpPr/>
      </xdr:nvSpPr>
      <xdr:spPr>
        <a:xfrm>
          <a:off x="19494500" y="9891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66004</xdr:rowOff>
    </xdr:from>
    <xdr:ext cx="469744" cy="259045"/>
    <xdr:sp macro="" textlink="">
      <xdr:nvSpPr>
        <xdr:cNvPr id="827" name="テキスト ボックス 826"/>
        <xdr:cNvSpPr txBox="1"/>
      </xdr:nvSpPr>
      <xdr:spPr>
        <a:xfrm>
          <a:off x="19310428" y="9667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111509</xdr:rowOff>
    </xdr:from>
    <xdr:to>
      <xdr:col>98</xdr:col>
      <xdr:colOff>38100</xdr:colOff>
      <xdr:row>56</xdr:row>
      <xdr:rowOff>41659</xdr:rowOff>
    </xdr:to>
    <xdr:sp macro="" textlink="">
      <xdr:nvSpPr>
        <xdr:cNvPr id="828" name="楕円 827"/>
        <xdr:cNvSpPr/>
      </xdr:nvSpPr>
      <xdr:spPr>
        <a:xfrm>
          <a:off x="18605500" y="9541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54</xdr:row>
      <xdr:rowOff>58186</xdr:rowOff>
    </xdr:from>
    <xdr:ext cx="534377" cy="259045"/>
    <xdr:sp macro="" textlink="">
      <xdr:nvSpPr>
        <xdr:cNvPr id="829" name="テキスト ボックス 828"/>
        <xdr:cNvSpPr txBox="1"/>
      </xdr:nvSpPr>
      <xdr:spPr>
        <a:xfrm>
          <a:off x="18389111" y="9316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128956</xdr:rowOff>
    </xdr:from>
    <xdr:to>
      <xdr:col>116</xdr:col>
      <xdr:colOff>63500</xdr:colOff>
      <xdr:row>76</xdr:row>
      <xdr:rowOff>154254</xdr:rowOff>
    </xdr:to>
    <xdr:cxnSp macro="">
      <xdr:nvCxnSpPr>
        <xdr:cNvPr id="859" name="直線コネクタ 858"/>
        <xdr:cNvCxnSpPr/>
      </xdr:nvCxnSpPr>
      <xdr:spPr>
        <a:xfrm flipV="1">
          <a:off x="21323300" y="13159156"/>
          <a:ext cx="838200" cy="25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136123</xdr:rowOff>
    </xdr:from>
    <xdr:ext cx="534377" cy="259045"/>
    <xdr:sp macro="" textlink="">
      <xdr:nvSpPr>
        <xdr:cNvPr id="860" name="繰出金平均値テキスト"/>
        <xdr:cNvSpPr txBox="1"/>
      </xdr:nvSpPr>
      <xdr:spPr>
        <a:xfrm>
          <a:off x="22212300" y="12651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154254</xdr:rowOff>
    </xdr:from>
    <xdr:to>
      <xdr:col>111</xdr:col>
      <xdr:colOff>177800</xdr:colOff>
      <xdr:row>77</xdr:row>
      <xdr:rowOff>18238</xdr:rowOff>
    </xdr:to>
    <xdr:cxnSp macro="">
      <xdr:nvCxnSpPr>
        <xdr:cNvPr id="862" name="直線コネクタ 861"/>
        <xdr:cNvCxnSpPr/>
      </xdr:nvCxnSpPr>
      <xdr:spPr>
        <a:xfrm flipV="1">
          <a:off x="20434300" y="13184454"/>
          <a:ext cx="889000" cy="35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85145</xdr:rowOff>
    </xdr:from>
    <xdr:ext cx="534377" cy="259045"/>
    <xdr:sp macro="" textlink="">
      <xdr:nvSpPr>
        <xdr:cNvPr id="864" name="テキスト ボックス 863"/>
        <xdr:cNvSpPr txBox="1"/>
      </xdr:nvSpPr>
      <xdr:spPr>
        <a:xfrm>
          <a:off x="21056111" y="12600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18238</xdr:rowOff>
    </xdr:from>
    <xdr:to>
      <xdr:col>107</xdr:col>
      <xdr:colOff>50800</xdr:colOff>
      <xdr:row>77</xdr:row>
      <xdr:rowOff>55080</xdr:rowOff>
    </xdr:to>
    <xdr:cxnSp macro="">
      <xdr:nvCxnSpPr>
        <xdr:cNvPr id="865" name="直線コネクタ 864"/>
        <xdr:cNvCxnSpPr/>
      </xdr:nvCxnSpPr>
      <xdr:spPr>
        <a:xfrm flipV="1">
          <a:off x="19545300" y="13219888"/>
          <a:ext cx="889000" cy="36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164660</xdr:rowOff>
    </xdr:from>
    <xdr:ext cx="534377" cy="259045"/>
    <xdr:sp macro="" textlink="">
      <xdr:nvSpPr>
        <xdr:cNvPr id="867" name="テキスト ボックス 866"/>
        <xdr:cNvSpPr txBox="1"/>
      </xdr:nvSpPr>
      <xdr:spPr>
        <a:xfrm>
          <a:off x="20167111" y="1268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46089</xdr:rowOff>
    </xdr:from>
    <xdr:to>
      <xdr:col>102</xdr:col>
      <xdr:colOff>114300</xdr:colOff>
      <xdr:row>77</xdr:row>
      <xdr:rowOff>55080</xdr:rowOff>
    </xdr:to>
    <xdr:cxnSp macro="">
      <xdr:nvCxnSpPr>
        <xdr:cNvPr id="868" name="直線コネクタ 867"/>
        <xdr:cNvCxnSpPr/>
      </xdr:nvCxnSpPr>
      <xdr:spPr>
        <a:xfrm>
          <a:off x="18656300" y="13247739"/>
          <a:ext cx="889000" cy="8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26776</xdr:rowOff>
    </xdr:from>
    <xdr:ext cx="534377" cy="259045"/>
    <xdr:sp macro="" textlink="">
      <xdr:nvSpPr>
        <xdr:cNvPr id="870" name="テキスト ボックス 869"/>
        <xdr:cNvSpPr txBox="1"/>
      </xdr:nvSpPr>
      <xdr:spPr>
        <a:xfrm>
          <a:off x="19278111" y="1271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71" name="フローチャート: 判断 870"/>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61333</xdr:rowOff>
    </xdr:from>
    <xdr:ext cx="534377" cy="259045"/>
    <xdr:sp macro="" textlink="">
      <xdr:nvSpPr>
        <xdr:cNvPr id="872" name="テキスト ボックス 871"/>
        <xdr:cNvSpPr txBox="1"/>
      </xdr:nvSpPr>
      <xdr:spPr>
        <a:xfrm>
          <a:off x="18389111" y="1274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78156</xdr:rowOff>
    </xdr:from>
    <xdr:to>
      <xdr:col>116</xdr:col>
      <xdr:colOff>114300</xdr:colOff>
      <xdr:row>77</xdr:row>
      <xdr:rowOff>8306</xdr:rowOff>
    </xdr:to>
    <xdr:sp macro="" textlink="">
      <xdr:nvSpPr>
        <xdr:cNvPr id="878" name="楕円 877"/>
        <xdr:cNvSpPr/>
      </xdr:nvSpPr>
      <xdr:spPr>
        <a:xfrm>
          <a:off x="22110700" y="13108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56583</xdr:rowOff>
    </xdr:from>
    <xdr:ext cx="534377" cy="259045"/>
    <xdr:sp macro="" textlink="">
      <xdr:nvSpPr>
        <xdr:cNvPr id="879" name="繰出金該当値テキスト"/>
        <xdr:cNvSpPr txBox="1"/>
      </xdr:nvSpPr>
      <xdr:spPr>
        <a:xfrm>
          <a:off x="22212300" y="13086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103454</xdr:rowOff>
    </xdr:from>
    <xdr:to>
      <xdr:col>112</xdr:col>
      <xdr:colOff>38100</xdr:colOff>
      <xdr:row>77</xdr:row>
      <xdr:rowOff>33604</xdr:rowOff>
    </xdr:to>
    <xdr:sp macro="" textlink="">
      <xdr:nvSpPr>
        <xdr:cNvPr id="880" name="楕円 879"/>
        <xdr:cNvSpPr/>
      </xdr:nvSpPr>
      <xdr:spPr>
        <a:xfrm>
          <a:off x="21272500" y="13133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24731</xdr:rowOff>
    </xdr:from>
    <xdr:ext cx="534377" cy="259045"/>
    <xdr:sp macro="" textlink="">
      <xdr:nvSpPr>
        <xdr:cNvPr id="881" name="テキスト ボックス 880"/>
        <xdr:cNvSpPr txBox="1"/>
      </xdr:nvSpPr>
      <xdr:spPr>
        <a:xfrm>
          <a:off x="21056111" y="13226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138888</xdr:rowOff>
    </xdr:from>
    <xdr:to>
      <xdr:col>107</xdr:col>
      <xdr:colOff>101600</xdr:colOff>
      <xdr:row>77</xdr:row>
      <xdr:rowOff>69038</xdr:rowOff>
    </xdr:to>
    <xdr:sp macro="" textlink="">
      <xdr:nvSpPr>
        <xdr:cNvPr id="882" name="楕円 881"/>
        <xdr:cNvSpPr/>
      </xdr:nvSpPr>
      <xdr:spPr>
        <a:xfrm>
          <a:off x="20383500" y="13169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60165</xdr:rowOff>
    </xdr:from>
    <xdr:ext cx="534377" cy="259045"/>
    <xdr:sp macro="" textlink="">
      <xdr:nvSpPr>
        <xdr:cNvPr id="883" name="テキスト ボックス 882"/>
        <xdr:cNvSpPr txBox="1"/>
      </xdr:nvSpPr>
      <xdr:spPr>
        <a:xfrm>
          <a:off x="20167111" y="13261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4280</xdr:rowOff>
    </xdr:from>
    <xdr:to>
      <xdr:col>102</xdr:col>
      <xdr:colOff>165100</xdr:colOff>
      <xdr:row>77</xdr:row>
      <xdr:rowOff>105880</xdr:rowOff>
    </xdr:to>
    <xdr:sp macro="" textlink="">
      <xdr:nvSpPr>
        <xdr:cNvPr id="884" name="楕円 883"/>
        <xdr:cNvSpPr/>
      </xdr:nvSpPr>
      <xdr:spPr>
        <a:xfrm>
          <a:off x="19494500" y="1320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97007</xdr:rowOff>
    </xdr:from>
    <xdr:ext cx="534377" cy="259045"/>
    <xdr:sp macro="" textlink="">
      <xdr:nvSpPr>
        <xdr:cNvPr id="885" name="テキスト ボックス 884"/>
        <xdr:cNvSpPr txBox="1"/>
      </xdr:nvSpPr>
      <xdr:spPr>
        <a:xfrm>
          <a:off x="19278111" y="13298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166739</xdr:rowOff>
    </xdr:from>
    <xdr:to>
      <xdr:col>98</xdr:col>
      <xdr:colOff>38100</xdr:colOff>
      <xdr:row>77</xdr:row>
      <xdr:rowOff>96889</xdr:rowOff>
    </xdr:to>
    <xdr:sp macro="" textlink="">
      <xdr:nvSpPr>
        <xdr:cNvPr id="886" name="楕円 885"/>
        <xdr:cNvSpPr/>
      </xdr:nvSpPr>
      <xdr:spPr>
        <a:xfrm>
          <a:off x="18605500" y="13196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88016</xdr:rowOff>
    </xdr:from>
    <xdr:ext cx="534377" cy="259045"/>
    <xdr:sp macro="" textlink="">
      <xdr:nvSpPr>
        <xdr:cNvPr id="887" name="テキスト ボックス 886"/>
        <xdr:cNvSpPr txBox="1"/>
      </xdr:nvSpPr>
      <xdr:spPr>
        <a:xfrm>
          <a:off x="18389111" y="13289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歳出決算額は、住民一人当たり</a:t>
          </a:r>
          <a:r>
            <a:rPr kumimoji="1" lang="en-US" altLang="ja-JP" sz="1100">
              <a:solidFill>
                <a:schemeClr val="dk1"/>
              </a:solidFill>
              <a:effectLst/>
              <a:latin typeface="+mn-lt"/>
              <a:ea typeface="+mn-ea"/>
              <a:cs typeface="+mn-cs"/>
            </a:rPr>
            <a:t>647,776</a:t>
          </a:r>
          <a:r>
            <a:rPr kumimoji="1" lang="ja-JP" altLang="ja-JP" sz="1100">
              <a:solidFill>
                <a:schemeClr val="dk1"/>
              </a:solidFill>
              <a:effectLst/>
              <a:latin typeface="+mn-lt"/>
              <a:ea typeface="+mn-ea"/>
              <a:cs typeface="+mn-cs"/>
            </a:rPr>
            <a:t>円となっている。主な構成項目である物件費においては、ふるさと納税寄附件数の増加に伴う返礼に係る事務経費の増等により、類似団体と比較し</a:t>
          </a:r>
          <a:r>
            <a:rPr kumimoji="1" lang="en-US" altLang="ja-JP" sz="1100">
              <a:solidFill>
                <a:schemeClr val="dk1"/>
              </a:solidFill>
              <a:effectLst/>
              <a:latin typeface="+mn-lt"/>
              <a:ea typeface="+mn-ea"/>
              <a:cs typeface="+mn-cs"/>
            </a:rPr>
            <a:t>49,829</a:t>
          </a:r>
          <a:r>
            <a:rPr kumimoji="1" lang="ja-JP" altLang="en-US" sz="1100">
              <a:solidFill>
                <a:schemeClr val="dk1"/>
              </a:solidFill>
              <a:effectLst/>
              <a:latin typeface="+mn-lt"/>
              <a:ea typeface="+mn-ea"/>
              <a:cs typeface="+mn-cs"/>
            </a:rPr>
            <a:t>円高くなっている</a:t>
          </a:r>
          <a:r>
            <a:rPr kumimoji="1" lang="ja-JP" altLang="ja-JP" sz="1100">
              <a:solidFill>
                <a:schemeClr val="dk1"/>
              </a:solidFill>
              <a:effectLst/>
              <a:latin typeface="+mn-lt"/>
              <a:ea typeface="+mn-ea"/>
              <a:cs typeface="+mn-cs"/>
            </a:rPr>
            <a:t>。人件費については、住民一人当たり</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73,333</a:t>
          </a:r>
          <a:r>
            <a:rPr kumimoji="1" lang="ja-JP" altLang="en-US" sz="1100">
              <a:solidFill>
                <a:schemeClr val="dk1"/>
              </a:solidFill>
              <a:effectLst/>
              <a:latin typeface="+mn-lt"/>
              <a:ea typeface="+mn-ea"/>
              <a:cs typeface="+mn-cs"/>
            </a:rPr>
            <a:t>円となっ</a:t>
          </a:r>
          <a:r>
            <a:rPr kumimoji="1" lang="ja-JP" altLang="ja-JP" sz="1100">
              <a:solidFill>
                <a:schemeClr val="dk1"/>
              </a:solidFill>
              <a:effectLst/>
              <a:latin typeface="+mn-lt"/>
              <a:ea typeface="+mn-ea"/>
              <a:cs typeface="+mn-cs"/>
            </a:rPr>
            <a:t>ており、消防業務を直営で行っていること等が影響し、類似団体と比較して一人当たりのコストが高い状況となっている。扶助費については、住民一人当たり</a:t>
          </a:r>
          <a:r>
            <a:rPr kumimoji="1" lang="en-US" altLang="ja-JP" sz="1100">
              <a:solidFill>
                <a:schemeClr val="dk1"/>
              </a:solidFill>
              <a:effectLst/>
              <a:latin typeface="+mn-lt"/>
              <a:ea typeface="+mn-ea"/>
              <a:cs typeface="+mn-cs"/>
            </a:rPr>
            <a:t>134,651</a:t>
          </a:r>
          <a:r>
            <a:rPr kumimoji="1" lang="ja-JP" altLang="ja-JP" sz="1100">
              <a:solidFill>
                <a:schemeClr val="dk1"/>
              </a:solidFill>
              <a:effectLst/>
              <a:latin typeface="+mn-lt"/>
              <a:ea typeface="+mn-ea"/>
              <a:cs typeface="+mn-cs"/>
            </a:rPr>
            <a:t>円と類似団体と比較して</a:t>
          </a:r>
          <a:r>
            <a:rPr kumimoji="1" lang="en-US" altLang="ja-JP" sz="1100">
              <a:solidFill>
                <a:schemeClr val="dk1"/>
              </a:solidFill>
              <a:effectLst/>
              <a:latin typeface="+mn-lt"/>
              <a:ea typeface="+mn-ea"/>
              <a:cs typeface="+mn-cs"/>
            </a:rPr>
            <a:t>2,755</a:t>
          </a:r>
          <a:r>
            <a:rPr kumimoji="1" lang="ja-JP" altLang="ja-JP" sz="1100">
              <a:solidFill>
                <a:schemeClr val="dk1"/>
              </a:solidFill>
              <a:effectLst/>
              <a:latin typeface="+mn-lt"/>
              <a:ea typeface="+mn-ea"/>
              <a:cs typeface="+mn-cs"/>
            </a:rPr>
            <a:t>円高くなっているが、これは高齢化の進展等による社会保障費の増加が主な要因となっている。維持補修費においては、住民一人当たり</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15,656</a:t>
          </a:r>
          <a:r>
            <a:rPr kumimoji="1" lang="ja-JP" altLang="en-US" sz="1100">
              <a:solidFill>
                <a:schemeClr val="dk1"/>
              </a:solidFill>
              <a:effectLst/>
              <a:latin typeface="+mn-lt"/>
              <a:ea typeface="+mn-ea"/>
              <a:cs typeface="+mn-cs"/>
            </a:rPr>
            <a:t>円と、</a:t>
          </a:r>
          <a:r>
            <a:rPr kumimoji="1" lang="ja-JP" altLang="ja-JP" sz="1100">
              <a:solidFill>
                <a:schemeClr val="dk1"/>
              </a:solidFill>
              <a:effectLst/>
              <a:latin typeface="+mn-lt"/>
              <a:ea typeface="+mn-ea"/>
              <a:cs typeface="+mn-cs"/>
            </a:rPr>
            <a:t>類似団体と比較して</a:t>
          </a:r>
          <a:r>
            <a:rPr kumimoji="1" lang="en-US" altLang="ja-JP" sz="1100">
              <a:solidFill>
                <a:schemeClr val="dk1"/>
              </a:solidFill>
              <a:effectLst/>
              <a:latin typeface="+mn-lt"/>
              <a:ea typeface="+mn-ea"/>
              <a:cs typeface="+mn-cs"/>
            </a:rPr>
            <a:t>10,896</a:t>
          </a:r>
          <a:r>
            <a:rPr kumimoji="1" lang="ja-JP" altLang="en-US" sz="1100">
              <a:solidFill>
                <a:schemeClr val="dk1"/>
              </a:solidFill>
              <a:effectLst/>
              <a:latin typeface="+mn-lt"/>
              <a:ea typeface="+mn-ea"/>
              <a:cs typeface="+mn-cs"/>
            </a:rPr>
            <a:t>円高</a:t>
          </a:r>
          <a:r>
            <a:rPr kumimoji="1" lang="ja-JP" altLang="ja-JP" sz="1100">
              <a:solidFill>
                <a:schemeClr val="dk1"/>
              </a:solidFill>
              <a:effectLst/>
              <a:latin typeface="+mn-lt"/>
              <a:ea typeface="+mn-ea"/>
              <a:cs typeface="+mn-cs"/>
            </a:rPr>
            <a:t>くなっているが、これは、積雪地域であるため除雪等の道路維持管理費用が多くかかることが主な要因となっている。</a:t>
          </a:r>
          <a:r>
            <a:rPr kumimoji="1" lang="ja-JP" altLang="en-US" sz="1100">
              <a:solidFill>
                <a:schemeClr val="dk1"/>
              </a:solidFill>
              <a:effectLst/>
              <a:latin typeface="+mn-lt"/>
              <a:ea typeface="+mn-ea"/>
              <a:cs typeface="+mn-cs"/>
            </a:rPr>
            <a:t>積立金については、新たな工業団地造成に係る資金手当として、既存工業団地売払収入等を財政調整基金に積み立てたことや、心のふるさと千歳基金へのふるさと納税の積み立てが増加したことなどから、</a:t>
          </a:r>
          <a:r>
            <a:rPr kumimoji="1" lang="ja-JP" altLang="ja-JP" sz="1100">
              <a:solidFill>
                <a:schemeClr val="dk1"/>
              </a:solidFill>
              <a:effectLst/>
              <a:latin typeface="+mn-lt"/>
              <a:ea typeface="+mn-ea"/>
              <a:cs typeface="+mn-cs"/>
            </a:rPr>
            <a:t>住民一人当たり</a:t>
          </a:r>
          <a:r>
            <a:rPr kumimoji="1" lang="en-US" altLang="ja-JP" sz="1100">
              <a:solidFill>
                <a:schemeClr val="dk1"/>
              </a:solidFill>
              <a:effectLst/>
              <a:latin typeface="+mn-lt"/>
              <a:ea typeface="+mn-ea"/>
              <a:cs typeface="+mn-cs"/>
            </a:rPr>
            <a:t>70,350</a:t>
          </a:r>
          <a:r>
            <a:rPr kumimoji="1" lang="ja-JP" altLang="en-US" sz="1100">
              <a:solidFill>
                <a:schemeClr val="dk1"/>
              </a:solidFill>
              <a:effectLst/>
              <a:latin typeface="+mn-lt"/>
              <a:ea typeface="+mn-ea"/>
              <a:cs typeface="+mn-cs"/>
            </a:rPr>
            <a:t>円</a:t>
          </a:r>
          <a:r>
            <a:rPr kumimoji="1" lang="ja-JP" altLang="ja-JP" sz="1100">
              <a:solidFill>
                <a:schemeClr val="dk1"/>
              </a:solidFill>
              <a:effectLst/>
              <a:latin typeface="+mn-lt"/>
              <a:ea typeface="+mn-ea"/>
              <a:cs typeface="+mn-cs"/>
            </a:rPr>
            <a:t>となっており、前年比</a:t>
          </a:r>
          <a:r>
            <a:rPr kumimoji="1" lang="en-US" altLang="ja-JP" sz="1100">
              <a:solidFill>
                <a:schemeClr val="dk1"/>
              </a:solidFill>
              <a:effectLst/>
              <a:latin typeface="+mn-lt"/>
              <a:ea typeface="+mn-ea"/>
              <a:cs typeface="+mn-cs"/>
            </a:rPr>
            <a:t>80.2</a:t>
          </a:r>
          <a:r>
            <a:rPr kumimoji="1" lang="ja-JP" altLang="ja-JP" sz="1100">
              <a:solidFill>
                <a:schemeClr val="dk1"/>
              </a:solidFill>
              <a:effectLst/>
              <a:latin typeface="+mn-lt"/>
              <a:ea typeface="+mn-ea"/>
              <a:cs typeface="+mn-cs"/>
            </a:rPr>
            <a:t>％の増となった</a:t>
          </a:r>
          <a:r>
            <a:rPr kumimoji="1" lang="ja-JP" altLang="en-US" sz="1100">
              <a:solidFill>
                <a:schemeClr val="dk1"/>
              </a:solidFill>
              <a:effectLst/>
              <a:latin typeface="+mn-lt"/>
              <a:ea typeface="+mn-ea"/>
              <a:cs typeface="+mn-cs"/>
            </a:rPr>
            <a:t>。普通建設事業費（うち更新整備）については、小学校冷房設備整備事業や消防総合庁舎大規模改修事業の増等から、</a:t>
          </a:r>
          <a:r>
            <a:rPr kumimoji="1" lang="ja-JP" altLang="ja-JP" sz="1100">
              <a:solidFill>
                <a:schemeClr val="dk1"/>
              </a:solidFill>
              <a:effectLst/>
              <a:latin typeface="+mn-lt"/>
              <a:ea typeface="+mn-ea"/>
              <a:cs typeface="+mn-cs"/>
            </a:rPr>
            <a:t>住民一人当たり</a:t>
          </a:r>
          <a:r>
            <a:rPr kumimoji="1" lang="en-US" altLang="ja-JP" sz="1100">
              <a:solidFill>
                <a:schemeClr val="dk1"/>
              </a:solidFill>
              <a:effectLst/>
              <a:latin typeface="+mn-lt"/>
              <a:ea typeface="+mn-ea"/>
              <a:cs typeface="+mn-cs"/>
            </a:rPr>
            <a:t>50,159</a:t>
          </a:r>
          <a:r>
            <a:rPr kumimoji="1" lang="ja-JP" altLang="ja-JP" sz="1100">
              <a:solidFill>
                <a:schemeClr val="dk1"/>
              </a:solidFill>
              <a:effectLst/>
              <a:latin typeface="+mn-lt"/>
              <a:ea typeface="+mn-ea"/>
              <a:cs typeface="+mn-cs"/>
            </a:rPr>
            <a:t>円となっており、前年比</a:t>
          </a:r>
          <a:r>
            <a:rPr kumimoji="1" lang="en-US" altLang="ja-JP" sz="1100">
              <a:solidFill>
                <a:schemeClr val="dk1"/>
              </a:solidFill>
              <a:effectLst/>
              <a:latin typeface="+mn-lt"/>
              <a:ea typeface="+mn-ea"/>
              <a:cs typeface="+mn-cs"/>
            </a:rPr>
            <a:t>12.3</a:t>
          </a:r>
          <a:r>
            <a:rPr kumimoji="1" lang="ja-JP" altLang="ja-JP" sz="1100">
              <a:solidFill>
                <a:schemeClr val="dk1"/>
              </a:solidFill>
              <a:effectLst/>
              <a:latin typeface="+mn-lt"/>
              <a:ea typeface="+mn-ea"/>
              <a:cs typeface="+mn-cs"/>
            </a:rPr>
            <a:t>％の増となった。</a:t>
          </a:r>
          <a:r>
            <a:rPr kumimoji="1" lang="ja-JP" altLang="en-US" sz="1100">
              <a:solidFill>
                <a:schemeClr val="dk1"/>
              </a:solidFill>
              <a:effectLst/>
              <a:latin typeface="+mn-lt"/>
              <a:ea typeface="+mn-ea"/>
              <a:cs typeface="+mn-cs"/>
            </a:rPr>
            <a:t>公債費については、第三セクター等改革推進債の繰上償還を実施したことから、住民一人当たり</a:t>
          </a:r>
          <a:r>
            <a:rPr kumimoji="1" lang="en-US" altLang="ja-JP" sz="1100">
              <a:solidFill>
                <a:schemeClr val="dk1"/>
              </a:solidFill>
              <a:effectLst/>
              <a:latin typeface="+mn-lt"/>
              <a:ea typeface="+mn-ea"/>
              <a:cs typeface="+mn-cs"/>
            </a:rPr>
            <a:t>44,818</a:t>
          </a:r>
          <a:r>
            <a:rPr kumimoji="1" lang="ja-JP" altLang="en-US" sz="1100">
              <a:solidFill>
                <a:schemeClr val="dk1"/>
              </a:solidFill>
              <a:effectLst/>
              <a:latin typeface="+mn-lt"/>
              <a:ea typeface="+mn-ea"/>
              <a:cs typeface="+mn-cs"/>
            </a:rPr>
            <a:t>円となっており、前年比</a:t>
          </a:r>
          <a:r>
            <a:rPr kumimoji="1" lang="en-US" altLang="ja-JP" sz="1100">
              <a:solidFill>
                <a:schemeClr val="dk1"/>
              </a:solidFill>
              <a:effectLst/>
              <a:latin typeface="+mn-lt"/>
              <a:ea typeface="+mn-ea"/>
              <a:cs typeface="+mn-cs"/>
            </a:rPr>
            <a:t>25.9</a:t>
          </a:r>
          <a:r>
            <a:rPr kumimoji="1" lang="ja-JP" altLang="en-US" sz="1100">
              <a:solidFill>
                <a:schemeClr val="dk1"/>
              </a:solidFill>
              <a:effectLst/>
              <a:latin typeface="+mn-lt"/>
              <a:ea typeface="+mn-ea"/>
              <a:cs typeface="+mn-cs"/>
            </a:rPr>
            <a:t>％の増となった。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北海道千歳市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97,355
96,031
594.50
65,218,756
63,064,314
1,806,158
26,860,545
24,990,801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104038</xdr:rowOff>
    </xdr:from>
    <xdr:to>
      <xdr:col>24</xdr:col>
      <xdr:colOff>63500</xdr:colOff>
      <xdr:row>35</xdr:row>
      <xdr:rowOff>123698</xdr:rowOff>
    </xdr:to>
    <xdr:cxnSp macro="">
      <xdr:nvCxnSpPr>
        <xdr:cNvPr id="59" name="直線コネクタ 58"/>
        <xdr:cNvCxnSpPr/>
      </xdr:nvCxnSpPr>
      <xdr:spPr>
        <a:xfrm flipV="1">
          <a:off x="3797300" y="6104788"/>
          <a:ext cx="838200" cy="19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13936</xdr:rowOff>
    </xdr:from>
    <xdr:ext cx="469744" cy="259045"/>
    <xdr:sp macro="" textlink="">
      <xdr:nvSpPr>
        <xdr:cNvPr id="60" name="議会費平均値テキスト"/>
        <xdr:cNvSpPr txBox="1"/>
      </xdr:nvSpPr>
      <xdr:spPr>
        <a:xfrm>
          <a:off x="4686300" y="5843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123698</xdr:rowOff>
    </xdr:from>
    <xdr:to>
      <xdr:col>19</xdr:col>
      <xdr:colOff>177800</xdr:colOff>
      <xdr:row>36</xdr:row>
      <xdr:rowOff>62890</xdr:rowOff>
    </xdr:to>
    <xdr:cxnSp macro="">
      <xdr:nvCxnSpPr>
        <xdr:cNvPr id="62" name="直線コネクタ 61"/>
        <xdr:cNvCxnSpPr/>
      </xdr:nvCxnSpPr>
      <xdr:spPr>
        <a:xfrm flipV="1">
          <a:off x="2908300" y="6124448"/>
          <a:ext cx="889000" cy="110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121988</xdr:rowOff>
    </xdr:from>
    <xdr:ext cx="469744" cy="259045"/>
    <xdr:sp macro="" textlink="">
      <xdr:nvSpPr>
        <xdr:cNvPr id="64" name="テキスト ボックス 63"/>
        <xdr:cNvSpPr txBox="1"/>
      </xdr:nvSpPr>
      <xdr:spPr>
        <a:xfrm>
          <a:off x="3562428" y="577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130556</xdr:rowOff>
    </xdr:from>
    <xdr:to>
      <xdr:col>15</xdr:col>
      <xdr:colOff>50800</xdr:colOff>
      <xdr:row>36</xdr:row>
      <xdr:rowOff>62890</xdr:rowOff>
    </xdr:to>
    <xdr:cxnSp macro="">
      <xdr:nvCxnSpPr>
        <xdr:cNvPr id="65" name="直線コネクタ 64"/>
        <xdr:cNvCxnSpPr/>
      </xdr:nvCxnSpPr>
      <xdr:spPr>
        <a:xfrm>
          <a:off x="2019300" y="6131306"/>
          <a:ext cx="889000" cy="103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147134</xdr:rowOff>
    </xdr:from>
    <xdr:ext cx="469744" cy="259045"/>
    <xdr:sp macro="" textlink="">
      <xdr:nvSpPr>
        <xdr:cNvPr id="67" name="テキスト ボックス 66"/>
        <xdr:cNvSpPr txBox="1"/>
      </xdr:nvSpPr>
      <xdr:spPr>
        <a:xfrm>
          <a:off x="2673428" y="580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130556</xdr:rowOff>
    </xdr:from>
    <xdr:to>
      <xdr:col>10</xdr:col>
      <xdr:colOff>114300</xdr:colOff>
      <xdr:row>36</xdr:row>
      <xdr:rowOff>40031</xdr:rowOff>
    </xdr:to>
    <xdr:cxnSp macro="">
      <xdr:nvCxnSpPr>
        <xdr:cNvPr id="68" name="直線コネクタ 67"/>
        <xdr:cNvCxnSpPr/>
      </xdr:nvCxnSpPr>
      <xdr:spPr>
        <a:xfrm flipV="1">
          <a:off x="1130300" y="6131306"/>
          <a:ext cx="889000" cy="80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134332</xdr:rowOff>
    </xdr:from>
    <xdr:ext cx="469744" cy="259045"/>
    <xdr:sp macro="" textlink="">
      <xdr:nvSpPr>
        <xdr:cNvPr id="70" name="テキスト ボックス 69"/>
        <xdr:cNvSpPr txBox="1"/>
      </xdr:nvSpPr>
      <xdr:spPr>
        <a:xfrm>
          <a:off x="1784428" y="579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154906</xdr:rowOff>
    </xdr:from>
    <xdr:ext cx="469744" cy="259045"/>
    <xdr:sp macro="" textlink="">
      <xdr:nvSpPr>
        <xdr:cNvPr id="72" name="テキスト ボックス 71"/>
        <xdr:cNvSpPr txBox="1"/>
      </xdr:nvSpPr>
      <xdr:spPr>
        <a:xfrm>
          <a:off x="895428" y="5812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53238</xdr:rowOff>
    </xdr:from>
    <xdr:to>
      <xdr:col>24</xdr:col>
      <xdr:colOff>114300</xdr:colOff>
      <xdr:row>35</xdr:row>
      <xdr:rowOff>154838</xdr:rowOff>
    </xdr:to>
    <xdr:sp macro="" textlink="">
      <xdr:nvSpPr>
        <xdr:cNvPr id="78" name="楕円 77"/>
        <xdr:cNvSpPr/>
      </xdr:nvSpPr>
      <xdr:spPr>
        <a:xfrm>
          <a:off x="4584700" y="605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31665</xdr:rowOff>
    </xdr:from>
    <xdr:ext cx="469744" cy="259045"/>
    <xdr:sp macro="" textlink="">
      <xdr:nvSpPr>
        <xdr:cNvPr id="79" name="議会費該当値テキスト"/>
        <xdr:cNvSpPr txBox="1"/>
      </xdr:nvSpPr>
      <xdr:spPr>
        <a:xfrm>
          <a:off x="4686300" y="6032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72898</xdr:rowOff>
    </xdr:from>
    <xdr:to>
      <xdr:col>20</xdr:col>
      <xdr:colOff>38100</xdr:colOff>
      <xdr:row>36</xdr:row>
      <xdr:rowOff>3048</xdr:rowOff>
    </xdr:to>
    <xdr:sp macro="" textlink="">
      <xdr:nvSpPr>
        <xdr:cNvPr id="80" name="楕円 79"/>
        <xdr:cNvSpPr/>
      </xdr:nvSpPr>
      <xdr:spPr>
        <a:xfrm>
          <a:off x="3746500" y="6073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165625</xdr:rowOff>
    </xdr:from>
    <xdr:ext cx="469744" cy="259045"/>
    <xdr:sp macro="" textlink="">
      <xdr:nvSpPr>
        <xdr:cNvPr id="81" name="テキスト ボックス 80"/>
        <xdr:cNvSpPr txBox="1"/>
      </xdr:nvSpPr>
      <xdr:spPr>
        <a:xfrm>
          <a:off x="3562428" y="6166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12090</xdr:rowOff>
    </xdr:from>
    <xdr:to>
      <xdr:col>15</xdr:col>
      <xdr:colOff>101600</xdr:colOff>
      <xdr:row>36</xdr:row>
      <xdr:rowOff>113690</xdr:rowOff>
    </xdr:to>
    <xdr:sp macro="" textlink="">
      <xdr:nvSpPr>
        <xdr:cNvPr id="82" name="楕円 81"/>
        <xdr:cNvSpPr/>
      </xdr:nvSpPr>
      <xdr:spPr>
        <a:xfrm>
          <a:off x="2857500" y="618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104817</xdr:rowOff>
    </xdr:from>
    <xdr:ext cx="469744" cy="259045"/>
    <xdr:sp macro="" textlink="">
      <xdr:nvSpPr>
        <xdr:cNvPr id="83" name="テキスト ボックス 82"/>
        <xdr:cNvSpPr txBox="1"/>
      </xdr:nvSpPr>
      <xdr:spPr>
        <a:xfrm>
          <a:off x="2673428" y="6277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79756</xdr:rowOff>
    </xdr:from>
    <xdr:to>
      <xdr:col>10</xdr:col>
      <xdr:colOff>165100</xdr:colOff>
      <xdr:row>36</xdr:row>
      <xdr:rowOff>9906</xdr:rowOff>
    </xdr:to>
    <xdr:sp macro="" textlink="">
      <xdr:nvSpPr>
        <xdr:cNvPr id="84" name="楕円 83"/>
        <xdr:cNvSpPr/>
      </xdr:nvSpPr>
      <xdr:spPr>
        <a:xfrm>
          <a:off x="1968500" y="6080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1033</xdr:rowOff>
    </xdr:from>
    <xdr:ext cx="469744" cy="259045"/>
    <xdr:sp macro="" textlink="">
      <xdr:nvSpPr>
        <xdr:cNvPr id="85" name="テキスト ボックス 84"/>
        <xdr:cNvSpPr txBox="1"/>
      </xdr:nvSpPr>
      <xdr:spPr>
        <a:xfrm>
          <a:off x="1784428" y="6173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160681</xdr:rowOff>
    </xdr:from>
    <xdr:to>
      <xdr:col>6</xdr:col>
      <xdr:colOff>38100</xdr:colOff>
      <xdr:row>36</xdr:row>
      <xdr:rowOff>90831</xdr:rowOff>
    </xdr:to>
    <xdr:sp macro="" textlink="">
      <xdr:nvSpPr>
        <xdr:cNvPr id="86" name="楕円 85"/>
        <xdr:cNvSpPr/>
      </xdr:nvSpPr>
      <xdr:spPr>
        <a:xfrm>
          <a:off x="1079500" y="616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81958</xdr:rowOff>
    </xdr:from>
    <xdr:ext cx="469744" cy="259045"/>
    <xdr:sp macro="" textlink="">
      <xdr:nvSpPr>
        <xdr:cNvPr id="87" name="テキスト ボックス 86"/>
        <xdr:cNvSpPr txBox="1"/>
      </xdr:nvSpPr>
      <xdr:spPr>
        <a:xfrm>
          <a:off x="895428" y="6254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96064</xdr:rowOff>
    </xdr:from>
    <xdr:to>
      <xdr:col>24</xdr:col>
      <xdr:colOff>63500</xdr:colOff>
      <xdr:row>55</xdr:row>
      <xdr:rowOff>62943</xdr:rowOff>
    </xdr:to>
    <xdr:cxnSp macro="">
      <xdr:nvCxnSpPr>
        <xdr:cNvPr id="118" name="直線コネクタ 117"/>
        <xdr:cNvCxnSpPr/>
      </xdr:nvCxnSpPr>
      <xdr:spPr>
        <a:xfrm flipV="1">
          <a:off x="3797300" y="9182914"/>
          <a:ext cx="838200" cy="309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84008</xdr:rowOff>
    </xdr:from>
    <xdr:ext cx="534377" cy="259045"/>
    <xdr:sp macro="" textlink="">
      <xdr:nvSpPr>
        <xdr:cNvPr id="119" name="総務費平均値テキスト"/>
        <xdr:cNvSpPr txBox="1"/>
      </xdr:nvSpPr>
      <xdr:spPr>
        <a:xfrm>
          <a:off x="4686300" y="9685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62943</xdr:rowOff>
    </xdr:from>
    <xdr:to>
      <xdr:col>19</xdr:col>
      <xdr:colOff>177800</xdr:colOff>
      <xdr:row>55</xdr:row>
      <xdr:rowOff>134442</xdr:rowOff>
    </xdr:to>
    <xdr:cxnSp macro="">
      <xdr:nvCxnSpPr>
        <xdr:cNvPr id="121" name="直線コネクタ 120"/>
        <xdr:cNvCxnSpPr/>
      </xdr:nvCxnSpPr>
      <xdr:spPr>
        <a:xfrm flipV="1">
          <a:off x="2908300" y="9492693"/>
          <a:ext cx="889000" cy="71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69077</xdr:rowOff>
    </xdr:from>
    <xdr:ext cx="534377" cy="259045"/>
    <xdr:sp macro="" textlink="">
      <xdr:nvSpPr>
        <xdr:cNvPr id="123" name="テキスト ボックス 122"/>
        <xdr:cNvSpPr txBox="1"/>
      </xdr:nvSpPr>
      <xdr:spPr>
        <a:xfrm>
          <a:off x="3530111" y="984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134442</xdr:rowOff>
    </xdr:from>
    <xdr:to>
      <xdr:col>15</xdr:col>
      <xdr:colOff>50800</xdr:colOff>
      <xdr:row>56</xdr:row>
      <xdr:rowOff>60729</xdr:rowOff>
    </xdr:to>
    <xdr:cxnSp macro="">
      <xdr:nvCxnSpPr>
        <xdr:cNvPr id="124" name="直線コネクタ 123"/>
        <xdr:cNvCxnSpPr/>
      </xdr:nvCxnSpPr>
      <xdr:spPr>
        <a:xfrm flipV="1">
          <a:off x="2019300" y="9564192"/>
          <a:ext cx="889000" cy="97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47582</xdr:rowOff>
    </xdr:from>
    <xdr:ext cx="534377" cy="259045"/>
    <xdr:sp macro="" textlink="">
      <xdr:nvSpPr>
        <xdr:cNvPr id="126" name="テキスト ボックス 125"/>
        <xdr:cNvSpPr txBox="1"/>
      </xdr:nvSpPr>
      <xdr:spPr>
        <a:xfrm>
          <a:off x="2641111" y="9820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24904</xdr:rowOff>
    </xdr:from>
    <xdr:to>
      <xdr:col>10</xdr:col>
      <xdr:colOff>114300</xdr:colOff>
      <xdr:row>56</xdr:row>
      <xdr:rowOff>60729</xdr:rowOff>
    </xdr:to>
    <xdr:cxnSp macro="">
      <xdr:nvCxnSpPr>
        <xdr:cNvPr id="127" name="直線コネクタ 126"/>
        <xdr:cNvCxnSpPr/>
      </xdr:nvCxnSpPr>
      <xdr:spPr>
        <a:xfrm>
          <a:off x="1130300" y="8768854"/>
          <a:ext cx="889000" cy="893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43219</xdr:rowOff>
    </xdr:from>
    <xdr:ext cx="534377" cy="259045"/>
    <xdr:sp macro="" textlink="">
      <xdr:nvSpPr>
        <xdr:cNvPr id="129" name="テキスト ボックス 128"/>
        <xdr:cNvSpPr txBox="1"/>
      </xdr:nvSpPr>
      <xdr:spPr>
        <a:xfrm>
          <a:off x="1752111" y="9815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145861</xdr:rowOff>
    </xdr:from>
    <xdr:ext cx="599010" cy="259045"/>
    <xdr:sp macro="" textlink="">
      <xdr:nvSpPr>
        <xdr:cNvPr id="131" name="テキスト ボックス 130"/>
        <xdr:cNvSpPr txBox="1"/>
      </xdr:nvSpPr>
      <xdr:spPr>
        <a:xfrm>
          <a:off x="830795" y="9232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45264</xdr:rowOff>
    </xdr:from>
    <xdr:to>
      <xdr:col>24</xdr:col>
      <xdr:colOff>114300</xdr:colOff>
      <xdr:row>53</xdr:row>
      <xdr:rowOff>146864</xdr:rowOff>
    </xdr:to>
    <xdr:sp macro="" textlink="">
      <xdr:nvSpPr>
        <xdr:cNvPr id="137" name="楕円 136"/>
        <xdr:cNvSpPr/>
      </xdr:nvSpPr>
      <xdr:spPr>
        <a:xfrm>
          <a:off x="4584700" y="9132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68141</xdr:rowOff>
    </xdr:from>
    <xdr:ext cx="599010" cy="259045"/>
    <xdr:sp macro="" textlink="">
      <xdr:nvSpPr>
        <xdr:cNvPr id="138" name="総務費該当値テキスト"/>
        <xdr:cNvSpPr txBox="1"/>
      </xdr:nvSpPr>
      <xdr:spPr>
        <a:xfrm>
          <a:off x="4686300" y="8983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12143</xdr:rowOff>
    </xdr:from>
    <xdr:to>
      <xdr:col>20</xdr:col>
      <xdr:colOff>38100</xdr:colOff>
      <xdr:row>55</xdr:row>
      <xdr:rowOff>113743</xdr:rowOff>
    </xdr:to>
    <xdr:sp macro="" textlink="">
      <xdr:nvSpPr>
        <xdr:cNvPr id="139" name="楕円 138"/>
        <xdr:cNvSpPr/>
      </xdr:nvSpPr>
      <xdr:spPr>
        <a:xfrm>
          <a:off x="3746500" y="9441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130270</xdr:rowOff>
    </xdr:from>
    <xdr:ext cx="599010" cy="259045"/>
    <xdr:sp macro="" textlink="">
      <xdr:nvSpPr>
        <xdr:cNvPr id="140" name="テキスト ボックス 139"/>
        <xdr:cNvSpPr txBox="1"/>
      </xdr:nvSpPr>
      <xdr:spPr>
        <a:xfrm>
          <a:off x="3497795" y="9217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83642</xdr:rowOff>
    </xdr:from>
    <xdr:to>
      <xdr:col>15</xdr:col>
      <xdr:colOff>101600</xdr:colOff>
      <xdr:row>56</xdr:row>
      <xdr:rowOff>13792</xdr:rowOff>
    </xdr:to>
    <xdr:sp macro="" textlink="">
      <xdr:nvSpPr>
        <xdr:cNvPr id="141" name="楕円 140"/>
        <xdr:cNvSpPr/>
      </xdr:nvSpPr>
      <xdr:spPr>
        <a:xfrm>
          <a:off x="2857500" y="9513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30319</xdr:rowOff>
    </xdr:from>
    <xdr:ext cx="534377" cy="259045"/>
    <xdr:sp macro="" textlink="">
      <xdr:nvSpPr>
        <xdr:cNvPr id="142" name="テキスト ボックス 141"/>
        <xdr:cNvSpPr txBox="1"/>
      </xdr:nvSpPr>
      <xdr:spPr>
        <a:xfrm>
          <a:off x="2641111" y="9288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9929</xdr:rowOff>
    </xdr:from>
    <xdr:to>
      <xdr:col>10</xdr:col>
      <xdr:colOff>165100</xdr:colOff>
      <xdr:row>56</xdr:row>
      <xdr:rowOff>111529</xdr:rowOff>
    </xdr:to>
    <xdr:sp macro="" textlink="">
      <xdr:nvSpPr>
        <xdr:cNvPr id="143" name="楕円 142"/>
        <xdr:cNvSpPr/>
      </xdr:nvSpPr>
      <xdr:spPr>
        <a:xfrm>
          <a:off x="1968500" y="961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128056</xdr:rowOff>
    </xdr:from>
    <xdr:ext cx="534377" cy="259045"/>
    <xdr:sp macro="" textlink="">
      <xdr:nvSpPr>
        <xdr:cNvPr id="144" name="テキスト ボックス 143"/>
        <xdr:cNvSpPr txBox="1"/>
      </xdr:nvSpPr>
      <xdr:spPr>
        <a:xfrm>
          <a:off x="1752111" y="9386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145554</xdr:rowOff>
    </xdr:from>
    <xdr:to>
      <xdr:col>6</xdr:col>
      <xdr:colOff>38100</xdr:colOff>
      <xdr:row>51</xdr:row>
      <xdr:rowOff>75704</xdr:rowOff>
    </xdr:to>
    <xdr:sp macro="" textlink="">
      <xdr:nvSpPr>
        <xdr:cNvPr id="145" name="楕円 144"/>
        <xdr:cNvSpPr/>
      </xdr:nvSpPr>
      <xdr:spPr>
        <a:xfrm>
          <a:off x="1079500" y="8718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92231</xdr:rowOff>
    </xdr:from>
    <xdr:ext cx="599010" cy="259045"/>
    <xdr:sp macro="" textlink="">
      <xdr:nvSpPr>
        <xdr:cNvPr id="146" name="テキスト ボックス 145"/>
        <xdr:cNvSpPr txBox="1"/>
      </xdr:nvSpPr>
      <xdr:spPr>
        <a:xfrm>
          <a:off x="830795" y="8493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236</xdr:rowOff>
    </xdr:from>
    <xdr:to>
      <xdr:col>24</xdr:col>
      <xdr:colOff>63500</xdr:colOff>
      <xdr:row>77</xdr:row>
      <xdr:rowOff>63557</xdr:rowOff>
    </xdr:to>
    <xdr:cxnSp macro="">
      <xdr:nvCxnSpPr>
        <xdr:cNvPr id="174" name="直線コネクタ 173"/>
        <xdr:cNvCxnSpPr/>
      </xdr:nvCxnSpPr>
      <xdr:spPr>
        <a:xfrm flipV="1">
          <a:off x="3797300" y="13201886"/>
          <a:ext cx="838200" cy="63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143387</xdr:rowOff>
    </xdr:from>
    <xdr:ext cx="599010" cy="259045"/>
    <xdr:sp macro="" textlink="">
      <xdr:nvSpPr>
        <xdr:cNvPr id="175" name="民生費平均値テキスト"/>
        <xdr:cNvSpPr txBox="1"/>
      </xdr:nvSpPr>
      <xdr:spPr>
        <a:xfrm>
          <a:off x="4686300" y="12830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63557</xdr:rowOff>
    </xdr:from>
    <xdr:to>
      <xdr:col>19</xdr:col>
      <xdr:colOff>177800</xdr:colOff>
      <xdr:row>77</xdr:row>
      <xdr:rowOff>115404</xdr:rowOff>
    </xdr:to>
    <xdr:cxnSp macro="">
      <xdr:nvCxnSpPr>
        <xdr:cNvPr id="177" name="直線コネクタ 176"/>
        <xdr:cNvCxnSpPr/>
      </xdr:nvCxnSpPr>
      <xdr:spPr>
        <a:xfrm flipV="1">
          <a:off x="2908300" y="13265207"/>
          <a:ext cx="889000" cy="51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16494</xdr:rowOff>
    </xdr:from>
    <xdr:ext cx="599010" cy="259045"/>
    <xdr:sp macro="" textlink="">
      <xdr:nvSpPr>
        <xdr:cNvPr id="179" name="テキスト ボックス 178"/>
        <xdr:cNvSpPr txBox="1"/>
      </xdr:nvSpPr>
      <xdr:spPr>
        <a:xfrm>
          <a:off x="3497795" y="12875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20389</xdr:rowOff>
    </xdr:from>
    <xdr:to>
      <xdr:col>15</xdr:col>
      <xdr:colOff>50800</xdr:colOff>
      <xdr:row>77</xdr:row>
      <xdr:rowOff>115404</xdr:rowOff>
    </xdr:to>
    <xdr:cxnSp macro="">
      <xdr:nvCxnSpPr>
        <xdr:cNvPr id="180" name="直線コネクタ 179"/>
        <xdr:cNvCxnSpPr/>
      </xdr:nvCxnSpPr>
      <xdr:spPr>
        <a:xfrm>
          <a:off x="2019300" y="13222039"/>
          <a:ext cx="889000" cy="95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109808</xdr:rowOff>
    </xdr:from>
    <xdr:ext cx="599010" cy="259045"/>
    <xdr:sp macro="" textlink="">
      <xdr:nvSpPr>
        <xdr:cNvPr id="182" name="テキスト ボックス 181"/>
        <xdr:cNvSpPr txBox="1"/>
      </xdr:nvSpPr>
      <xdr:spPr>
        <a:xfrm>
          <a:off x="2608795" y="12968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20389</xdr:rowOff>
    </xdr:from>
    <xdr:to>
      <xdr:col>10</xdr:col>
      <xdr:colOff>114300</xdr:colOff>
      <xdr:row>78</xdr:row>
      <xdr:rowOff>124475</xdr:rowOff>
    </xdr:to>
    <xdr:cxnSp macro="">
      <xdr:nvCxnSpPr>
        <xdr:cNvPr id="183" name="直線コネクタ 182"/>
        <xdr:cNvCxnSpPr/>
      </xdr:nvCxnSpPr>
      <xdr:spPr>
        <a:xfrm flipV="1">
          <a:off x="1130300" y="13222039"/>
          <a:ext cx="889000" cy="275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32687</xdr:rowOff>
    </xdr:from>
    <xdr:ext cx="599010" cy="259045"/>
    <xdr:sp macro="" textlink="">
      <xdr:nvSpPr>
        <xdr:cNvPr id="185" name="テキスト ボックス 184"/>
        <xdr:cNvSpPr txBox="1"/>
      </xdr:nvSpPr>
      <xdr:spPr>
        <a:xfrm>
          <a:off x="1719795" y="12891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164255</xdr:rowOff>
    </xdr:from>
    <xdr:to>
      <xdr:col>6</xdr:col>
      <xdr:colOff>38100</xdr:colOff>
      <xdr:row>78</xdr:row>
      <xdr:rowOff>94405</xdr:rowOff>
    </xdr:to>
    <xdr:sp macro="" textlink="">
      <xdr:nvSpPr>
        <xdr:cNvPr id="186" name="フローチャート: 判断 185"/>
        <xdr:cNvSpPr/>
      </xdr:nvSpPr>
      <xdr:spPr>
        <a:xfrm>
          <a:off x="1079500" y="133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110932</xdr:rowOff>
    </xdr:from>
    <xdr:ext cx="599010" cy="259045"/>
    <xdr:sp macro="" textlink="">
      <xdr:nvSpPr>
        <xdr:cNvPr id="187" name="テキスト ボックス 186"/>
        <xdr:cNvSpPr txBox="1"/>
      </xdr:nvSpPr>
      <xdr:spPr>
        <a:xfrm>
          <a:off x="830795" y="13141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120886</xdr:rowOff>
    </xdr:from>
    <xdr:to>
      <xdr:col>24</xdr:col>
      <xdr:colOff>114300</xdr:colOff>
      <xdr:row>77</xdr:row>
      <xdr:rowOff>51036</xdr:rowOff>
    </xdr:to>
    <xdr:sp macro="" textlink="">
      <xdr:nvSpPr>
        <xdr:cNvPr id="193" name="楕円 192"/>
        <xdr:cNvSpPr/>
      </xdr:nvSpPr>
      <xdr:spPr>
        <a:xfrm>
          <a:off x="4584700" y="13151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99313</xdr:rowOff>
    </xdr:from>
    <xdr:ext cx="599010" cy="259045"/>
    <xdr:sp macro="" textlink="">
      <xdr:nvSpPr>
        <xdr:cNvPr id="194" name="民生費該当値テキスト"/>
        <xdr:cNvSpPr txBox="1"/>
      </xdr:nvSpPr>
      <xdr:spPr>
        <a:xfrm>
          <a:off x="4686300" y="13129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12757</xdr:rowOff>
    </xdr:from>
    <xdr:to>
      <xdr:col>20</xdr:col>
      <xdr:colOff>38100</xdr:colOff>
      <xdr:row>77</xdr:row>
      <xdr:rowOff>114357</xdr:rowOff>
    </xdr:to>
    <xdr:sp macro="" textlink="">
      <xdr:nvSpPr>
        <xdr:cNvPr id="195" name="楕円 194"/>
        <xdr:cNvSpPr/>
      </xdr:nvSpPr>
      <xdr:spPr>
        <a:xfrm>
          <a:off x="3746500" y="13214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105484</xdr:rowOff>
    </xdr:from>
    <xdr:ext cx="599010" cy="259045"/>
    <xdr:sp macro="" textlink="">
      <xdr:nvSpPr>
        <xdr:cNvPr id="196" name="テキスト ボックス 195"/>
        <xdr:cNvSpPr txBox="1"/>
      </xdr:nvSpPr>
      <xdr:spPr>
        <a:xfrm>
          <a:off x="3497795" y="13307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64604</xdr:rowOff>
    </xdr:from>
    <xdr:to>
      <xdr:col>15</xdr:col>
      <xdr:colOff>101600</xdr:colOff>
      <xdr:row>77</xdr:row>
      <xdr:rowOff>166204</xdr:rowOff>
    </xdr:to>
    <xdr:sp macro="" textlink="">
      <xdr:nvSpPr>
        <xdr:cNvPr id="197" name="楕円 196"/>
        <xdr:cNvSpPr/>
      </xdr:nvSpPr>
      <xdr:spPr>
        <a:xfrm>
          <a:off x="2857500" y="13266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157331</xdr:rowOff>
    </xdr:from>
    <xdr:ext cx="599010" cy="259045"/>
    <xdr:sp macro="" textlink="">
      <xdr:nvSpPr>
        <xdr:cNvPr id="198" name="テキスト ボックス 197"/>
        <xdr:cNvSpPr txBox="1"/>
      </xdr:nvSpPr>
      <xdr:spPr>
        <a:xfrm>
          <a:off x="2608795" y="13358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141039</xdr:rowOff>
    </xdr:from>
    <xdr:to>
      <xdr:col>10</xdr:col>
      <xdr:colOff>165100</xdr:colOff>
      <xdr:row>77</xdr:row>
      <xdr:rowOff>71189</xdr:rowOff>
    </xdr:to>
    <xdr:sp macro="" textlink="">
      <xdr:nvSpPr>
        <xdr:cNvPr id="199" name="楕円 198"/>
        <xdr:cNvSpPr/>
      </xdr:nvSpPr>
      <xdr:spPr>
        <a:xfrm>
          <a:off x="1968500" y="13171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62316</xdr:rowOff>
    </xdr:from>
    <xdr:ext cx="599010" cy="259045"/>
    <xdr:sp macro="" textlink="">
      <xdr:nvSpPr>
        <xdr:cNvPr id="200" name="テキスト ボックス 199"/>
        <xdr:cNvSpPr txBox="1"/>
      </xdr:nvSpPr>
      <xdr:spPr>
        <a:xfrm>
          <a:off x="1719795" y="13263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73675</xdr:rowOff>
    </xdr:from>
    <xdr:to>
      <xdr:col>6</xdr:col>
      <xdr:colOff>38100</xdr:colOff>
      <xdr:row>79</xdr:row>
      <xdr:rowOff>3825</xdr:rowOff>
    </xdr:to>
    <xdr:sp macro="" textlink="">
      <xdr:nvSpPr>
        <xdr:cNvPr id="201" name="楕円 200"/>
        <xdr:cNvSpPr/>
      </xdr:nvSpPr>
      <xdr:spPr>
        <a:xfrm>
          <a:off x="1079500" y="13446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166402</xdr:rowOff>
    </xdr:from>
    <xdr:ext cx="599010" cy="259045"/>
    <xdr:sp macro="" textlink="">
      <xdr:nvSpPr>
        <xdr:cNvPr id="202" name="テキスト ボックス 201"/>
        <xdr:cNvSpPr txBox="1"/>
      </xdr:nvSpPr>
      <xdr:spPr>
        <a:xfrm>
          <a:off x="830795" y="13539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23220</xdr:rowOff>
    </xdr:from>
    <xdr:to>
      <xdr:col>24</xdr:col>
      <xdr:colOff>63500</xdr:colOff>
      <xdr:row>98</xdr:row>
      <xdr:rowOff>24916</xdr:rowOff>
    </xdr:to>
    <xdr:cxnSp macro="">
      <xdr:nvCxnSpPr>
        <xdr:cNvPr id="231" name="直線コネクタ 230"/>
        <xdr:cNvCxnSpPr/>
      </xdr:nvCxnSpPr>
      <xdr:spPr>
        <a:xfrm>
          <a:off x="3797300" y="16825320"/>
          <a:ext cx="838200" cy="1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141964</xdr:rowOff>
    </xdr:from>
    <xdr:ext cx="534377" cy="259045"/>
    <xdr:sp macro="" textlink="">
      <xdr:nvSpPr>
        <xdr:cNvPr id="232" name="衛生費平均値テキスト"/>
        <xdr:cNvSpPr txBox="1"/>
      </xdr:nvSpPr>
      <xdr:spPr>
        <a:xfrm>
          <a:off x="4686300" y="16772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14698</xdr:rowOff>
    </xdr:from>
    <xdr:to>
      <xdr:col>19</xdr:col>
      <xdr:colOff>177800</xdr:colOff>
      <xdr:row>98</xdr:row>
      <xdr:rowOff>23220</xdr:rowOff>
    </xdr:to>
    <xdr:cxnSp macro="">
      <xdr:nvCxnSpPr>
        <xdr:cNvPr id="234" name="直線コネクタ 233"/>
        <xdr:cNvCxnSpPr/>
      </xdr:nvCxnSpPr>
      <xdr:spPr>
        <a:xfrm>
          <a:off x="2908300" y="16816798"/>
          <a:ext cx="889000" cy="8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93635</xdr:rowOff>
    </xdr:from>
    <xdr:ext cx="534377" cy="259045"/>
    <xdr:sp macro="" textlink="">
      <xdr:nvSpPr>
        <xdr:cNvPr id="236" name="テキスト ボックス 235"/>
        <xdr:cNvSpPr txBox="1"/>
      </xdr:nvSpPr>
      <xdr:spPr>
        <a:xfrm>
          <a:off x="3530111" y="16895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14698</xdr:rowOff>
    </xdr:from>
    <xdr:to>
      <xdr:col>15</xdr:col>
      <xdr:colOff>50800</xdr:colOff>
      <xdr:row>98</xdr:row>
      <xdr:rowOff>21419</xdr:rowOff>
    </xdr:to>
    <xdr:cxnSp macro="">
      <xdr:nvCxnSpPr>
        <xdr:cNvPr id="237" name="直線コネクタ 236"/>
        <xdr:cNvCxnSpPr/>
      </xdr:nvCxnSpPr>
      <xdr:spPr>
        <a:xfrm flipV="1">
          <a:off x="2019300" y="16816798"/>
          <a:ext cx="889000" cy="6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86887</xdr:rowOff>
    </xdr:from>
    <xdr:ext cx="534377" cy="259045"/>
    <xdr:sp macro="" textlink="">
      <xdr:nvSpPr>
        <xdr:cNvPr id="239" name="テキスト ボックス 238"/>
        <xdr:cNvSpPr txBox="1"/>
      </xdr:nvSpPr>
      <xdr:spPr>
        <a:xfrm>
          <a:off x="2641111" y="16888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21419</xdr:rowOff>
    </xdr:from>
    <xdr:to>
      <xdr:col>10</xdr:col>
      <xdr:colOff>114300</xdr:colOff>
      <xdr:row>98</xdr:row>
      <xdr:rowOff>51727</xdr:rowOff>
    </xdr:to>
    <xdr:cxnSp macro="">
      <xdr:nvCxnSpPr>
        <xdr:cNvPr id="240" name="直線コネクタ 239"/>
        <xdr:cNvCxnSpPr/>
      </xdr:nvCxnSpPr>
      <xdr:spPr>
        <a:xfrm flipV="1">
          <a:off x="1130300" y="16823519"/>
          <a:ext cx="889000" cy="30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92187</xdr:rowOff>
    </xdr:from>
    <xdr:ext cx="534377" cy="259045"/>
    <xdr:sp macro="" textlink="">
      <xdr:nvSpPr>
        <xdr:cNvPr id="242" name="テキスト ボックス 241"/>
        <xdr:cNvSpPr txBox="1"/>
      </xdr:nvSpPr>
      <xdr:spPr>
        <a:xfrm>
          <a:off x="1752111" y="16894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3" name="フローチャート: 判断 242"/>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122051</xdr:rowOff>
    </xdr:from>
    <xdr:ext cx="534377" cy="259045"/>
    <xdr:sp macro="" textlink="">
      <xdr:nvSpPr>
        <xdr:cNvPr id="244" name="テキスト ボックス 243"/>
        <xdr:cNvSpPr txBox="1"/>
      </xdr:nvSpPr>
      <xdr:spPr>
        <a:xfrm>
          <a:off x="863111" y="16924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145566</xdr:rowOff>
    </xdr:from>
    <xdr:to>
      <xdr:col>24</xdr:col>
      <xdr:colOff>114300</xdr:colOff>
      <xdr:row>98</xdr:row>
      <xdr:rowOff>75716</xdr:rowOff>
    </xdr:to>
    <xdr:sp macro="" textlink="">
      <xdr:nvSpPr>
        <xdr:cNvPr id="250" name="楕円 249"/>
        <xdr:cNvSpPr/>
      </xdr:nvSpPr>
      <xdr:spPr>
        <a:xfrm>
          <a:off x="4584700" y="16776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104943</xdr:rowOff>
    </xdr:from>
    <xdr:ext cx="534377" cy="259045"/>
    <xdr:sp macro="" textlink="">
      <xdr:nvSpPr>
        <xdr:cNvPr id="251" name="衛生費該当値テキスト"/>
        <xdr:cNvSpPr txBox="1"/>
      </xdr:nvSpPr>
      <xdr:spPr>
        <a:xfrm>
          <a:off x="4686300" y="16564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143870</xdr:rowOff>
    </xdr:from>
    <xdr:to>
      <xdr:col>20</xdr:col>
      <xdr:colOff>38100</xdr:colOff>
      <xdr:row>98</xdr:row>
      <xdr:rowOff>74020</xdr:rowOff>
    </xdr:to>
    <xdr:sp macro="" textlink="">
      <xdr:nvSpPr>
        <xdr:cNvPr id="252" name="楕円 251"/>
        <xdr:cNvSpPr/>
      </xdr:nvSpPr>
      <xdr:spPr>
        <a:xfrm>
          <a:off x="3746500" y="1677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90547</xdr:rowOff>
    </xdr:from>
    <xdr:ext cx="534377" cy="259045"/>
    <xdr:sp macro="" textlink="">
      <xdr:nvSpPr>
        <xdr:cNvPr id="253" name="テキスト ボックス 252"/>
        <xdr:cNvSpPr txBox="1"/>
      </xdr:nvSpPr>
      <xdr:spPr>
        <a:xfrm>
          <a:off x="3530111" y="16549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135348</xdr:rowOff>
    </xdr:from>
    <xdr:to>
      <xdr:col>15</xdr:col>
      <xdr:colOff>101600</xdr:colOff>
      <xdr:row>98</xdr:row>
      <xdr:rowOff>65498</xdr:rowOff>
    </xdr:to>
    <xdr:sp macro="" textlink="">
      <xdr:nvSpPr>
        <xdr:cNvPr id="254" name="楕円 253"/>
        <xdr:cNvSpPr/>
      </xdr:nvSpPr>
      <xdr:spPr>
        <a:xfrm>
          <a:off x="2857500" y="16765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82025</xdr:rowOff>
    </xdr:from>
    <xdr:ext cx="534377" cy="259045"/>
    <xdr:sp macro="" textlink="">
      <xdr:nvSpPr>
        <xdr:cNvPr id="255" name="テキスト ボックス 254"/>
        <xdr:cNvSpPr txBox="1"/>
      </xdr:nvSpPr>
      <xdr:spPr>
        <a:xfrm>
          <a:off x="2641111" y="16541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142069</xdr:rowOff>
    </xdr:from>
    <xdr:to>
      <xdr:col>10</xdr:col>
      <xdr:colOff>165100</xdr:colOff>
      <xdr:row>98</xdr:row>
      <xdr:rowOff>72219</xdr:rowOff>
    </xdr:to>
    <xdr:sp macro="" textlink="">
      <xdr:nvSpPr>
        <xdr:cNvPr id="256" name="楕円 255"/>
        <xdr:cNvSpPr/>
      </xdr:nvSpPr>
      <xdr:spPr>
        <a:xfrm>
          <a:off x="1968500" y="16772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88746</xdr:rowOff>
    </xdr:from>
    <xdr:ext cx="534377" cy="259045"/>
    <xdr:sp macro="" textlink="">
      <xdr:nvSpPr>
        <xdr:cNvPr id="257" name="テキスト ボックス 256"/>
        <xdr:cNvSpPr txBox="1"/>
      </xdr:nvSpPr>
      <xdr:spPr>
        <a:xfrm>
          <a:off x="1752111" y="16547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927</xdr:rowOff>
    </xdr:from>
    <xdr:to>
      <xdr:col>6</xdr:col>
      <xdr:colOff>38100</xdr:colOff>
      <xdr:row>98</xdr:row>
      <xdr:rowOff>102527</xdr:rowOff>
    </xdr:to>
    <xdr:sp macro="" textlink="">
      <xdr:nvSpPr>
        <xdr:cNvPr id="258" name="楕円 257"/>
        <xdr:cNvSpPr/>
      </xdr:nvSpPr>
      <xdr:spPr>
        <a:xfrm>
          <a:off x="1079500" y="16803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119054</xdr:rowOff>
    </xdr:from>
    <xdr:ext cx="534377" cy="259045"/>
    <xdr:sp macro="" textlink="">
      <xdr:nvSpPr>
        <xdr:cNvPr id="259" name="テキスト ボックス 258"/>
        <xdr:cNvSpPr txBox="1"/>
      </xdr:nvSpPr>
      <xdr:spPr>
        <a:xfrm>
          <a:off x="863111" y="1657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154178</xdr:rowOff>
    </xdr:from>
    <xdr:to>
      <xdr:col>55</xdr:col>
      <xdr:colOff>0</xdr:colOff>
      <xdr:row>38</xdr:row>
      <xdr:rowOff>159004</xdr:rowOff>
    </xdr:to>
    <xdr:cxnSp macro="">
      <xdr:nvCxnSpPr>
        <xdr:cNvPr id="288" name="直線コネクタ 287"/>
        <xdr:cNvCxnSpPr/>
      </xdr:nvCxnSpPr>
      <xdr:spPr>
        <a:xfrm flipV="1">
          <a:off x="9639300" y="6669278"/>
          <a:ext cx="8382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89" name="労働費平均値テキスト"/>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159004</xdr:rowOff>
    </xdr:from>
    <xdr:to>
      <xdr:col>50</xdr:col>
      <xdr:colOff>114300</xdr:colOff>
      <xdr:row>38</xdr:row>
      <xdr:rowOff>163322</xdr:rowOff>
    </xdr:to>
    <xdr:cxnSp macro="">
      <xdr:nvCxnSpPr>
        <xdr:cNvPr id="291" name="直線コネクタ 290"/>
        <xdr:cNvCxnSpPr/>
      </xdr:nvCxnSpPr>
      <xdr:spPr>
        <a:xfrm flipV="1">
          <a:off x="8750300" y="6674104"/>
          <a:ext cx="889000" cy="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3" name="テキスト ボックス 292"/>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163322</xdr:rowOff>
    </xdr:from>
    <xdr:to>
      <xdr:col>45</xdr:col>
      <xdr:colOff>177800</xdr:colOff>
      <xdr:row>38</xdr:row>
      <xdr:rowOff>165354</xdr:rowOff>
    </xdr:to>
    <xdr:cxnSp macro="">
      <xdr:nvCxnSpPr>
        <xdr:cNvPr id="294" name="直線コネクタ 293"/>
        <xdr:cNvCxnSpPr/>
      </xdr:nvCxnSpPr>
      <xdr:spPr>
        <a:xfrm flipV="1">
          <a:off x="7861300" y="6678422"/>
          <a:ext cx="889000" cy="2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6" name="テキスト ボックス 295"/>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148717</xdr:rowOff>
    </xdr:from>
    <xdr:to>
      <xdr:col>41</xdr:col>
      <xdr:colOff>50800</xdr:colOff>
      <xdr:row>38</xdr:row>
      <xdr:rowOff>165354</xdr:rowOff>
    </xdr:to>
    <xdr:cxnSp macro="">
      <xdr:nvCxnSpPr>
        <xdr:cNvPr id="297" name="直線コネクタ 296"/>
        <xdr:cNvCxnSpPr/>
      </xdr:nvCxnSpPr>
      <xdr:spPr>
        <a:xfrm>
          <a:off x="6972300" y="6663817"/>
          <a:ext cx="889000" cy="16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36847</xdr:rowOff>
    </xdr:from>
    <xdr:ext cx="378565" cy="259045"/>
    <xdr:sp macro="" textlink="">
      <xdr:nvSpPr>
        <xdr:cNvPr id="299" name="テキスト ボックス 298"/>
        <xdr:cNvSpPr txBox="1"/>
      </xdr:nvSpPr>
      <xdr:spPr>
        <a:xfrm>
          <a:off x="7672017" y="638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0" name="フローチャート: 判断 299"/>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32783</xdr:rowOff>
    </xdr:from>
    <xdr:ext cx="378565" cy="259045"/>
    <xdr:sp macro="" textlink="">
      <xdr:nvSpPr>
        <xdr:cNvPr id="301" name="テキスト ボックス 300"/>
        <xdr:cNvSpPr txBox="1"/>
      </xdr:nvSpPr>
      <xdr:spPr>
        <a:xfrm>
          <a:off x="6783017" y="6376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103378</xdr:rowOff>
    </xdr:from>
    <xdr:to>
      <xdr:col>55</xdr:col>
      <xdr:colOff>50800</xdr:colOff>
      <xdr:row>39</xdr:row>
      <xdr:rowOff>33528</xdr:rowOff>
    </xdr:to>
    <xdr:sp macro="" textlink="">
      <xdr:nvSpPr>
        <xdr:cNvPr id="307" name="楕円 306"/>
        <xdr:cNvSpPr/>
      </xdr:nvSpPr>
      <xdr:spPr>
        <a:xfrm>
          <a:off x="10426700" y="6618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59199</xdr:rowOff>
    </xdr:from>
    <xdr:ext cx="378565" cy="259045"/>
    <xdr:sp macro="" textlink="">
      <xdr:nvSpPr>
        <xdr:cNvPr id="308" name="労働費該当値テキスト"/>
        <xdr:cNvSpPr txBox="1"/>
      </xdr:nvSpPr>
      <xdr:spPr>
        <a:xfrm>
          <a:off x="10528300" y="65742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108204</xdr:rowOff>
    </xdr:from>
    <xdr:to>
      <xdr:col>50</xdr:col>
      <xdr:colOff>165100</xdr:colOff>
      <xdr:row>39</xdr:row>
      <xdr:rowOff>38354</xdr:rowOff>
    </xdr:to>
    <xdr:sp macro="" textlink="">
      <xdr:nvSpPr>
        <xdr:cNvPr id="309" name="楕円 308"/>
        <xdr:cNvSpPr/>
      </xdr:nvSpPr>
      <xdr:spPr>
        <a:xfrm>
          <a:off x="9588500" y="6623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29481</xdr:rowOff>
    </xdr:from>
    <xdr:ext cx="378565" cy="259045"/>
    <xdr:sp macro="" textlink="">
      <xdr:nvSpPr>
        <xdr:cNvPr id="310" name="テキスト ボックス 309"/>
        <xdr:cNvSpPr txBox="1"/>
      </xdr:nvSpPr>
      <xdr:spPr>
        <a:xfrm>
          <a:off x="9450017" y="67160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112522</xdr:rowOff>
    </xdr:from>
    <xdr:to>
      <xdr:col>46</xdr:col>
      <xdr:colOff>38100</xdr:colOff>
      <xdr:row>39</xdr:row>
      <xdr:rowOff>42672</xdr:rowOff>
    </xdr:to>
    <xdr:sp macro="" textlink="">
      <xdr:nvSpPr>
        <xdr:cNvPr id="311" name="楕円 310"/>
        <xdr:cNvSpPr/>
      </xdr:nvSpPr>
      <xdr:spPr>
        <a:xfrm>
          <a:off x="8699500" y="6627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33799</xdr:rowOff>
    </xdr:from>
    <xdr:ext cx="378565" cy="259045"/>
    <xdr:sp macro="" textlink="">
      <xdr:nvSpPr>
        <xdr:cNvPr id="312" name="テキスト ボックス 311"/>
        <xdr:cNvSpPr txBox="1"/>
      </xdr:nvSpPr>
      <xdr:spPr>
        <a:xfrm>
          <a:off x="8561017" y="67203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114554</xdr:rowOff>
    </xdr:from>
    <xdr:to>
      <xdr:col>41</xdr:col>
      <xdr:colOff>101600</xdr:colOff>
      <xdr:row>39</xdr:row>
      <xdr:rowOff>44704</xdr:rowOff>
    </xdr:to>
    <xdr:sp macro="" textlink="">
      <xdr:nvSpPr>
        <xdr:cNvPr id="313" name="楕円 312"/>
        <xdr:cNvSpPr/>
      </xdr:nvSpPr>
      <xdr:spPr>
        <a:xfrm>
          <a:off x="7810500" y="662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35831</xdr:rowOff>
    </xdr:from>
    <xdr:ext cx="378565" cy="259045"/>
    <xdr:sp macro="" textlink="">
      <xdr:nvSpPr>
        <xdr:cNvPr id="314" name="テキスト ボックス 313"/>
        <xdr:cNvSpPr txBox="1"/>
      </xdr:nvSpPr>
      <xdr:spPr>
        <a:xfrm>
          <a:off x="7672017" y="67223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97917</xdr:rowOff>
    </xdr:from>
    <xdr:to>
      <xdr:col>36</xdr:col>
      <xdr:colOff>165100</xdr:colOff>
      <xdr:row>39</xdr:row>
      <xdr:rowOff>28067</xdr:rowOff>
    </xdr:to>
    <xdr:sp macro="" textlink="">
      <xdr:nvSpPr>
        <xdr:cNvPr id="315" name="楕円 314"/>
        <xdr:cNvSpPr/>
      </xdr:nvSpPr>
      <xdr:spPr>
        <a:xfrm>
          <a:off x="6921500" y="6613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19194</xdr:rowOff>
    </xdr:from>
    <xdr:ext cx="378565" cy="259045"/>
    <xdr:sp macro="" textlink="">
      <xdr:nvSpPr>
        <xdr:cNvPr id="316" name="テキスト ボックス 315"/>
        <xdr:cNvSpPr txBox="1"/>
      </xdr:nvSpPr>
      <xdr:spPr>
        <a:xfrm>
          <a:off x="6783017" y="67057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84036</xdr:rowOff>
    </xdr:from>
    <xdr:to>
      <xdr:col>55</xdr:col>
      <xdr:colOff>0</xdr:colOff>
      <xdr:row>57</xdr:row>
      <xdr:rowOff>75921</xdr:rowOff>
    </xdr:to>
    <xdr:cxnSp macro="">
      <xdr:nvCxnSpPr>
        <xdr:cNvPr id="345" name="直線コネクタ 344"/>
        <xdr:cNvCxnSpPr/>
      </xdr:nvCxnSpPr>
      <xdr:spPr>
        <a:xfrm flipV="1">
          <a:off x="9639300" y="9685236"/>
          <a:ext cx="838200" cy="16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84738</xdr:rowOff>
    </xdr:from>
    <xdr:ext cx="469744" cy="259045"/>
    <xdr:sp macro="" textlink="">
      <xdr:nvSpPr>
        <xdr:cNvPr id="346" name="農林水産業費平均値テキスト"/>
        <xdr:cNvSpPr txBox="1"/>
      </xdr:nvSpPr>
      <xdr:spPr>
        <a:xfrm>
          <a:off x="10528300" y="9857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75921</xdr:rowOff>
    </xdr:from>
    <xdr:to>
      <xdr:col>50</xdr:col>
      <xdr:colOff>114300</xdr:colOff>
      <xdr:row>57</xdr:row>
      <xdr:rowOff>165722</xdr:rowOff>
    </xdr:to>
    <xdr:cxnSp macro="">
      <xdr:nvCxnSpPr>
        <xdr:cNvPr id="348" name="直線コネクタ 347"/>
        <xdr:cNvCxnSpPr/>
      </xdr:nvCxnSpPr>
      <xdr:spPr>
        <a:xfrm flipV="1">
          <a:off x="8750300" y="9848571"/>
          <a:ext cx="889000" cy="89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17530</xdr:rowOff>
    </xdr:from>
    <xdr:ext cx="469744" cy="259045"/>
    <xdr:sp macro="" textlink="">
      <xdr:nvSpPr>
        <xdr:cNvPr id="350" name="テキスト ボックス 349"/>
        <xdr:cNvSpPr txBox="1"/>
      </xdr:nvSpPr>
      <xdr:spPr>
        <a:xfrm>
          <a:off x="9404428" y="9961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165722</xdr:rowOff>
    </xdr:from>
    <xdr:to>
      <xdr:col>45</xdr:col>
      <xdr:colOff>177800</xdr:colOff>
      <xdr:row>58</xdr:row>
      <xdr:rowOff>19685</xdr:rowOff>
    </xdr:to>
    <xdr:cxnSp macro="">
      <xdr:nvCxnSpPr>
        <xdr:cNvPr id="351" name="直線コネクタ 350"/>
        <xdr:cNvCxnSpPr/>
      </xdr:nvCxnSpPr>
      <xdr:spPr>
        <a:xfrm flipV="1">
          <a:off x="7861300" y="9938372"/>
          <a:ext cx="889000" cy="25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macro="" textlink="">
      <xdr:nvSpPr>
        <xdr:cNvPr id="353" name="テキスト ボックス 352"/>
        <xdr:cNvSpPr txBox="1"/>
      </xdr:nvSpPr>
      <xdr:spPr>
        <a:xfrm>
          <a:off x="8515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139129</xdr:rowOff>
    </xdr:from>
    <xdr:to>
      <xdr:col>41</xdr:col>
      <xdr:colOff>50800</xdr:colOff>
      <xdr:row>58</xdr:row>
      <xdr:rowOff>19685</xdr:rowOff>
    </xdr:to>
    <xdr:cxnSp macro="">
      <xdr:nvCxnSpPr>
        <xdr:cNvPr id="354" name="直線コネクタ 353"/>
        <xdr:cNvCxnSpPr/>
      </xdr:nvCxnSpPr>
      <xdr:spPr>
        <a:xfrm>
          <a:off x="6972300" y="9568879"/>
          <a:ext cx="889000" cy="394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6" name="テキスト ボックス 355"/>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7" name="フローチャート: 判断 356"/>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32770</xdr:rowOff>
    </xdr:from>
    <xdr:ext cx="469744" cy="259045"/>
    <xdr:sp macro="" textlink="">
      <xdr:nvSpPr>
        <xdr:cNvPr id="358" name="テキスト ボックス 357"/>
        <xdr:cNvSpPr txBox="1"/>
      </xdr:nvSpPr>
      <xdr:spPr>
        <a:xfrm>
          <a:off x="6737428" y="9976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33236</xdr:rowOff>
    </xdr:from>
    <xdr:to>
      <xdr:col>55</xdr:col>
      <xdr:colOff>50800</xdr:colOff>
      <xdr:row>56</xdr:row>
      <xdr:rowOff>134836</xdr:rowOff>
    </xdr:to>
    <xdr:sp macro="" textlink="">
      <xdr:nvSpPr>
        <xdr:cNvPr id="364" name="楕円 363"/>
        <xdr:cNvSpPr/>
      </xdr:nvSpPr>
      <xdr:spPr>
        <a:xfrm>
          <a:off x="10426700" y="9634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56113</xdr:rowOff>
    </xdr:from>
    <xdr:ext cx="534377" cy="259045"/>
    <xdr:sp macro="" textlink="">
      <xdr:nvSpPr>
        <xdr:cNvPr id="365" name="農林水産業費該当値テキスト"/>
        <xdr:cNvSpPr txBox="1"/>
      </xdr:nvSpPr>
      <xdr:spPr>
        <a:xfrm>
          <a:off x="10528300" y="9485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25121</xdr:rowOff>
    </xdr:from>
    <xdr:to>
      <xdr:col>50</xdr:col>
      <xdr:colOff>165100</xdr:colOff>
      <xdr:row>57</xdr:row>
      <xdr:rowOff>126721</xdr:rowOff>
    </xdr:to>
    <xdr:sp macro="" textlink="">
      <xdr:nvSpPr>
        <xdr:cNvPr id="366" name="楕円 365"/>
        <xdr:cNvSpPr/>
      </xdr:nvSpPr>
      <xdr:spPr>
        <a:xfrm>
          <a:off x="9588500" y="9797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143248</xdr:rowOff>
    </xdr:from>
    <xdr:ext cx="469744" cy="259045"/>
    <xdr:sp macro="" textlink="">
      <xdr:nvSpPr>
        <xdr:cNvPr id="367" name="テキスト ボックス 366"/>
        <xdr:cNvSpPr txBox="1"/>
      </xdr:nvSpPr>
      <xdr:spPr>
        <a:xfrm>
          <a:off x="9404428" y="9572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114922</xdr:rowOff>
    </xdr:from>
    <xdr:to>
      <xdr:col>46</xdr:col>
      <xdr:colOff>38100</xdr:colOff>
      <xdr:row>58</xdr:row>
      <xdr:rowOff>45072</xdr:rowOff>
    </xdr:to>
    <xdr:sp macro="" textlink="">
      <xdr:nvSpPr>
        <xdr:cNvPr id="368" name="楕円 367"/>
        <xdr:cNvSpPr/>
      </xdr:nvSpPr>
      <xdr:spPr>
        <a:xfrm>
          <a:off x="8699500" y="9887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36199</xdr:rowOff>
    </xdr:from>
    <xdr:ext cx="469744" cy="259045"/>
    <xdr:sp macro="" textlink="">
      <xdr:nvSpPr>
        <xdr:cNvPr id="369" name="テキスト ボックス 368"/>
        <xdr:cNvSpPr txBox="1"/>
      </xdr:nvSpPr>
      <xdr:spPr>
        <a:xfrm>
          <a:off x="8515428" y="9980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140335</xdr:rowOff>
    </xdr:from>
    <xdr:to>
      <xdr:col>41</xdr:col>
      <xdr:colOff>101600</xdr:colOff>
      <xdr:row>58</xdr:row>
      <xdr:rowOff>70485</xdr:rowOff>
    </xdr:to>
    <xdr:sp macro="" textlink="">
      <xdr:nvSpPr>
        <xdr:cNvPr id="370" name="楕円 369"/>
        <xdr:cNvSpPr/>
      </xdr:nvSpPr>
      <xdr:spPr>
        <a:xfrm>
          <a:off x="7810500" y="9912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61612</xdr:rowOff>
    </xdr:from>
    <xdr:ext cx="469744" cy="259045"/>
    <xdr:sp macro="" textlink="">
      <xdr:nvSpPr>
        <xdr:cNvPr id="371" name="テキスト ボックス 370"/>
        <xdr:cNvSpPr txBox="1"/>
      </xdr:nvSpPr>
      <xdr:spPr>
        <a:xfrm>
          <a:off x="7626428" y="10005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88329</xdr:rowOff>
    </xdr:from>
    <xdr:to>
      <xdr:col>36</xdr:col>
      <xdr:colOff>165100</xdr:colOff>
      <xdr:row>56</xdr:row>
      <xdr:rowOff>18479</xdr:rowOff>
    </xdr:to>
    <xdr:sp macro="" textlink="">
      <xdr:nvSpPr>
        <xdr:cNvPr id="372" name="楕円 371"/>
        <xdr:cNvSpPr/>
      </xdr:nvSpPr>
      <xdr:spPr>
        <a:xfrm>
          <a:off x="6921500" y="9518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35006</xdr:rowOff>
    </xdr:from>
    <xdr:ext cx="534377" cy="259045"/>
    <xdr:sp macro="" textlink="">
      <xdr:nvSpPr>
        <xdr:cNvPr id="373" name="テキスト ボックス 372"/>
        <xdr:cNvSpPr txBox="1"/>
      </xdr:nvSpPr>
      <xdr:spPr>
        <a:xfrm>
          <a:off x="6705111" y="9293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5" name="テキスト ボックス 384"/>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7" name="テキスト ボックス 386"/>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89" name="テキスト ボックス 388"/>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1" name="テキスト ボックス 390"/>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3" name="テキスト ボックス 392"/>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73</xdr:row>
      <xdr:rowOff>49632</xdr:rowOff>
    </xdr:from>
    <xdr:to>
      <xdr:col>54</xdr:col>
      <xdr:colOff>189865</xdr:colOff>
      <xdr:row>78</xdr:row>
      <xdr:rowOff>122234</xdr:rowOff>
    </xdr:to>
    <xdr:cxnSp macro="">
      <xdr:nvCxnSpPr>
        <xdr:cNvPr id="395" name="直線コネクタ 394"/>
        <xdr:cNvCxnSpPr/>
      </xdr:nvCxnSpPr>
      <xdr:spPr>
        <a:xfrm flipV="1">
          <a:off x="10475595" y="12565482"/>
          <a:ext cx="1270" cy="9298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126061</xdr:rowOff>
    </xdr:from>
    <xdr:ext cx="378565" cy="259045"/>
    <xdr:sp macro="" textlink="">
      <xdr:nvSpPr>
        <xdr:cNvPr id="396" name="商工費最小値テキスト"/>
        <xdr:cNvSpPr txBox="1"/>
      </xdr:nvSpPr>
      <xdr:spPr>
        <a:xfrm>
          <a:off x="10528300" y="13499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122234</xdr:rowOff>
    </xdr:from>
    <xdr:to>
      <xdr:col>55</xdr:col>
      <xdr:colOff>88900</xdr:colOff>
      <xdr:row>78</xdr:row>
      <xdr:rowOff>122234</xdr:rowOff>
    </xdr:to>
    <xdr:cxnSp macro="">
      <xdr:nvCxnSpPr>
        <xdr:cNvPr id="397" name="直線コネクタ 396"/>
        <xdr:cNvCxnSpPr/>
      </xdr:nvCxnSpPr>
      <xdr:spPr>
        <a:xfrm>
          <a:off x="10388600" y="1349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71</xdr:row>
      <xdr:rowOff>167759</xdr:rowOff>
    </xdr:from>
    <xdr:ext cx="534377" cy="259045"/>
    <xdr:sp macro="" textlink="">
      <xdr:nvSpPr>
        <xdr:cNvPr id="398" name="商工費最大値テキスト"/>
        <xdr:cNvSpPr txBox="1"/>
      </xdr:nvSpPr>
      <xdr:spPr>
        <a:xfrm>
          <a:off x="10528300" y="12340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73</xdr:row>
      <xdr:rowOff>49632</xdr:rowOff>
    </xdr:from>
    <xdr:to>
      <xdr:col>55</xdr:col>
      <xdr:colOff>88900</xdr:colOff>
      <xdr:row>73</xdr:row>
      <xdr:rowOff>49632</xdr:rowOff>
    </xdr:to>
    <xdr:cxnSp macro="">
      <xdr:nvCxnSpPr>
        <xdr:cNvPr id="399" name="直線コネクタ 398"/>
        <xdr:cNvCxnSpPr/>
      </xdr:nvCxnSpPr>
      <xdr:spPr>
        <a:xfrm>
          <a:off x="10388600" y="12565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1420</xdr:rowOff>
    </xdr:from>
    <xdr:to>
      <xdr:col>55</xdr:col>
      <xdr:colOff>0</xdr:colOff>
      <xdr:row>76</xdr:row>
      <xdr:rowOff>4003</xdr:rowOff>
    </xdr:to>
    <xdr:cxnSp macro="">
      <xdr:nvCxnSpPr>
        <xdr:cNvPr id="400" name="直線コネクタ 399"/>
        <xdr:cNvCxnSpPr/>
      </xdr:nvCxnSpPr>
      <xdr:spPr>
        <a:xfrm flipV="1">
          <a:off x="9639300" y="13031620"/>
          <a:ext cx="838200" cy="2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58297</xdr:rowOff>
    </xdr:from>
    <xdr:ext cx="469744" cy="259045"/>
    <xdr:sp macro="" textlink="">
      <xdr:nvSpPr>
        <xdr:cNvPr id="401" name="商工費平均値テキスト"/>
        <xdr:cNvSpPr txBox="1"/>
      </xdr:nvSpPr>
      <xdr:spPr>
        <a:xfrm>
          <a:off x="10528300" y="13259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79870</xdr:rowOff>
    </xdr:from>
    <xdr:to>
      <xdr:col>55</xdr:col>
      <xdr:colOff>50800</xdr:colOff>
      <xdr:row>78</xdr:row>
      <xdr:rowOff>10020</xdr:rowOff>
    </xdr:to>
    <xdr:sp macro="" textlink="">
      <xdr:nvSpPr>
        <xdr:cNvPr id="402" name="フローチャート: 判断 401"/>
        <xdr:cNvSpPr/>
      </xdr:nvSpPr>
      <xdr:spPr>
        <a:xfrm>
          <a:off x="10426700" y="13281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83670</xdr:rowOff>
    </xdr:from>
    <xdr:to>
      <xdr:col>50</xdr:col>
      <xdr:colOff>114300</xdr:colOff>
      <xdr:row>76</xdr:row>
      <xdr:rowOff>4003</xdr:rowOff>
    </xdr:to>
    <xdr:cxnSp macro="">
      <xdr:nvCxnSpPr>
        <xdr:cNvPr id="403" name="直線コネクタ 402"/>
        <xdr:cNvCxnSpPr/>
      </xdr:nvCxnSpPr>
      <xdr:spPr>
        <a:xfrm>
          <a:off x="8750300" y="12770970"/>
          <a:ext cx="889000" cy="263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75459</xdr:rowOff>
    </xdr:from>
    <xdr:to>
      <xdr:col>50</xdr:col>
      <xdr:colOff>165100</xdr:colOff>
      <xdr:row>78</xdr:row>
      <xdr:rowOff>5609</xdr:rowOff>
    </xdr:to>
    <xdr:sp macro="" textlink="">
      <xdr:nvSpPr>
        <xdr:cNvPr id="404" name="フローチャート: 判断 403"/>
        <xdr:cNvSpPr/>
      </xdr:nvSpPr>
      <xdr:spPr>
        <a:xfrm>
          <a:off x="9588500" y="1327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168186</xdr:rowOff>
    </xdr:from>
    <xdr:ext cx="469744" cy="259045"/>
    <xdr:sp macro="" textlink="">
      <xdr:nvSpPr>
        <xdr:cNvPr id="405" name="テキスト ボックス 404"/>
        <xdr:cNvSpPr txBox="1"/>
      </xdr:nvSpPr>
      <xdr:spPr>
        <a:xfrm>
          <a:off x="9404428" y="13369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71</xdr:row>
      <xdr:rowOff>72468</xdr:rowOff>
    </xdr:from>
    <xdr:to>
      <xdr:col>45</xdr:col>
      <xdr:colOff>177800</xdr:colOff>
      <xdr:row>74</xdr:row>
      <xdr:rowOff>83670</xdr:rowOff>
    </xdr:to>
    <xdr:cxnSp macro="">
      <xdr:nvCxnSpPr>
        <xdr:cNvPr id="406" name="直線コネクタ 405"/>
        <xdr:cNvCxnSpPr/>
      </xdr:nvCxnSpPr>
      <xdr:spPr>
        <a:xfrm>
          <a:off x="7861300" y="12245418"/>
          <a:ext cx="889000" cy="525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32458</xdr:rowOff>
    </xdr:from>
    <xdr:to>
      <xdr:col>46</xdr:col>
      <xdr:colOff>38100</xdr:colOff>
      <xdr:row>77</xdr:row>
      <xdr:rowOff>134058</xdr:rowOff>
    </xdr:to>
    <xdr:sp macro="" textlink="">
      <xdr:nvSpPr>
        <xdr:cNvPr id="407" name="フローチャート: 判断 406"/>
        <xdr:cNvSpPr/>
      </xdr:nvSpPr>
      <xdr:spPr>
        <a:xfrm>
          <a:off x="8699500" y="13234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125185</xdr:rowOff>
    </xdr:from>
    <xdr:ext cx="469744" cy="259045"/>
    <xdr:sp macro="" textlink="">
      <xdr:nvSpPr>
        <xdr:cNvPr id="408" name="テキスト ボックス 407"/>
        <xdr:cNvSpPr txBox="1"/>
      </xdr:nvSpPr>
      <xdr:spPr>
        <a:xfrm>
          <a:off x="8515428" y="13326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32007</xdr:rowOff>
    </xdr:from>
    <xdr:to>
      <xdr:col>41</xdr:col>
      <xdr:colOff>50800</xdr:colOff>
      <xdr:row>71</xdr:row>
      <xdr:rowOff>72468</xdr:rowOff>
    </xdr:to>
    <xdr:cxnSp macro="">
      <xdr:nvCxnSpPr>
        <xdr:cNvPr id="409" name="直線コネクタ 408"/>
        <xdr:cNvCxnSpPr/>
      </xdr:nvCxnSpPr>
      <xdr:spPr>
        <a:xfrm>
          <a:off x="6972300" y="12204957"/>
          <a:ext cx="889000" cy="40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33190</xdr:rowOff>
    </xdr:from>
    <xdr:to>
      <xdr:col>41</xdr:col>
      <xdr:colOff>101600</xdr:colOff>
      <xdr:row>77</xdr:row>
      <xdr:rowOff>134790</xdr:rowOff>
    </xdr:to>
    <xdr:sp macro="" textlink="">
      <xdr:nvSpPr>
        <xdr:cNvPr id="410" name="フローチャート: 判断 409"/>
        <xdr:cNvSpPr/>
      </xdr:nvSpPr>
      <xdr:spPr>
        <a:xfrm>
          <a:off x="7810500" y="13234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125917</xdr:rowOff>
    </xdr:from>
    <xdr:ext cx="469744" cy="259045"/>
    <xdr:sp macro="" textlink="">
      <xdr:nvSpPr>
        <xdr:cNvPr id="411" name="テキスト ボックス 410"/>
        <xdr:cNvSpPr txBox="1"/>
      </xdr:nvSpPr>
      <xdr:spPr>
        <a:xfrm>
          <a:off x="7626428" y="1332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155789</xdr:rowOff>
    </xdr:from>
    <xdr:to>
      <xdr:col>36</xdr:col>
      <xdr:colOff>165100</xdr:colOff>
      <xdr:row>77</xdr:row>
      <xdr:rowOff>85939</xdr:rowOff>
    </xdr:to>
    <xdr:sp macro="" textlink="">
      <xdr:nvSpPr>
        <xdr:cNvPr id="412" name="フローチャート: 判断 411"/>
        <xdr:cNvSpPr/>
      </xdr:nvSpPr>
      <xdr:spPr>
        <a:xfrm>
          <a:off x="6921500" y="13185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77066</xdr:rowOff>
    </xdr:from>
    <xdr:ext cx="534377" cy="259045"/>
    <xdr:sp macro="" textlink="">
      <xdr:nvSpPr>
        <xdr:cNvPr id="413" name="テキスト ボックス 412"/>
        <xdr:cNvSpPr txBox="1"/>
      </xdr:nvSpPr>
      <xdr:spPr>
        <a:xfrm>
          <a:off x="6705111" y="13278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122070</xdr:rowOff>
    </xdr:from>
    <xdr:to>
      <xdr:col>55</xdr:col>
      <xdr:colOff>50800</xdr:colOff>
      <xdr:row>76</xdr:row>
      <xdr:rowOff>52220</xdr:rowOff>
    </xdr:to>
    <xdr:sp macro="" textlink="">
      <xdr:nvSpPr>
        <xdr:cNvPr id="419" name="楕円 418"/>
        <xdr:cNvSpPr/>
      </xdr:nvSpPr>
      <xdr:spPr>
        <a:xfrm>
          <a:off x="10426700" y="1298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144947</xdr:rowOff>
    </xdr:from>
    <xdr:ext cx="534377" cy="259045"/>
    <xdr:sp macro="" textlink="">
      <xdr:nvSpPr>
        <xdr:cNvPr id="420" name="商工費該当値テキスト"/>
        <xdr:cNvSpPr txBox="1"/>
      </xdr:nvSpPr>
      <xdr:spPr>
        <a:xfrm>
          <a:off x="10528300" y="12832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124653</xdr:rowOff>
    </xdr:from>
    <xdr:to>
      <xdr:col>50</xdr:col>
      <xdr:colOff>165100</xdr:colOff>
      <xdr:row>76</xdr:row>
      <xdr:rowOff>54803</xdr:rowOff>
    </xdr:to>
    <xdr:sp macro="" textlink="">
      <xdr:nvSpPr>
        <xdr:cNvPr id="421" name="楕円 420"/>
        <xdr:cNvSpPr/>
      </xdr:nvSpPr>
      <xdr:spPr>
        <a:xfrm>
          <a:off x="9588500" y="12983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71330</xdr:rowOff>
    </xdr:from>
    <xdr:ext cx="534377" cy="259045"/>
    <xdr:sp macro="" textlink="">
      <xdr:nvSpPr>
        <xdr:cNvPr id="422" name="テキスト ボックス 421"/>
        <xdr:cNvSpPr txBox="1"/>
      </xdr:nvSpPr>
      <xdr:spPr>
        <a:xfrm>
          <a:off x="9372111" y="12758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32870</xdr:rowOff>
    </xdr:from>
    <xdr:to>
      <xdr:col>46</xdr:col>
      <xdr:colOff>38100</xdr:colOff>
      <xdr:row>74</xdr:row>
      <xdr:rowOff>134470</xdr:rowOff>
    </xdr:to>
    <xdr:sp macro="" textlink="">
      <xdr:nvSpPr>
        <xdr:cNvPr id="423" name="楕円 422"/>
        <xdr:cNvSpPr/>
      </xdr:nvSpPr>
      <xdr:spPr>
        <a:xfrm>
          <a:off x="8699500" y="1272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150997</xdr:rowOff>
    </xdr:from>
    <xdr:ext cx="534377" cy="259045"/>
    <xdr:sp macro="" textlink="">
      <xdr:nvSpPr>
        <xdr:cNvPr id="424" name="テキスト ボックス 423"/>
        <xdr:cNvSpPr txBox="1"/>
      </xdr:nvSpPr>
      <xdr:spPr>
        <a:xfrm>
          <a:off x="8483111" y="12495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71</xdr:row>
      <xdr:rowOff>21668</xdr:rowOff>
    </xdr:from>
    <xdr:to>
      <xdr:col>41</xdr:col>
      <xdr:colOff>101600</xdr:colOff>
      <xdr:row>71</xdr:row>
      <xdr:rowOff>123268</xdr:rowOff>
    </xdr:to>
    <xdr:sp macro="" textlink="">
      <xdr:nvSpPr>
        <xdr:cNvPr id="425" name="楕円 424"/>
        <xdr:cNvSpPr/>
      </xdr:nvSpPr>
      <xdr:spPr>
        <a:xfrm>
          <a:off x="7810500" y="1219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69</xdr:row>
      <xdr:rowOff>139795</xdr:rowOff>
    </xdr:from>
    <xdr:ext cx="534377" cy="259045"/>
    <xdr:sp macro="" textlink="">
      <xdr:nvSpPr>
        <xdr:cNvPr id="426" name="テキスト ボックス 425"/>
        <xdr:cNvSpPr txBox="1"/>
      </xdr:nvSpPr>
      <xdr:spPr>
        <a:xfrm>
          <a:off x="7594111" y="11969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70</xdr:row>
      <xdr:rowOff>152657</xdr:rowOff>
    </xdr:from>
    <xdr:to>
      <xdr:col>36</xdr:col>
      <xdr:colOff>165100</xdr:colOff>
      <xdr:row>71</xdr:row>
      <xdr:rowOff>82807</xdr:rowOff>
    </xdr:to>
    <xdr:sp macro="" textlink="">
      <xdr:nvSpPr>
        <xdr:cNvPr id="427" name="楕円 426"/>
        <xdr:cNvSpPr/>
      </xdr:nvSpPr>
      <xdr:spPr>
        <a:xfrm>
          <a:off x="6921500" y="12154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69</xdr:row>
      <xdr:rowOff>99334</xdr:rowOff>
    </xdr:from>
    <xdr:ext cx="534377" cy="259045"/>
    <xdr:sp macro="" textlink="">
      <xdr:nvSpPr>
        <xdr:cNvPr id="428" name="テキスト ボックス 427"/>
        <xdr:cNvSpPr txBox="1"/>
      </xdr:nvSpPr>
      <xdr:spPr>
        <a:xfrm>
          <a:off x="6705111" y="11929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9" name="テキスト ボックス 438"/>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0" name="直線コネクタ 439"/>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1" name="テキスト ボックス 440"/>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2" name="直線コネクタ 441"/>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3" name="テキスト ボックス 442"/>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4" name="直線コネクタ 443"/>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5" name="テキスト ボックス 444"/>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6" name="直線コネクタ 445"/>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7" name="テキスト ボックス 446"/>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8" name="直線コネクタ 447"/>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9" name="テキスト ボックス 448"/>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3" name="直線コネクタ 452"/>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4" name="土木費最小値テキスト"/>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5" name="直線コネクタ 454"/>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6" name="土木費最大値テキスト"/>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7" name="直線コネクタ 456"/>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97600</xdr:rowOff>
    </xdr:from>
    <xdr:to>
      <xdr:col>55</xdr:col>
      <xdr:colOff>0</xdr:colOff>
      <xdr:row>94</xdr:row>
      <xdr:rowOff>123431</xdr:rowOff>
    </xdr:to>
    <xdr:cxnSp macro="">
      <xdr:nvCxnSpPr>
        <xdr:cNvPr id="458" name="直線コネクタ 457"/>
        <xdr:cNvCxnSpPr/>
      </xdr:nvCxnSpPr>
      <xdr:spPr>
        <a:xfrm flipV="1">
          <a:off x="9639300" y="16213900"/>
          <a:ext cx="838200" cy="25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66564</xdr:rowOff>
    </xdr:from>
    <xdr:ext cx="534377" cy="259045"/>
    <xdr:sp macro="" textlink="">
      <xdr:nvSpPr>
        <xdr:cNvPr id="459" name="土木費平均値テキスト"/>
        <xdr:cNvSpPr txBox="1"/>
      </xdr:nvSpPr>
      <xdr:spPr>
        <a:xfrm>
          <a:off x="10528300" y="16525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0" name="フローチャート: 判断 459"/>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123431</xdr:rowOff>
    </xdr:from>
    <xdr:to>
      <xdr:col>50</xdr:col>
      <xdr:colOff>114300</xdr:colOff>
      <xdr:row>95</xdr:row>
      <xdr:rowOff>121393</xdr:rowOff>
    </xdr:to>
    <xdr:cxnSp macro="">
      <xdr:nvCxnSpPr>
        <xdr:cNvPr id="461" name="直線コネクタ 460"/>
        <xdr:cNvCxnSpPr/>
      </xdr:nvCxnSpPr>
      <xdr:spPr>
        <a:xfrm flipV="1">
          <a:off x="8750300" y="16239731"/>
          <a:ext cx="889000" cy="169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2" name="フローチャート: 判断 461"/>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34389</xdr:rowOff>
    </xdr:from>
    <xdr:ext cx="534377" cy="259045"/>
    <xdr:sp macro="" textlink="">
      <xdr:nvSpPr>
        <xdr:cNvPr id="463" name="テキスト ボックス 462"/>
        <xdr:cNvSpPr txBox="1"/>
      </xdr:nvSpPr>
      <xdr:spPr>
        <a:xfrm>
          <a:off x="9372111" y="16665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30353</xdr:rowOff>
    </xdr:from>
    <xdr:to>
      <xdr:col>45</xdr:col>
      <xdr:colOff>177800</xdr:colOff>
      <xdr:row>95</xdr:row>
      <xdr:rowOff>121393</xdr:rowOff>
    </xdr:to>
    <xdr:cxnSp macro="">
      <xdr:nvCxnSpPr>
        <xdr:cNvPr id="464" name="直線コネクタ 463"/>
        <xdr:cNvCxnSpPr/>
      </xdr:nvCxnSpPr>
      <xdr:spPr>
        <a:xfrm>
          <a:off x="7861300" y="16318103"/>
          <a:ext cx="889000" cy="91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5" name="フローチャート: 判断 464"/>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31666</xdr:rowOff>
    </xdr:from>
    <xdr:ext cx="534377" cy="259045"/>
    <xdr:sp macro="" textlink="">
      <xdr:nvSpPr>
        <xdr:cNvPr id="466" name="テキスト ボックス 465"/>
        <xdr:cNvSpPr txBox="1"/>
      </xdr:nvSpPr>
      <xdr:spPr>
        <a:xfrm>
          <a:off x="8483111" y="16662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30353</xdr:rowOff>
    </xdr:from>
    <xdr:to>
      <xdr:col>41</xdr:col>
      <xdr:colOff>50800</xdr:colOff>
      <xdr:row>96</xdr:row>
      <xdr:rowOff>21856</xdr:rowOff>
    </xdr:to>
    <xdr:cxnSp macro="">
      <xdr:nvCxnSpPr>
        <xdr:cNvPr id="467" name="直線コネクタ 466"/>
        <xdr:cNvCxnSpPr/>
      </xdr:nvCxnSpPr>
      <xdr:spPr>
        <a:xfrm flipV="1">
          <a:off x="6972300" y="16318103"/>
          <a:ext cx="889000" cy="162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68" name="フローチャート: 判断 467"/>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41248</xdr:rowOff>
    </xdr:from>
    <xdr:ext cx="534377" cy="259045"/>
    <xdr:sp macro="" textlink="">
      <xdr:nvSpPr>
        <xdr:cNvPr id="469" name="テキスト ボックス 468"/>
        <xdr:cNvSpPr txBox="1"/>
      </xdr:nvSpPr>
      <xdr:spPr>
        <a:xfrm>
          <a:off x="7594111" y="16671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0" name="フローチャート: 判断 469"/>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70604</xdr:rowOff>
    </xdr:from>
    <xdr:ext cx="534377" cy="259045"/>
    <xdr:sp macro="" textlink="">
      <xdr:nvSpPr>
        <xdr:cNvPr id="471" name="テキスト ボックス 470"/>
        <xdr:cNvSpPr txBox="1"/>
      </xdr:nvSpPr>
      <xdr:spPr>
        <a:xfrm>
          <a:off x="6705111" y="16701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46800</xdr:rowOff>
    </xdr:from>
    <xdr:to>
      <xdr:col>55</xdr:col>
      <xdr:colOff>50800</xdr:colOff>
      <xdr:row>94</xdr:row>
      <xdr:rowOff>148400</xdr:rowOff>
    </xdr:to>
    <xdr:sp macro="" textlink="">
      <xdr:nvSpPr>
        <xdr:cNvPr id="477" name="楕円 476"/>
        <xdr:cNvSpPr/>
      </xdr:nvSpPr>
      <xdr:spPr>
        <a:xfrm>
          <a:off x="10426700" y="161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69677</xdr:rowOff>
    </xdr:from>
    <xdr:ext cx="534377" cy="259045"/>
    <xdr:sp macro="" textlink="">
      <xdr:nvSpPr>
        <xdr:cNvPr id="478" name="土木費該当値テキスト"/>
        <xdr:cNvSpPr txBox="1"/>
      </xdr:nvSpPr>
      <xdr:spPr>
        <a:xfrm>
          <a:off x="10528300" y="1601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72631</xdr:rowOff>
    </xdr:from>
    <xdr:to>
      <xdr:col>50</xdr:col>
      <xdr:colOff>165100</xdr:colOff>
      <xdr:row>95</xdr:row>
      <xdr:rowOff>2781</xdr:rowOff>
    </xdr:to>
    <xdr:sp macro="" textlink="">
      <xdr:nvSpPr>
        <xdr:cNvPr id="479" name="楕円 478"/>
        <xdr:cNvSpPr/>
      </xdr:nvSpPr>
      <xdr:spPr>
        <a:xfrm>
          <a:off x="9588500" y="16188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19308</xdr:rowOff>
    </xdr:from>
    <xdr:ext cx="534377" cy="259045"/>
    <xdr:sp macro="" textlink="">
      <xdr:nvSpPr>
        <xdr:cNvPr id="480" name="テキスト ボックス 479"/>
        <xdr:cNvSpPr txBox="1"/>
      </xdr:nvSpPr>
      <xdr:spPr>
        <a:xfrm>
          <a:off x="9372111" y="15964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70593</xdr:rowOff>
    </xdr:from>
    <xdr:to>
      <xdr:col>46</xdr:col>
      <xdr:colOff>38100</xdr:colOff>
      <xdr:row>96</xdr:row>
      <xdr:rowOff>743</xdr:rowOff>
    </xdr:to>
    <xdr:sp macro="" textlink="">
      <xdr:nvSpPr>
        <xdr:cNvPr id="481" name="楕円 480"/>
        <xdr:cNvSpPr/>
      </xdr:nvSpPr>
      <xdr:spPr>
        <a:xfrm>
          <a:off x="8699500" y="16358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17270</xdr:rowOff>
    </xdr:from>
    <xdr:ext cx="534377" cy="259045"/>
    <xdr:sp macro="" textlink="">
      <xdr:nvSpPr>
        <xdr:cNvPr id="482" name="テキスト ボックス 481"/>
        <xdr:cNvSpPr txBox="1"/>
      </xdr:nvSpPr>
      <xdr:spPr>
        <a:xfrm>
          <a:off x="8483111" y="16133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151003</xdr:rowOff>
    </xdr:from>
    <xdr:to>
      <xdr:col>41</xdr:col>
      <xdr:colOff>101600</xdr:colOff>
      <xdr:row>95</xdr:row>
      <xdr:rowOff>81153</xdr:rowOff>
    </xdr:to>
    <xdr:sp macro="" textlink="">
      <xdr:nvSpPr>
        <xdr:cNvPr id="483" name="楕円 482"/>
        <xdr:cNvSpPr/>
      </xdr:nvSpPr>
      <xdr:spPr>
        <a:xfrm>
          <a:off x="7810500" y="16267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97680</xdr:rowOff>
    </xdr:from>
    <xdr:ext cx="534377" cy="259045"/>
    <xdr:sp macro="" textlink="">
      <xdr:nvSpPr>
        <xdr:cNvPr id="484" name="テキスト ボックス 483"/>
        <xdr:cNvSpPr txBox="1"/>
      </xdr:nvSpPr>
      <xdr:spPr>
        <a:xfrm>
          <a:off x="7594111" y="16042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142506</xdr:rowOff>
    </xdr:from>
    <xdr:to>
      <xdr:col>36</xdr:col>
      <xdr:colOff>165100</xdr:colOff>
      <xdr:row>96</xdr:row>
      <xdr:rowOff>72656</xdr:rowOff>
    </xdr:to>
    <xdr:sp macro="" textlink="">
      <xdr:nvSpPr>
        <xdr:cNvPr id="485" name="楕円 484"/>
        <xdr:cNvSpPr/>
      </xdr:nvSpPr>
      <xdr:spPr>
        <a:xfrm>
          <a:off x="6921500" y="16430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89183</xdr:rowOff>
    </xdr:from>
    <xdr:ext cx="534377" cy="259045"/>
    <xdr:sp macro="" textlink="">
      <xdr:nvSpPr>
        <xdr:cNvPr id="486" name="テキスト ボックス 485"/>
        <xdr:cNvSpPr txBox="1"/>
      </xdr:nvSpPr>
      <xdr:spPr>
        <a:xfrm>
          <a:off x="6705111" y="1620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7" name="直線コネクタ 496"/>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8" name="テキスト ボックス 497"/>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9" name="直線コネクタ 498"/>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0" name="テキスト ボックス 499"/>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1" name="直線コネクタ 500"/>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2" name="テキスト ボックス 501"/>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3" name="直線コネクタ 502"/>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4" name="テキスト ボックス 503"/>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5" name="直線コネクタ 504"/>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6" name="テキスト ボックス 505"/>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0" name="直線コネクタ 509"/>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1" name="消防費最小値テキスト"/>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2" name="直線コネクタ 511"/>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3" name="消防費最大値テキスト"/>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4" name="直線コネクタ 513"/>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125317</xdr:rowOff>
    </xdr:from>
    <xdr:to>
      <xdr:col>85</xdr:col>
      <xdr:colOff>127000</xdr:colOff>
      <xdr:row>37</xdr:row>
      <xdr:rowOff>47498</xdr:rowOff>
    </xdr:to>
    <xdr:cxnSp macro="">
      <xdr:nvCxnSpPr>
        <xdr:cNvPr id="515" name="直線コネクタ 514"/>
        <xdr:cNvCxnSpPr/>
      </xdr:nvCxnSpPr>
      <xdr:spPr>
        <a:xfrm flipV="1">
          <a:off x="15481300" y="6297517"/>
          <a:ext cx="838200" cy="93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141489</xdr:rowOff>
    </xdr:from>
    <xdr:ext cx="534377" cy="259045"/>
    <xdr:sp macro="" textlink="">
      <xdr:nvSpPr>
        <xdr:cNvPr id="516" name="消防費平均値テキスト"/>
        <xdr:cNvSpPr txBox="1"/>
      </xdr:nvSpPr>
      <xdr:spPr>
        <a:xfrm>
          <a:off x="16370300" y="6313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7" name="フローチャート: 判断 516"/>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47498</xdr:rowOff>
    </xdr:from>
    <xdr:to>
      <xdr:col>81</xdr:col>
      <xdr:colOff>50800</xdr:colOff>
      <xdr:row>37</xdr:row>
      <xdr:rowOff>94323</xdr:rowOff>
    </xdr:to>
    <xdr:cxnSp macro="">
      <xdr:nvCxnSpPr>
        <xdr:cNvPr id="518" name="直線コネクタ 517"/>
        <xdr:cNvCxnSpPr/>
      </xdr:nvCxnSpPr>
      <xdr:spPr>
        <a:xfrm flipV="1">
          <a:off x="14592300" y="6391148"/>
          <a:ext cx="889000" cy="46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19" name="フローチャート: 判断 518"/>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125239</xdr:rowOff>
    </xdr:from>
    <xdr:ext cx="534377" cy="259045"/>
    <xdr:sp macro="" textlink="">
      <xdr:nvSpPr>
        <xdr:cNvPr id="520" name="テキスト ボックス 519"/>
        <xdr:cNvSpPr txBox="1"/>
      </xdr:nvSpPr>
      <xdr:spPr>
        <a:xfrm>
          <a:off x="15214111" y="646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91065</xdr:rowOff>
    </xdr:from>
    <xdr:to>
      <xdr:col>76</xdr:col>
      <xdr:colOff>114300</xdr:colOff>
      <xdr:row>37</xdr:row>
      <xdr:rowOff>94323</xdr:rowOff>
    </xdr:to>
    <xdr:cxnSp macro="">
      <xdr:nvCxnSpPr>
        <xdr:cNvPr id="521" name="直線コネクタ 520"/>
        <xdr:cNvCxnSpPr/>
      </xdr:nvCxnSpPr>
      <xdr:spPr>
        <a:xfrm>
          <a:off x="13703300" y="6434715"/>
          <a:ext cx="889000" cy="3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2" name="フローチャート: 判断 521"/>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142441</xdr:rowOff>
    </xdr:from>
    <xdr:ext cx="534377" cy="259045"/>
    <xdr:sp macro="" textlink="">
      <xdr:nvSpPr>
        <xdr:cNvPr id="523" name="テキスト ボックス 522"/>
        <xdr:cNvSpPr txBox="1"/>
      </xdr:nvSpPr>
      <xdr:spPr>
        <a:xfrm>
          <a:off x="14325111" y="6486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91065</xdr:rowOff>
    </xdr:from>
    <xdr:to>
      <xdr:col>71</xdr:col>
      <xdr:colOff>177800</xdr:colOff>
      <xdr:row>37</xdr:row>
      <xdr:rowOff>92418</xdr:rowOff>
    </xdr:to>
    <xdr:cxnSp macro="">
      <xdr:nvCxnSpPr>
        <xdr:cNvPr id="524" name="直線コネクタ 523"/>
        <xdr:cNvCxnSpPr/>
      </xdr:nvCxnSpPr>
      <xdr:spPr>
        <a:xfrm flipV="1">
          <a:off x="12814300" y="6434715"/>
          <a:ext cx="889000" cy="1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5" name="フローチャート: 判断 524"/>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146022</xdr:rowOff>
    </xdr:from>
    <xdr:ext cx="534377" cy="259045"/>
    <xdr:sp macro="" textlink="">
      <xdr:nvSpPr>
        <xdr:cNvPr id="526" name="テキスト ボックス 525"/>
        <xdr:cNvSpPr txBox="1"/>
      </xdr:nvSpPr>
      <xdr:spPr>
        <a:xfrm>
          <a:off x="13436111" y="6489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27" name="フローチャート: 判断 526"/>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136993</xdr:rowOff>
    </xdr:from>
    <xdr:ext cx="534377" cy="259045"/>
    <xdr:sp macro="" textlink="">
      <xdr:nvSpPr>
        <xdr:cNvPr id="528" name="テキスト ボックス 527"/>
        <xdr:cNvSpPr txBox="1"/>
      </xdr:nvSpPr>
      <xdr:spPr>
        <a:xfrm>
          <a:off x="12547111" y="648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74517</xdr:rowOff>
    </xdr:from>
    <xdr:to>
      <xdr:col>85</xdr:col>
      <xdr:colOff>177800</xdr:colOff>
      <xdr:row>37</xdr:row>
      <xdr:rowOff>4667</xdr:rowOff>
    </xdr:to>
    <xdr:sp macro="" textlink="">
      <xdr:nvSpPr>
        <xdr:cNvPr id="534" name="楕円 533"/>
        <xdr:cNvSpPr/>
      </xdr:nvSpPr>
      <xdr:spPr>
        <a:xfrm>
          <a:off x="16268700" y="6246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97394</xdr:rowOff>
    </xdr:from>
    <xdr:ext cx="534377" cy="259045"/>
    <xdr:sp macro="" textlink="">
      <xdr:nvSpPr>
        <xdr:cNvPr id="535" name="消防費該当値テキスト"/>
        <xdr:cNvSpPr txBox="1"/>
      </xdr:nvSpPr>
      <xdr:spPr>
        <a:xfrm>
          <a:off x="16370300" y="609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168148</xdr:rowOff>
    </xdr:from>
    <xdr:to>
      <xdr:col>81</xdr:col>
      <xdr:colOff>101600</xdr:colOff>
      <xdr:row>37</xdr:row>
      <xdr:rowOff>98298</xdr:rowOff>
    </xdr:to>
    <xdr:sp macro="" textlink="">
      <xdr:nvSpPr>
        <xdr:cNvPr id="536" name="楕円 535"/>
        <xdr:cNvSpPr/>
      </xdr:nvSpPr>
      <xdr:spPr>
        <a:xfrm>
          <a:off x="15430500" y="634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114825</xdr:rowOff>
    </xdr:from>
    <xdr:ext cx="534377" cy="259045"/>
    <xdr:sp macro="" textlink="">
      <xdr:nvSpPr>
        <xdr:cNvPr id="537" name="テキスト ボックス 536"/>
        <xdr:cNvSpPr txBox="1"/>
      </xdr:nvSpPr>
      <xdr:spPr>
        <a:xfrm>
          <a:off x="15214111" y="6115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43523</xdr:rowOff>
    </xdr:from>
    <xdr:to>
      <xdr:col>76</xdr:col>
      <xdr:colOff>165100</xdr:colOff>
      <xdr:row>37</xdr:row>
      <xdr:rowOff>145123</xdr:rowOff>
    </xdr:to>
    <xdr:sp macro="" textlink="">
      <xdr:nvSpPr>
        <xdr:cNvPr id="538" name="楕円 537"/>
        <xdr:cNvSpPr/>
      </xdr:nvSpPr>
      <xdr:spPr>
        <a:xfrm>
          <a:off x="14541500" y="6387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161650</xdr:rowOff>
    </xdr:from>
    <xdr:ext cx="534377" cy="259045"/>
    <xdr:sp macro="" textlink="">
      <xdr:nvSpPr>
        <xdr:cNvPr id="539" name="テキスト ボックス 538"/>
        <xdr:cNvSpPr txBox="1"/>
      </xdr:nvSpPr>
      <xdr:spPr>
        <a:xfrm>
          <a:off x="14325111" y="6162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40265</xdr:rowOff>
    </xdr:from>
    <xdr:to>
      <xdr:col>72</xdr:col>
      <xdr:colOff>38100</xdr:colOff>
      <xdr:row>37</xdr:row>
      <xdr:rowOff>141865</xdr:rowOff>
    </xdr:to>
    <xdr:sp macro="" textlink="">
      <xdr:nvSpPr>
        <xdr:cNvPr id="540" name="楕円 539"/>
        <xdr:cNvSpPr/>
      </xdr:nvSpPr>
      <xdr:spPr>
        <a:xfrm>
          <a:off x="13652500" y="6383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158392</xdr:rowOff>
    </xdr:from>
    <xdr:ext cx="534377" cy="259045"/>
    <xdr:sp macro="" textlink="">
      <xdr:nvSpPr>
        <xdr:cNvPr id="541" name="テキスト ボックス 540"/>
        <xdr:cNvSpPr txBox="1"/>
      </xdr:nvSpPr>
      <xdr:spPr>
        <a:xfrm>
          <a:off x="13436111" y="6159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41618</xdr:rowOff>
    </xdr:from>
    <xdr:to>
      <xdr:col>67</xdr:col>
      <xdr:colOff>101600</xdr:colOff>
      <xdr:row>37</xdr:row>
      <xdr:rowOff>143218</xdr:rowOff>
    </xdr:to>
    <xdr:sp macro="" textlink="">
      <xdr:nvSpPr>
        <xdr:cNvPr id="542" name="楕円 541"/>
        <xdr:cNvSpPr/>
      </xdr:nvSpPr>
      <xdr:spPr>
        <a:xfrm>
          <a:off x="12763500" y="638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159745</xdr:rowOff>
    </xdr:from>
    <xdr:ext cx="534377" cy="259045"/>
    <xdr:sp macro="" textlink="">
      <xdr:nvSpPr>
        <xdr:cNvPr id="543" name="テキスト ボックス 542"/>
        <xdr:cNvSpPr txBox="1"/>
      </xdr:nvSpPr>
      <xdr:spPr>
        <a:xfrm>
          <a:off x="12547111" y="6160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4" name="テキスト ボックス 553"/>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5" name="直線コネクタ 554"/>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6" name="テキスト ボックス 555"/>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7" name="直線コネクタ 556"/>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8" name="テキスト ボックス 557"/>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9" name="直線コネクタ 558"/>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0" name="テキスト ボックス 559"/>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1" name="直線コネクタ 560"/>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2" name="テキスト ボックス 561"/>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3" name="直線コネクタ 562"/>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4" name="テキスト ボックス 563"/>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68" name="直線コネクタ 567"/>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69" name="教育費最小値テキスト"/>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0" name="直線コネクタ 569"/>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1" name="教育費最大値テキスト"/>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2" name="直線コネクタ 571"/>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155766</xdr:rowOff>
    </xdr:from>
    <xdr:to>
      <xdr:col>85</xdr:col>
      <xdr:colOff>127000</xdr:colOff>
      <xdr:row>56</xdr:row>
      <xdr:rowOff>15951</xdr:rowOff>
    </xdr:to>
    <xdr:cxnSp macro="">
      <xdr:nvCxnSpPr>
        <xdr:cNvPr id="573" name="直線コネクタ 572"/>
        <xdr:cNvCxnSpPr/>
      </xdr:nvCxnSpPr>
      <xdr:spPr>
        <a:xfrm flipV="1">
          <a:off x="15481300" y="9414066"/>
          <a:ext cx="838200" cy="203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159224</xdr:rowOff>
    </xdr:from>
    <xdr:ext cx="534377" cy="259045"/>
    <xdr:sp macro="" textlink="">
      <xdr:nvSpPr>
        <xdr:cNvPr id="574" name="教育費平均値テキスト"/>
        <xdr:cNvSpPr txBox="1"/>
      </xdr:nvSpPr>
      <xdr:spPr>
        <a:xfrm>
          <a:off x="16370300" y="9760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5" name="フローチャート: 判断 574"/>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154521</xdr:rowOff>
    </xdr:from>
    <xdr:to>
      <xdr:col>81</xdr:col>
      <xdr:colOff>50800</xdr:colOff>
      <xdr:row>56</xdr:row>
      <xdr:rowOff>15951</xdr:rowOff>
    </xdr:to>
    <xdr:cxnSp macro="">
      <xdr:nvCxnSpPr>
        <xdr:cNvPr id="576" name="直線コネクタ 575"/>
        <xdr:cNvCxnSpPr/>
      </xdr:nvCxnSpPr>
      <xdr:spPr>
        <a:xfrm>
          <a:off x="14592300" y="9584271"/>
          <a:ext cx="889000" cy="3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7" name="フローチャート: 判断 576"/>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151248</xdr:rowOff>
    </xdr:from>
    <xdr:ext cx="534377" cy="259045"/>
    <xdr:sp macro="" textlink="">
      <xdr:nvSpPr>
        <xdr:cNvPr id="578" name="テキスト ボックス 577"/>
        <xdr:cNvSpPr txBox="1"/>
      </xdr:nvSpPr>
      <xdr:spPr>
        <a:xfrm>
          <a:off x="15214111" y="9923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53</xdr:row>
      <xdr:rowOff>25095</xdr:rowOff>
    </xdr:from>
    <xdr:to>
      <xdr:col>76</xdr:col>
      <xdr:colOff>114300</xdr:colOff>
      <xdr:row>55</xdr:row>
      <xdr:rowOff>154521</xdr:rowOff>
    </xdr:to>
    <xdr:cxnSp macro="">
      <xdr:nvCxnSpPr>
        <xdr:cNvPr id="579" name="直線コネクタ 578"/>
        <xdr:cNvCxnSpPr/>
      </xdr:nvCxnSpPr>
      <xdr:spPr>
        <a:xfrm>
          <a:off x="13703300" y="9111945"/>
          <a:ext cx="889000" cy="472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0" name="フローチャート: 判断 579"/>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24833</xdr:rowOff>
    </xdr:from>
    <xdr:ext cx="534377" cy="259045"/>
    <xdr:sp macro="" textlink="">
      <xdr:nvSpPr>
        <xdr:cNvPr id="581" name="テキスト ボックス 580"/>
        <xdr:cNvSpPr txBox="1"/>
      </xdr:nvSpPr>
      <xdr:spPr>
        <a:xfrm>
          <a:off x="14325111" y="9968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25095</xdr:rowOff>
    </xdr:from>
    <xdr:to>
      <xdr:col>71</xdr:col>
      <xdr:colOff>177800</xdr:colOff>
      <xdr:row>55</xdr:row>
      <xdr:rowOff>153035</xdr:rowOff>
    </xdr:to>
    <xdr:cxnSp macro="">
      <xdr:nvCxnSpPr>
        <xdr:cNvPr id="582" name="直線コネクタ 581"/>
        <xdr:cNvCxnSpPr/>
      </xdr:nvCxnSpPr>
      <xdr:spPr>
        <a:xfrm flipV="1">
          <a:off x="12814300" y="9111945"/>
          <a:ext cx="889000" cy="470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3" name="フローチャート: 判断 582"/>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40174</xdr:rowOff>
    </xdr:from>
    <xdr:ext cx="534377" cy="259045"/>
    <xdr:sp macro="" textlink="">
      <xdr:nvSpPr>
        <xdr:cNvPr id="584" name="テキスト ボックス 583"/>
        <xdr:cNvSpPr txBox="1"/>
      </xdr:nvSpPr>
      <xdr:spPr>
        <a:xfrm>
          <a:off x="13436111" y="9984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5" name="フローチャート: 判断 584"/>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140466</xdr:rowOff>
    </xdr:from>
    <xdr:ext cx="534377" cy="259045"/>
    <xdr:sp macro="" textlink="">
      <xdr:nvSpPr>
        <xdr:cNvPr id="586" name="テキスト ボックス 585"/>
        <xdr:cNvSpPr txBox="1"/>
      </xdr:nvSpPr>
      <xdr:spPr>
        <a:xfrm>
          <a:off x="12547111" y="9913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104966</xdr:rowOff>
    </xdr:from>
    <xdr:to>
      <xdr:col>85</xdr:col>
      <xdr:colOff>177800</xdr:colOff>
      <xdr:row>55</xdr:row>
      <xdr:rowOff>35116</xdr:rowOff>
    </xdr:to>
    <xdr:sp macro="" textlink="">
      <xdr:nvSpPr>
        <xdr:cNvPr id="592" name="楕円 591"/>
        <xdr:cNvSpPr/>
      </xdr:nvSpPr>
      <xdr:spPr>
        <a:xfrm>
          <a:off x="16268700" y="9363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127843</xdr:rowOff>
    </xdr:from>
    <xdr:ext cx="534377" cy="259045"/>
    <xdr:sp macro="" textlink="">
      <xdr:nvSpPr>
        <xdr:cNvPr id="593" name="教育費該当値テキスト"/>
        <xdr:cNvSpPr txBox="1"/>
      </xdr:nvSpPr>
      <xdr:spPr>
        <a:xfrm>
          <a:off x="16370300" y="9214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136601</xdr:rowOff>
    </xdr:from>
    <xdr:to>
      <xdr:col>81</xdr:col>
      <xdr:colOff>101600</xdr:colOff>
      <xdr:row>56</xdr:row>
      <xdr:rowOff>66751</xdr:rowOff>
    </xdr:to>
    <xdr:sp macro="" textlink="">
      <xdr:nvSpPr>
        <xdr:cNvPr id="594" name="楕円 593"/>
        <xdr:cNvSpPr/>
      </xdr:nvSpPr>
      <xdr:spPr>
        <a:xfrm>
          <a:off x="15430500" y="9566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83278</xdr:rowOff>
    </xdr:from>
    <xdr:ext cx="534377" cy="259045"/>
    <xdr:sp macro="" textlink="">
      <xdr:nvSpPr>
        <xdr:cNvPr id="595" name="テキスト ボックス 594"/>
        <xdr:cNvSpPr txBox="1"/>
      </xdr:nvSpPr>
      <xdr:spPr>
        <a:xfrm>
          <a:off x="15214111" y="9341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103721</xdr:rowOff>
    </xdr:from>
    <xdr:to>
      <xdr:col>76</xdr:col>
      <xdr:colOff>165100</xdr:colOff>
      <xdr:row>56</xdr:row>
      <xdr:rowOff>33871</xdr:rowOff>
    </xdr:to>
    <xdr:sp macro="" textlink="">
      <xdr:nvSpPr>
        <xdr:cNvPr id="596" name="楕円 595"/>
        <xdr:cNvSpPr/>
      </xdr:nvSpPr>
      <xdr:spPr>
        <a:xfrm>
          <a:off x="14541500" y="9533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50398</xdr:rowOff>
    </xdr:from>
    <xdr:ext cx="534377" cy="259045"/>
    <xdr:sp macro="" textlink="">
      <xdr:nvSpPr>
        <xdr:cNvPr id="597" name="テキスト ボックス 596"/>
        <xdr:cNvSpPr txBox="1"/>
      </xdr:nvSpPr>
      <xdr:spPr>
        <a:xfrm>
          <a:off x="14325111" y="930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52</xdr:row>
      <xdr:rowOff>145745</xdr:rowOff>
    </xdr:from>
    <xdr:to>
      <xdr:col>72</xdr:col>
      <xdr:colOff>38100</xdr:colOff>
      <xdr:row>53</xdr:row>
      <xdr:rowOff>75895</xdr:rowOff>
    </xdr:to>
    <xdr:sp macro="" textlink="">
      <xdr:nvSpPr>
        <xdr:cNvPr id="598" name="楕円 597"/>
        <xdr:cNvSpPr/>
      </xdr:nvSpPr>
      <xdr:spPr>
        <a:xfrm>
          <a:off x="13652500" y="9061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51</xdr:row>
      <xdr:rowOff>92422</xdr:rowOff>
    </xdr:from>
    <xdr:ext cx="599010" cy="259045"/>
    <xdr:sp macro="" textlink="">
      <xdr:nvSpPr>
        <xdr:cNvPr id="599" name="テキスト ボックス 598"/>
        <xdr:cNvSpPr txBox="1"/>
      </xdr:nvSpPr>
      <xdr:spPr>
        <a:xfrm>
          <a:off x="13403795" y="8836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102235</xdr:rowOff>
    </xdr:from>
    <xdr:to>
      <xdr:col>67</xdr:col>
      <xdr:colOff>101600</xdr:colOff>
      <xdr:row>56</xdr:row>
      <xdr:rowOff>32385</xdr:rowOff>
    </xdr:to>
    <xdr:sp macro="" textlink="">
      <xdr:nvSpPr>
        <xdr:cNvPr id="600" name="楕円 599"/>
        <xdr:cNvSpPr/>
      </xdr:nvSpPr>
      <xdr:spPr>
        <a:xfrm>
          <a:off x="12763500" y="953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48912</xdr:rowOff>
    </xdr:from>
    <xdr:ext cx="534377" cy="259045"/>
    <xdr:sp macro="" textlink="">
      <xdr:nvSpPr>
        <xdr:cNvPr id="601" name="テキスト ボックス 600"/>
        <xdr:cNvSpPr txBox="1"/>
      </xdr:nvSpPr>
      <xdr:spPr>
        <a:xfrm>
          <a:off x="12547111" y="9307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3" name="テキスト ボックス 612"/>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7" name="直線コネクタ 626"/>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28" name="災害復旧費最小値テキスト"/>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9" name="直線コネクタ 628"/>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0" name="災害復旧費最大値テキスト"/>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1" name="直線コネクタ 630"/>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96723</xdr:rowOff>
    </xdr:from>
    <xdr:to>
      <xdr:col>85</xdr:col>
      <xdr:colOff>127000</xdr:colOff>
      <xdr:row>79</xdr:row>
      <xdr:rowOff>98879</xdr:rowOff>
    </xdr:to>
    <xdr:cxnSp macro="">
      <xdr:nvCxnSpPr>
        <xdr:cNvPr id="632" name="直線コネクタ 631"/>
        <xdr:cNvCxnSpPr/>
      </xdr:nvCxnSpPr>
      <xdr:spPr>
        <a:xfrm>
          <a:off x="15481300" y="13641273"/>
          <a:ext cx="838200" cy="2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3" name="災害復旧費平均値テキスト"/>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4" name="フローチャート: 判断 633"/>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87263</xdr:rowOff>
    </xdr:from>
    <xdr:to>
      <xdr:col>81</xdr:col>
      <xdr:colOff>50800</xdr:colOff>
      <xdr:row>79</xdr:row>
      <xdr:rowOff>96723</xdr:rowOff>
    </xdr:to>
    <xdr:cxnSp macro="">
      <xdr:nvCxnSpPr>
        <xdr:cNvPr id="635" name="直線コネクタ 634"/>
        <xdr:cNvCxnSpPr/>
      </xdr:nvCxnSpPr>
      <xdr:spPr>
        <a:xfrm>
          <a:off x="14592300" y="13631813"/>
          <a:ext cx="889000" cy="9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6" name="フローチャート: 判断 635"/>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37" name="テキスト ボックス 636"/>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87263</xdr:rowOff>
    </xdr:from>
    <xdr:to>
      <xdr:col>76</xdr:col>
      <xdr:colOff>114300</xdr:colOff>
      <xdr:row>79</xdr:row>
      <xdr:rowOff>98879</xdr:rowOff>
    </xdr:to>
    <xdr:cxnSp macro="">
      <xdr:nvCxnSpPr>
        <xdr:cNvPr id="638" name="直線コネクタ 637"/>
        <xdr:cNvCxnSpPr/>
      </xdr:nvCxnSpPr>
      <xdr:spPr>
        <a:xfrm flipV="1">
          <a:off x="13703300" y="13631813"/>
          <a:ext cx="889000" cy="11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39" name="フローチャート: 判断 638"/>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129550</xdr:rowOff>
    </xdr:from>
    <xdr:ext cx="469744" cy="259045"/>
    <xdr:sp macro="" textlink="">
      <xdr:nvSpPr>
        <xdr:cNvPr id="640" name="テキスト ボックス 639"/>
        <xdr:cNvSpPr txBox="1"/>
      </xdr:nvSpPr>
      <xdr:spPr>
        <a:xfrm>
          <a:off x="14357428" y="13674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41" name="直線コネクタ 640"/>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2" name="フローチャート: 判断 641"/>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3" name="テキスト ボックス 642"/>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4" name="フローチャート: 判断 643"/>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155363</xdr:rowOff>
    </xdr:from>
    <xdr:ext cx="378565" cy="259045"/>
    <xdr:sp macro="" textlink="">
      <xdr:nvSpPr>
        <xdr:cNvPr id="645" name="テキスト ボックス 644"/>
        <xdr:cNvSpPr txBox="1"/>
      </xdr:nvSpPr>
      <xdr:spPr>
        <a:xfrm>
          <a:off x="12625017" y="13357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1" name="楕円 650"/>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9078</xdr:rowOff>
    </xdr:from>
    <xdr:ext cx="249299" cy="259045"/>
    <xdr:sp macro="" textlink="">
      <xdr:nvSpPr>
        <xdr:cNvPr id="652" name="災害復旧費該当値テキスト"/>
        <xdr:cNvSpPr txBox="1"/>
      </xdr:nvSpPr>
      <xdr:spPr>
        <a:xfrm>
          <a:off x="16370300" y="13553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45923</xdr:rowOff>
    </xdr:from>
    <xdr:to>
      <xdr:col>81</xdr:col>
      <xdr:colOff>101600</xdr:colOff>
      <xdr:row>79</xdr:row>
      <xdr:rowOff>147523</xdr:rowOff>
    </xdr:to>
    <xdr:sp macro="" textlink="">
      <xdr:nvSpPr>
        <xdr:cNvPr id="653" name="楕円 652"/>
        <xdr:cNvSpPr/>
      </xdr:nvSpPr>
      <xdr:spPr>
        <a:xfrm>
          <a:off x="15430500" y="13590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138650</xdr:rowOff>
    </xdr:from>
    <xdr:ext cx="378565" cy="259045"/>
    <xdr:sp macro="" textlink="">
      <xdr:nvSpPr>
        <xdr:cNvPr id="654" name="テキスト ボックス 653"/>
        <xdr:cNvSpPr txBox="1"/>
      </xdr:nvSpPr>
      <xdr:spPr>
        <a:xfrm>
          <a:off x="15292017" y="136832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36463</xdr:rowOff>
    </xdr:from>
    <xdr:to>
      <xdr:col>76</xdr:col>
      <xdr:colOff>165100</xdr:colOff>
      <xdr:row>79</xdr:row>
      <xdr:rowOff>138063</xdr:rowOff>
    </xdr:to>
    <xdr:sp macro="" textlink="">
      <xdr:nvSpPr>
        <xdr:cNvPr id="655" name="楕円 654"/>
        <xdr:cNvSpPr/>
      </xdr:nvSpPr>
      <xdr:spPr>
        <a:xfrm>
          <a:off x="14541500" y="13581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154590</xdr:rowOff>
    </xdr:from>
    <xdr:ext cx="469744" cy="259045"/>
    <xdr:sp macro="" textlink="">
      <xdr:nvSpPr>
        <xdr:cNvPr id="656" name="テキスト ボックス 655"/>
        <xdr:cNvSpPr txBox="1"/>
      </xdr:nvSpPr>
      <xdr:spPr>
        <a:xfrm>
          <a:off x="14357428" y="13356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7" name="楕円 656"/>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58" name="テキスト ボックス 657"/>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59" name="楕円 658"/>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0" name="テキスト ボックス 659"/>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4" name="直線コネクタ 683"/>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5" name="公債費最小値テキスト"/>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6" name="直線コネクタ 685"/>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7" name="公債費最大値テキスト"/>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88" name="直線コネクタ 687"/>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161061</xdr:rowOff>
    </xdr:from>
    <xdr:to>
      <xdr:col>85</xdr:col>
      <xdr:colOff>127000</xdr:colOff>
      <xdr:row>96</xdr:row>
      <xdr:rowOff>117260</xdr:rowOff>
    </xdr:to>
    <xdr:cxnSp macro="">
      <xdr:nvCxnSpPr>
        <xdr:cNvPr id="689" name="直線コネクタ 688"/>
        <xdr:cNvCxnSpPr/>
      </xdr:nvCxnSpPr>
      <xdr:spPr>
        <a:xfrm flipV="1">
          <a:off x="15481300" y="16448811"/>
          <a:ext cx="838200" cy="127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38664</xdr:rowOff>
    </xdr:from>
    <xdr:ext cx="534377" cy="259045"/>
    <xdr:sp macro="" textlink="">
      <xdr:nvSpPr>
        <xdr:cNvPr id="690" name="公債費平均値テキスト"/>
        <xdr:cNvSpPr txBox="1"/>
      </xdr:nvSpPr>
      <xdr:spPr>
        <a:xfrm>
          <a:off x="16370300" y="16497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1" name="フローチャート: 判断 690"/>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102464</xdr:rowOff>
    </xdr:from>
    <xdr:to>
      <xdr:col>81</xdr:col>
      <xdr:colOff>50800</xdr:colOff>
      <xdr:row>96</xdr:row>
      <xdr:rowOff>117260</xdr:rowOff>
    </xdr:to>
    <xdr:cxnSp macro="">
      <xdr:nvCxnSpPr>
        <xdr:cNvPr id="692" name="直線コネクタ 691"/>
        <xdr:cNvCxnSpPr/>
      </xdr:nvCxnSpPr>
      <xdr:spPr>
        <a:xfrm>
          <a:off x="14592300" y="16561664"/>
          <a:ext cx="889000" cy="14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3" name="フローチャート: 判断 692"/>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macro="" textlink="">
      <xdr:nvSpPr>
        <xdr:cNvPr id="694" name="テキスト ボックス 693"/>
        <xdr:cNvSpPr txBox="1"/>
      </xdr:nvSpPr>
      <xdr:spPr>
        <a:xfrm>
          <a:off x="15214111"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133210</xdr:rowOff>
    </xdr:from>
    <xdr:to>
      <xdr:col>76</xdr:col>
      <xdr:colOff>114300</xdr:colOff>
      <xdr:row>96</xdr:row>
      <xdr:rowOff>102464</xdr:rowOff>
    </xdr:to>
    <xdr:cxnSp macro="">
      <xdr:nvCxnSpPr>
        <xdr:cNvPr id="695" name="直線コネクタ 694"/>
        <xdr:cNvCxnSpPr/>
      </xdr:nvCxnSpPr>
      <xdr:spPr>
        <a:xfrm>
          <a:off x="13703300" y="16420960"/>
          <a:ext cx="889000" cy="140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6" name="フローチャート: 判断 695"/>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macro="" textlink="">
      <xdr:nvSpPr>
        <xdr:cNvPr id="697" name="テキスト ボックス 696"/>
        <xdr:cNvSpPr txBox="1"/>
      </xdr:nvSpPr>
      <xdr:spPr>
        <a:xfrm>
          <a:off x="14325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65545</xdr:rowOff>
    </xdr:from>
    <xdr:to>
      <xdr:col>71</xdr:col>
      <xdr:colOff>177800</xdr:colOff>
      <xdr:row>95</xdr:row>
      <xdr:rowOff>133210</xdr:rowOff>
    </xdr:to>
    <xdr:cxnSp macro="">
      <xdr:nvCxnSpPr>
        <xdr:cNvPr id="698" name="直線コネクタ 697"/>
        <xdr:cNvCxnSpPr/>
      </xdr:nvCxnSpPr>
      <xdr:spPr>
        <a:xfrm>
          <a:off x="12814300" y="16353295"/>
          <a:ext cx="889000" cy="67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699" name="フローチャート: 判断 698"/>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145648</xdr:rowOff>
    </xdr:from>
    <xdr:ext cx="534377" cy="259045"/>
    <xdr:sp macro="" textlink="">
      <xdr:nvSpPr>
        <xdr:cNvPr id="700" name="テキスト ボックス 699"/>
        <xdr:cNvSpPr txBox="1"/>
      </xdr:nvSpPr>
      <xdr:spPr>
        <a:xfrm>
          <a:off x="13436111" y="16604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1" name="フローチャート: 判断 700"/>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142245</xdr:rowOff>
    </xdr:from>
    <xdr:ext cx="534377" cy="259045"/>
    <xdr:sp macro="" textlink="">
      <xdr:nvSpPr>
        <xdr:cNvPr id="702" name="テキスト ボックス 701"/>
        <xdr:cNvSpPr txBox="1"/>
      </xdr:nvSpPr>
      <xdr:spPr>
        <a:xfrm>
          <a:off x="12547111" y="16601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110261</xdr:rowOff>
    </xdr:from>
    <xdr:to>
      <xdr:col>85</xdr:col>
      <xdr:colOff>177800</xdr:colOff>
      <xdr:row>96</xdr:row>
      <xdr:rowOff>40411</xdr:rowOff>
    </xdr:to>
    <xdr:sp macro="" textlink="">
      <xdr:nvSpPr>
        <xdr:cNvPr id="708" name="楕円 707"/>
        <xdr:cNvSpPr/>
      </xdr:nvSpPr>
      <xdr:spPr>
        <a:xfrm>
          <a:off x="16268700" y="16398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133138</xdr:rowOff>
    </xdr:from>
    <xdr:ext cx="534377" cy="259045"/>
    <xdr:sp macro="" textlink="">
      <xdr:nvSpPr>
        <xdr:cNvPr id="709" name="公債費該当値テキスト"/>
        <xdr:cNvSpPr txBox="1"/>
      </xdr:nvSpPr>
      <xdr:spPr>
        <a:xfrm>
          <a:off x="16370300" y="16249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66460</xdr:rowOff>
    </xdr:from>
    <xdr:to>
      <xdr:col>81</xdr:col>
      <xdr:colOff>101600</xdr:colOff>
      <xdr:row>96</xdr:row>
      <xdr:rowOff>168060</xdr:rowOff>
    </xdr:to>
    <xdr:sp macro="" textlink="">
      <xdr:nvSpPr>
        <xdr:cNvPr id="710" name="楕円 709"/>
        <xdr:cNvSpPr/>
      </xdr:nvSpPr>
      <xdr:spPr>
        <a:xfrm>
          <a:off x="15430500" y="16525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159187</xdr:rowOff>
    </xdr:from>
    <xdr:ext cx="534377" cy="259045"/>
    <xdr:sp macro="" textlink="">
      <xdr:nvSpPr>
        <xdr:cNvPr id="711" name="テキスト ボックス 710"/>
        <xdr:cNvSpPr txBox="1"/>
      </xdr:nvSpPr>
      <xdr:spPr>
        <a:xfrm>
          <a:off x="15214111" y="16618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51664</xdr:rowOff>
    </xdr:from>
    <xdr:to>
      <xdr:col>76</xdr:col>
      <xdr:colOff>165100</xdr:colOff>
      <xdr:row>96</xdr:row>
      <xdr:rowOff>153264</xdr:rowOff>
    </xdr:to>
    <xdr:sp macro="" textlink="">
      <xdr:nvSpPr>
        <xdr:cNvPr id="712" name="楕円 711"/>
        <xdr:cNvSpPr/>
      </xdr:nvSpPr>
      <xdr:spPr>
        <a:xfrm>
          <a:off x="14541500" y="16510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144391</xdr:rowOff>
    </xdr:from>
    <xdr:ext cx="534377" cy="259045"/>
    <xdr:sp macro="" textlink="">
      <xdr:nvSpPr>
        <xdr:cNvPr id="713" name="テキスト ボックス 712"/>
        <xdr:cNvSpPr txBox="1"/>
      </xdr:nvSpPr>
      <xdr:spPr>
        <a:xfrm>
          <a:off x="14325111" y="16603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82410</xdr:rowOff>
    </xdr:from>
    <xdr:to>
      <xdr:col>72</xdr:col>
      <xdr:colOff>38100</xdr:colOff>
      <xdr:row>96</xdr:row>
      <xdr:rowOff>12560</xdr:rowOff>
    </xdr:to>
    <xdr:sp macro="" textlink="">
      <xdr:nvSpPr>
        <xdr:cNvPr id="714" name="楕円 713"/>
        <xdr:cNvSpPr/>
      </xdr:nvSpPr>
      <xdr:spPr>
        <a:xfrm>
          <a:off x="13652500" y="16370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29087</xdr:rowOff>
    </xdr:from>
    <xdr:ext cx="534377" cy="259045"/>
    <xdr:sp macro="" textlink="">
      <xdr:nvSpPr>
        <xdr:cNvPr id="715" name="テキスト ボックス 714"/>
        <xdr:cNvSpPr txBox="1"/>
      </xdr:nvSpPr>
      <xdr:spPr>
        <a:xfrm>
          <a:off x="13436111" y="16145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14745</xdr:rowOff>
    </xdr:from>
    <xdr:to>
      <xdr:col>67</xdr:col>
      <xdr:colOff>101600</xdr:colOff>
      <xdr:row>95</xdr:row>
      <xdr:rowOff>116345</xdr:rowOff>
    </xdr:to>
    <xdr:sp macro="" textlink="">
      <xdr:nvSpPr>
        <xdr:cNvPr id="716" name="楕円 715"/>
        <xdr:cNvSpPr/>
      </xdr:nvSpPr>
      <xdr:spPr>
        <a:xfrm>
          <a:off x="12763500" y="16302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132872</xdr:rowOff>
    </xdr:from>
    <xdr:ext cx="534377" cy="259045"/>
    <xdr:sp macro="" textlink="">
      <xdr:nvSpPr>
        <xdr:cNvPr id="717" name="テキスト ボックス 716"/>
        <xdr:cNvSpPr txBox="1"/>
      </xdr:nvSpPr>
      <xdr:spPr>
        <a:xfrm>
          <a:off x="12547111" y="16077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1" name="テキスト ボックス 730"/>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3" name="テキスト ボックス 732"/>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5" name="テキスト ボックス 734"/>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39" name="直線コネクタ 738"/>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0" name="諸支出金最小値テキスト"/>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2" name="諸支出金最大値テキスト"/>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3" name="直線コネクタ 742"/>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5" name="諸支出金平均値テキスト"/>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6" name="フローチャート: 判断 745"/>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48" name="フローチャート: 判断 747"/>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49" name="テキスト ボックス 748"/>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1" name="フローチャート: 判断 750"/>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2" name="テキスト ボックス 751"/>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4" name="フローチャート: 判断 753"/>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5" name="テキスト ボックス 754"/>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56" name="フローチャート: 判断 755"/>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57" name="テキスト ボックス 756"/>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4" name="諸支出金該当値テキスト"/>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民生費は、住民一人当たり</a:t>
          </a:r>
          <a:r>
            <a:rPr kumimoji="1" lang="en-US" altLang="ja-JP" sz="1100">
              <a:solidFill>
                <a:schemeClr val="dk1"/>
              </a:solidFill>
              <a:effectLst/>
              <a:latin typeface="+mn-lt"/>
              <a:ea typeface="+mn-ea"/>
              <a:cs typeface="+mn-cs"/>
            </a:rPr>
            <a:t>184,002</a:t>
          </a:r>
          <a:r>
            <a:rPr kumimoji="1" lang="ja-JP" altLang="ja-JP" sz="1100">
              <a:solidFill>
                <a:schemeClr val="dk1"/>
              </a:solidFill>
              <a:effectLst/>
              <a:latin typeface="+mn-lt"/>
              <a:ea typeface="+mn-ea"/>
              <a:cs typeface="+mn-cs"/>
            </a:rPr>
            <a:t>円と類似団体平均よりも低い値で推移している。これは、社会福祉費や老人福祉費が年々増加しているが、全国的な傾向と変わらない推移となっていることと、平均年齢が低いまちであることもあり、近年は類似団体平均よりも低い値で推移している。</a:t>
          </a:r>
          <a:endParaRPr lang="ja-JP" altLang="ja-JP" sz="1400">
            <a:effectLst/>
          </a:endParaRPr>
        </a:p>
        <a:p>
          <a:r>
            <a:rPr kumimoji="1" lang="ja-JP" altLang="ja-JP" sz="1100">
              <a:solidFill>
                <a:schemeClr val="dk1"/>
              </a:solidFill>
              <a:effectLst/>
              <a:latin typeface="+mn-lt"/>
              <a:ea typeface="+mn-ea"/>
              <a:cs typeface="+mn-cs"/>
            </a:rPr>
            <a:t>　一方、総務費は住民一人当たり</a:t>
          </a:r>
          <a:r>
            <a:rPr kumimoji="1" lang="en-US" altLang="ja-JP" sz="1100">
              <a:solidFill>
                <a:schemeClr val="dk1"/>
              </a:solidFill>
              <a:effectLst/>
              <a:latin typeface="+mn-lt"/>
              <a:ea typeface="+mn-ea"/>
              <a:cs typeface="+mn-cs"/>
            </a:rPr>
            <a:t>157,931</a:t>
          </a:r>
          <a:r>
            <a:rPr kumimoji="1" lang="ja-JP" altLang="ja-JP" sz="1100">
              <a:solidFill>
                <a:schemeClr val="dk1"/>
              </a:solidFill>
              <a:effectLst/>
              <a:latin typeface="+mn-lt"/>
              <a:ea typeface="+mn-ea"/>
              <a:cs typeface="+mn-cs"/>
            </a:rPr>
            <a:t>円、衛生費は住民一人当たり</a:t>
          </a:r>
          <a:r>
            <a:rPr kumimoji="1" lang="en-US" altLang="ja-JP" sz="1100">
              <a:solidFill>
                <a:schemeClr val="dk1"/>
              </a:solidFill>
              <a:effectLst/>
              <a:latin typeface="+mn-lt"/>
              <a:ea typeface="+mn-ea"/>
              <a:cs typeface="+mn-cs"/>
            </a:rPr>
            <a:t>50,127</a:t>
          </a:r>
          <a:r>
            <a:rPr kumimoji="1" lang="ja-JP" altLang="ja-JP" sz="1100">
              <a:solidFill>
                <a:schemeClr val="dk1"/>
              </a:solidFill>
              <a:effectLst/>
              <a:latin typeface="+mn-lt"/>
              <a:ea typeface="+mn-ea"/>
              <a:cs typeface="+mn-cs"/>
            </a:rPr>
            <a:t>円、商工費は住民一人当たり</a:t>
          </a:r>
          <a:r>
            <a:rPr kumimoji="1" lang="en-US" altLang="ja-JP" sz="1100">
              <a:solidFill>
                <a:schemeClr val="dk1"/>
              </a:solidFill>
              <a:effectLst/>
              <a:latin typeface="+mn-lt"/>
              <a:ea typeface="+mn-ea"/>
              <a:cs typeface="+mn-cs"/>
            </a:rPr>
            <a:t>21,049</a:t>
          </a:r>
          <a:r>
            <a:rPr kumimoji="1" lang="ja-JP" altLang="ja-JP" sz="1100">
              <a:solidFill>
                <a:schemeClr val="dk1"/>
              </a:solidFill>
              <a:effectLst/>
              <a:latin typeface="+mn-lt"/>
              <a:ea typeface="+mn-ea"/>
              <a:cs typeface="+mn-cs"/>
            </a:rPr>
            <a:t>円、教育費は住民一人当たり</a:t>
          </a:r>
          <a:r>
            <a:rPr kumimoji="1" lang="en-US" altLang="ja-JP" sz="1100">
              <a:solidFill>
                <a:schemeClr val="dk1"/>
              </a:solidFill>
              <a:effectLst/>
              <a:latin typeface="+mn-lt"/>
              <a:ea typeface="+mn-ea"/>
              <a:cs typeface="+mn-cs"/>
            </a:rPr>
            <a:t>88,735</a:t>
          </a:r>
          <a:r>
            <a:rPr kumimoji="1" lang="ja-JP" altLang="ja-JP" sz="1100">
              <a:solidFill>
                <a:schemeClr val="dk1"/>
              </a:solidFill>
              <a:effectLst/>
              <a:latin typeface="+mn-lt"/>
              <a:ea typeface="+mn-ea"/>
              <a:cs typeface="+mn-cs"/>
            </a:rPr>
            <a:t>円といずれも類似団体平均よりも高い値となっている。中でも、総務費は、類似団体平均より住民一人当たり</a:t>
          </a:r>
          <a:r>
            <a:rPr kumimoji="1" lang="en-US" altLang="ja-JP" sz="1100">
              <a:solidFill>
                <a:schemeClr val="dk1"/>
              </a:solidFill>
              <a:effectLst/>
              <a:latin typeface="+mn-lt"/>
              <a:ea typeface="+mn-ea"/>
              <a:cs typeface="+mn-cs"/>
            </a:rPr>
            <a:t>87,985</a:t>
          </a:r>
          <a:r>
            <a:rPr kumimoji="1" lang="ja-JP" altLang="en-US" sz="1100">
              <a:solidFill>
                <a:schemeClr val="dk1"/>
              </a:solidFill>
              <a:effectLst/>
              <a:latin typeface="+mn-lt"/>
              <a:ea typeface="+mn-ea"/>
              <a:cs typeface="+mn-cs"/>
            </a:rPr>
            <a:t>円</a:t>
          </a:r>
          <a:r>
            <a:rPr kumimoji="1" lang="ja-JP" altLang="ja-JP" sz="1100">
              <a:solidFill>
                <a:schemeClr val="dk1"/>
              </a:solidFill>
              <a:effectLst/>
              <a:latin typeface="+mn-lt"/>
              <a:ea typeface="+mn-ea"/>
              <a:cs typeface="+mn-cs"/>
            </a:rPr>
            <a:t>高くなっているが、これは、ふるさと納税寄附件数の増加に伴い、返礼に係る事務経費の増加等が主な要因となっている。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北海道千歳市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執行段階での歳出削減に努めたことにより、令和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年度の実質収支は黒字となっている。</a:t>
          </a:r>
          <a:endParaRPr lang="ja-JP" altLang="ja-JP" sz="1400">
            <a:effectLst/>
          </a:endParaRPr>
        </a:p>
        <a:p>
          <a:r>
            <a:rPr kumimoji="1" lang="ja-JP" altLang="ja-JP" sz="1100">
              <a:solidFill>
                <a:schemeClr val="dk1"/>
              </a:solidFill>
              <a:effectLst/>
              <a:latin typeface="+mn-lt"/>
              <a:ea typeface="+mn-ea"/>
              <a:cs typeface="+mn-cs"/>
            </a:rPr>
            <a:t>　今後も財政の健全化を推進し、歳出入の適正管理や基金運用の適正化に努め、持続的な財政運営を行っていく。</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北海道千歳市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連結実質赤字比率に係る赤字・黒字については、いずれの会計も各年度黒字となっていることから、赤字比率はない。</a:t>
          </a:r>
          <a:endParaRPr lang="ja-JP" altLang="ja-JP" sz="1400">
            <a:effectLst/>
          </a:endParaRPr>
        </a:p>
        <a:p>
          <a:r>
            <a:rPr kumimoji="1" lang="ja-JP" altLang="ja-JP" sz="1100">
              <a:solidFill>
                <a:schemeClr val="dk1"/>
              </a:solidFill>
              <a:effectLst/>
              <a:latin typeface="+mn-lt"/>
              <a:ea typeface="+mn-ea"/>
              <a:cs typeface="+mn-cs"/>
            </a:rPr>
            <a:t>　健全化が進んでいる要因としては、一般会計と同様、執行段階でも歳出削減や歳入確保に努めた結果であることから、今後も引き続き健全な財政運営に努めるとともに、一般会計からの繰入についても適正な水準を維持していく。</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北海道千歳市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実質公債費比率は</a:t>
          </a:r>
          <a:r>
            <a:rPr kumimoji="1" lang="en-US" altLang="ja-JP" sz="1100">
              <a:solidFill>
                <a:schemeClr val="dk1"/>
              </a:solidFill>
              <a:effectLst/>
              <a:latin typeface="+mn-lt"/>
              <a:ea typeface="+mn-ea"/>
              <a:cs typeface="+mn-cs"/>
            </a:rPr>
            <a:t>3</a:t>
          </a:r>
          <a:r>
            <a:rPr kumimoji="1" lang="ja-JP" altLang="en-US" sz="1100">
              <a:solidFill>
                <a:schemeClr val="dk1"/>
              </a:solidFill>
              <a:effectLst/>
              <a:latin typeface="+mn-lt"/>
              <a:ea typeface="+mn-ea"/>
              <a:cs typeface="+mn-cs"/>
            </a:rPr>
            <a:t>か年平均</a:t>
          </a:r>
          <a:r>
            <a:rPr kumimoji="1" lang="en-US" altLang="ja-JP" sz="1100">
              <a:solidFill>
                <a:schemeClr val="dk1"/>
              </a:solidFill>
              <a:effectLst/>
              <a:latin typeface="+mn-lt"/>
              <a:ea typeface="+mn-ea"/>
              <a:cs typeface="+mn-cs"/>
            </a:rPr>
            <a:t>7.0</a:t>
          </a:r>
          <a:r>
            <a:rPr kumimoji="1" lang="ja-JP" altLang="en-US" sz="1100">
              <a:solidFill>
                <a:schemeClr val="dk1"/>
              </a:solidFill>
              <a:effectLst/>
              <a:latin typeface="+mn-lt"/>
              <a:ea typeface="+mn-ea"/>
              <a:cs typeface="+mn-cs"/>
            </a:rPr>
            <a:t>％であり、近年は減少傾向にある。</a:t>
          </a:r>
        </a:p>
        <a:p>
          <a:r>
            <a:rPr kumimoji="1" lang="ja-JP" altLang="en-US" sz="1100">
              <a:solidFill>
                <a:schemeClr val="dk1"/>
              </a:solidFill>
              <a:effectLst/>
              <a:latin typeface="+mn-lt"/>
              <a:ea typeface="+mn-ea"/>
              <a:cs typeface="+mn-cs"/>
            </a:rPr>
            <a:t>　令和６年度は第三セクター等改革推進債の繰上償還を実施したことや「財政標準化計画」に基づき新規地方債の発行抑制を継続していることから、元利償還金が前年比</a:t>
          </a:r>
          <a:r>
            <a:rPr kumimoji="1" lang="en-US" altLang="ja-JP" sz="1100">
              <a:solidFill>
                <a:schemeClr val="dk1"/>
              </a:solidFill>
              <a:effectLst/>
              <a:latin typeface="+mn-lt"/>
              <a:ea typeface="+mn-ea"/>
              <a:cs typeface="+mn-cs"/>
            </a:rPr>
            <a:t>342</a:t>
          </a:r>
          <a:r>
            <a:rPr kumimoji="1" lang="ja-JP" altLang="en-US" sz="1100">
              <a:solidFill>
                <a:schemeClr val="dk1"/>
              </a:solidFill>
              <a:effectLst/>
              <a:latin typeface="+mn-lt"/>
              <a:ea typeface="+mn-ea"/>
              <a:cs typeface="+mn-cs"/>
            </a:rPr>
            <a:t>百万円の減となっている。また、標準財政規模が令和元年度から増加していることから、実質公債費比率の減少傾向は維持されている。</a:t>
          </a:r>
        </a:p>
        <a:p>
          <a:r>
            <a:rPr kumimoji="1" lang="ja-JP" altLang="ja-JP" sz="1100">
              <a:solidFill>
                <a:schemeClr val="dk1"/>
              </a:solidFill>
              <a:effectLst/>
              <a:latin typeface="+mn-lt"/>
              <a:ea typeface="+mn-ea"/>
              <a:cs typeface="+mn-cs"/>
            </a:rPr>
            <a:t>　今後も更なる公債費圧縮に向け、「財政標準化計画」に基づき地方債発行の抑制を図り、公債費の増嵩による財政圧迫の予防に努める。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年度末以降、満期一括償還地方債の残高がないため、積立していない。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北海道千歳市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年度は、財政標準化計画に基づいて地方債発行の抑制を続けてきたこと等により、充当可能財源等が将来負担額を上回ったため、将来負担比率は令和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年度に引き続きゼロとなった。</a:t>
          </a:r>
          <a:endParaRPr lang="ja-JP" altLang="ja-JP" sz="1400">
            <a:effectLst/>
          </a:endParaRPr>
        </a:p>
        <a:p>
          <a:r>
            <a:rPr kumimoji="1" lang="ja-JP" altLang="ja-JP" sz="1100">
              <a:solidFill>
                <a:schemeClr val="dk1"/>
              </a:solidFill>
              <a:effectLst/>
              <a:latin typeface="+mn-lt"/>
              <a:ea typeface="+mn-ea"/>
              <a:cs typeface="+mn-cs"/>
            </a:rPr>
            <a:t>　今後も普通建設事業費の総額抑制による地方債発行の抑制を図るとともに、充当可能基金の運用の適正化などにより将来の負担軽減に努める。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北海道千歳市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第三セクター等改革推進債の繰上償還等により、減債基金から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929,593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千円を取り崩した一方、新たな工業団地造成に係る資金手当等として、既存工業団地売払収入等を財政調整基金に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3,184,567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千円積み立てたことやふるさと納税寄附件数の増加に伴い、心のふるさと千歳基金に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3,075,255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千円積み立てたこと等により、基金全体として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や景気後退などの不測の支出や減収に対応するための財政調整基金をはじめ、安定した行政サービスを継続して提供できる財政体質の構築を図るため、その他の基金についても一定額を確保するほか、今後の負担増に対応するために減債基金・公共施設整備基金へ積立を行う。</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・職員退職手当基金：義務的経費増加への対応策として、各年度の職員退職手当のうち３億円を超過する部分について、基金を取り崩して対応する。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・公共施設整備基金：公共施設等の更新・大規模修繕等を計画的に実施するための対応として一定額を積み立てる。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・心のふるさと千歳基金：寄附額の増加による増。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・公共施設整備基金：千歳美々ワールド整備事業や消防総合庁舎大規模改修事業に充当するため、取り崩しを行ったことによる減。</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・職員退職手当基金：今後到来する退職者の集中期に備え、令和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年度に積立金残高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億円を確保を目標とした基金積立および取り崩しを行う。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・公共施設整備基金：広域焼却処理施設建設事業により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億円程度の負担が生じる見込みのため、基金の活用を行う。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景気の動向により税収等の増加のほか、新たな工業団地造成に係る資金手当として、既存工業団地売払収入等を積み立てたことによる増。</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令和６年度に既存工業団地売払収入等を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億円積み立てしているが、令和７年度に新設する土地区画整理事業特別会計に繰り出しし、新たな工業団地造成に係る資金手当として活用する予定。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大規模災害などの不測の支出や減収に対応するための重要な原資となることから、令和２年度末の残高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億円を維持し、令和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億円の残高を確保することを目標としている。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みどり台小学校建設等における起債償還に係る財源対策として、財政調整基金から３億円組み替えしたが、平成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年度に発行した第三セクター等改革推進債の繰上償還等により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億円取り崩したことによる減。</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令和２年度～令和３年度に発行したみどり台小学校建設事業債や令和６年度～令和８年度に発行済、発行予定の小中学校冷房設備整備事業債の償還等に充当することとしている。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xdr:cNvSpPr/>
      </xdr:nvSpPr>
      <xdr:spPr>
        <a:xfrm>
          <a:off x="16106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xdr:cNvSpPr/>
      </xdr:nvSpPr>
      <xdr:spPr>
        <a:xfrm>
          <a:off x="19154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xdr:cNvSpPr/>
      </xdr:nvSpPr>
      <xdr:spPr>
        <a:xfrm>
          <a:off x="16106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北海道千歳市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97,355
96,031
594.50
65,218,756
63,064,314
1,806,158
26,860,545
24,990,801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公共施設等総合管理計画において、大規模改修の目安となる建築後</a:t>
          </a:r>
          <a:r>
            <a:rPr kumimoji="1" lang="en-US" altLang="ja-JP" sz="1000">
              <a:solidFill>
                <a:schemeClr val="dk1"/>
              </a:solidFill>
              <a:effectLst/>
              <a:latin typeface="+mn-lt"/>
              <a:ea typeface="+mn-ea"/>
              <a:cs typeface="+mn-cs"/>
            </a:rPr>
            <a:t>30</a:t>
          </a:r>
          <a:r>
            <a:rPr kumimoji="1" lang="ja-JP" altLang="ja-JP" sz="1000">
              <a:solidFill>
                <a:schemeClr val="dk1"/>
              </a:solidFill>
              <a:effectLst/>
              <a:latin typeface="+mn-lt"/>
              <a:ea typeface="+mn-ea"/>
              <a:cs typeface="+mn-cs"/>
            </a:rPr>
            <a:t>年を経過した建築物は全体の</a:t>
          </a:r>
          <a:r>
            <a:rPr kumimoji="1" lang="en-US" altLang="ja-JP" sz="1000">
              <a:solidFill>
                <a:schemeClr val="dk1"/>
              </a:solidFill>
              <a:effectLst/>
              <a:latin typeface="+mn-lt"/>
              <a:ea typeface="+mn-ea"/>
              <a:cs typeface="+mn-cs"/>
            </a:rPr>
            <a:t>56.7</a:t>
          </a:r>
          <a:r>
            <a:rPr kumimoji="1" lang="ja-JP" altLang="ja-JP" sz="1000">
              <a:solidFill>
                <a:schemeClr val="dk1"/>
              </a:solidFill>
              <a:effectLst/>
              <a:latin typeface="+mn-lt"/>
              <a:ea typeface="+mn-ea"/>
              <a:cs typeface="+mn-cs"/>
            </a:rPr>
            <a:t>％となっていることから、有形固定資産減価償却率は類似団体より高い水準にあると考えられる。</a:t>
          </a:r>
          <a:endParaRPr lang="ja-JP" altLang="ja-JP" sz="1000">
            <a:effectLst/>
          </a:endParaRPr>
        </a:p>
        <a:p>
          <a:r>
            <a:rPr kumimoji="1" lang="ja-JP" altLang="ja-JP" sz="1000">
              <a:solidFill>
                <a:schemeClr val="dk1"/>
              </a:solidFill>
              <a:effectLst/>
              <a:latin typeface="+mn-lt"/>
              <a:ea typeface="+mn-ea"/>
              <a:cs typeface="+mn-cs"/>
            </a:rPr>
            <a:t>　今後、大規模改修や更新については、令和</a:t>
          </a:r>
          <a:r>
            <a:rPr kumimoji="1" lang="en-US" altLang="ja-JP" sz="1000">
              <a:solidFill>
                <a:schemeClr val="dk1"/>
              </a:solidFill>
              <a:effectLst/>
              <a:latin typeface="+mn-lt"/>
              <a:ea typeface="+mn-ea"/>
              <a:cs typeface="+mn-cs"/>
            </a:rPr>
            <a:t>14</a:t>
          </a:r>
          <a:r>
            <a:rPr kumimoji="1" lang="ja-JP" altLang="ja-JP" sz="1000">
              <a:solidFill>
                <a:schemeClr val="dk1"/>
              </a:solidFill>
              <a:effectLst/>
              <a:latin typeface="+mn-lt"/>
              <a:ea typeface="+mn-ea"/>
              <a:cs typeface="+mn-cs"/>
            </a:rPr>
            <a:t>年及び令和</a:t>
          </a:r>
          <a:r>
            <a:rPr kumimoji="1" lang="en-US" altLang="ja-JP" sz="1000">
              <a:solidFill>
                <a:schemeClr val="dk1"/>
              </a:solidFill>
              <a:effectLst/>
              <a:latin typeface="+mn-lt"/>
              <a:ea typeface="+mn-ea"/>
              <a:cs typeface="+mn-cs"/>
            </a:rPr>
            <a:t>23</a:t>
          </a:r>
          <a:r>
            <a:rPr kumimoji="1" lang="ja-JP" altLang="ja-JP" sz="1000">
              <a:solidFill>
                <a:schemeClr val="dk1"/>
              </a:solidFill>
              <a:effectLst/>
              <a:latin typeface="+mn-lt"/>
              <a:ea typeface="+mn-ea"/>
              <a:cs typeface="+mn-cs"/>
            </a:rPr>
            <a:t>年頃にピークを迎えることを見込んでおり、その前に、予防保全による長寿命化を図り、ライフサイクルコストの縮減等の対策を行うこととしている。</a:t>
          </a:r>
          <a:endParaRPr lang="ja-JP" altLang="ja-JP" sz="1000">
            <a:effectLst/>
          </a:endParaRPr>
        </a:p>
      </xdr:txBody>
    </xdr:sp>
    <xdr:clientData/>
  </xdr:twoCellAnchor>
  <xdr:oneCellAnchor>
    <xdr:from>
      <xdr:col>4</xdr:col>
      <xdr:colOff>174625</xdr:colOff>
      <xdr:row>23</xdr:row>
      <xdr:rowOff>47625</xdr:rowOff>
    </xdr:from>
    <xdr:ext cx="349839" cy="225703"/>
    <xdr:sp macro="" textlink="">
      <xdr:nvSpPr>
        <xdr:cNvPr id="55" name="テキスト ボックス 54"/>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7" name="テキスト ボックス 56"/>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8" name="直線コネクタ 57"/>
        <xdr:cNvCxnSpPr/>
      </xdr:nvCxnSpPr>
      <xdr:spPr>
        <a:xfrm>
          <a:off x="1270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9" name="テキスト ボックス 58"/>
        <xdr:cNvSpPr txBox="1"/>
      </xdr:nvSpPr>
      <xdr:spPr>
        <a:xfrm>
          <a:off x="847106" y="58868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0" name="直線コネクタ 59"/>
        <xdr:cNvCxnSpPr/>
      </xdr:nvCxnSpPr>
      <xdr:spPr>
        <a:xfrm>
          <a:off x="1270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1" name="テキスト ボックス 60"/>
        <xdr:cNvSpPr txBox="1"/>
      </xdr:nvSpPr>
      <xdr:spPr>
        <a:xfrm>
          <a:off x="847106" y="55270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2" name="直線コネクタ 61"/>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3" name="テキスト ボックス 62"/>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4" name="直線コネクタ 63"/>
        <xdr:cNvCxnSpPr/>
      </xdr:nvCxnSpPr>
      <xdr:spPr>
        <a:xfrm>
          <a:off x="1270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5" name="テキスト ボックス 64"/>
        <xdr:cNvSpPr txBox="1"/>
      </xdr:nvSpPr>
      <xdr:spPr>
        <a:xfrm>
          <a:off x="847106" y="48073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6" name="直線コネクタ 65"/>
        <xdr:cNvCxnSpPr/>
      </xdr:nvCxnSpPr>
      <xdr:spPr>
        <a:xfrm>
          <a:off x="1270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7" name="テキスト ボックス 66"/>
        <xdr:cNvSpPr txBox="1"/>
      </xdr:nvSpPr>
      <xdr:spPr>
        <a:xfrm>
          <a:off x="847106" y="4447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71" name="直線コネクタ 70"/>
        <xdr:cNvCxnSpPr/>
      </xdr:nvCxnSpPr>
      <xdr:spPr>
        <a:xfrm flipV="1">
          <a:off x="4760595" y="4508923"/>
          <a:ext cx="1270" cy="146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72" name="有形固定資産減価償却率最小値テキスト"/>
        <xdr:cNvSpPr txBox="1"/>
      </xdr:nvSpPr>
      <xdr:spPr>
        <a:xfrm>
          <a:off x="4813300" y="597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73" name="直線コネクタ 72"/>
        <xdr:cNvCxnSpPr/>
      </xdr:nvCxnSpPr>
      <xdr:spPr>
        <a:xfrm>
          <a:off x="4673600" y="5969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74" name="有形固定資産減価償却率最大値テキスト"/>
        <xdr:cNvSpPr txBox="1"/>
      </xdr:nvSpPr>
      <xdr:spPr>
        <a:xfrm>
          <a:off x="4813300" y="4284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75" name="直線コネクタ 74"/>
        <xdr:cNvCxnSpPr/>
      </xdr:nvCxnSpPr>
      <xdr:spPr>
        <a:xfrm>
          <a:off x="4673600" y="4508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137600</xdr:rowOff>
    </xdr:from>
    <xdr:ext cx="405111" cy="259045"/>
    <xdr:sp macro="" textlink="">
      <xdr:nvSpPr>
        <xdr:cNvPr id="76" name="有形固定資産減価償却率平均値テキスト"/>
        <xdr:cNvSpPr txBox="1"/>
      </xdr:nvSpPr>
      <xdr:spPr>
        <a:xfrm>
          <a:off x="4813300" y="52811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77" name="フローチャート: 判断 76"/>
        <xdr:cNvSpPr/>
      </xdr:nvSpPr>
      <xdr:spPr>
        <a:xfrm>
          <a:off x="4711700" y="5429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78" name="フローチャート: 判断 77"/>
        <xdr:cNvSpPr/>
      </xdr:nvSpPr>
      <xdr:spPr>
        <a:xfrm>
          <a:off x="4000500" y="5390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79" name="フローチャート: 判断 78"/>
        <xdr:cNvSpPr/>
      </xdr:nvSpPr>
      <xdr:spPr>
        <a:xfrm>
          <a:off x="3238500" y="5361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80" name="フローチャート: 判断 79"/>
        <xdr:cNvSpPr/>
      </xdr:nvSpPr>
      <xdr:spPr>
        <a:xfrm>
          <a:off x="2476500" y="534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81" name="フローチャート: 判断 80"/>
        <xdr:cNvSpPr/>
      </xdr:nvSpPr>
      <xdr:spPr>
        <a:xfrm>
          <a:off x="1714500" y="531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11642</xdr:rowOff>
    </xdr:from>
    <xdr:to>
      <xdr:col>23</xdr:col>
      <xdr:colOff>136525</xdr:colOff>
      <xdr:row>32</xdr:row>
      <xdr:rowOff>113242</xdr:rowOff>
    </xdr:to>
    <xdr:sp macro="" textlink="">
      <xdr:nvSpPr>
        <xdr:cNvPr id="87" name="楕円 86"/>
        <xdr:cNvSpPr/>
      </xdr:nvSpPr>
      <xdr:spPr>
        <a:xfrm>
          <a:off x="4711700" y="5498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161519</xdr:rowOff>
    </xdr:from>
    <xdr:ext cx="405111" cy="259045"/>
    <xdr:sp macro="" textlink="">
      <xdr:nvSpPr>
        <xdr:cNvPr id="88" name="有形固定資産減価償却率該当値テキスト"/>
        <xdr:cNvSpPr txBox="1"/>
      </xdr:nvSpPr>
      <xdr:spPr>
        <a:xfrm>
          <a:off x="4813300" y="5476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87207</xdr:rowOff>
    </xdr:from>
    <xdr:to>
      <xdr:col>19</xdr:col>
      <xdr:colOff>187325</xdr:colOff>
      <xdr:row>33</xdr:row>
      <xdr:rowOff>17357</xdr:rowOff>
    </xdr:to>
    <xdr:sp macro="" textlink="">
      <xdr:nvSpPr>
        <xdr:cNvPr id="89" name="楕円 88"/>
        <xdr:cNvSpPr/>
      </xdr:nvSpPr>
      <xdr:spPr>
        <a:xfrm>
          <a:off x="4000500" y="5573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62442</xdr:rowOff>
    </xdr:from>
    <xdr:to>
      <xdr:col>23</xdr:col>
      <xdr:colOff>85725</xdr:colOff>
      <xdr:row>32</xdr:row>
      <xdr:rowOff>138007</xdr:rowOff>
    </xdr:to>
    <xdr:cxnSp macro="">
      <xdr:nvCxnSpPr>
        <xdr:cNvPr id="90" name="直線コネクタ 89"/>
        <xdr:cNvCxnSpPr/>
      </xdr:nvCxnSpPr>
      <xdr:spPr>
        <a:xfrm flipV="1">
          <a:off x="4051300" y="5548842"/>
          <a:ext cx="711200" cy="75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54822</xdr:rowOff>
    </xdr:from>
    <xdr:to>
      <xdr:col>15</xdr:col>
      <xdr:colOff>187325</xdr:colOff>
      <xdr:row>32</xdr:row>
      <xdr:rowOff>156422</xdr:rowOff>
    </xdr:to>
    <xdr:sp macro="" textlink="">
      <xdr:nvSpPr>
        <xdr:cNvPr id="91" name="楕円 90"/>
        <xdr:cNvSpPr/>
      </xdr:nvSpPr>
      <xdr:spPr>
        <a:xfrm>
          <a:off x="3238500" y="5541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105622</xdr:rowOff>
    </xdr:from>
    <xdr:to>
      <xdr:col>19</xdr:col>
      <xdr:colOff>136525</xdr:colOff>
      <xdr:row>32</xdr:row>
      <xdr:rowOff>138007</xdr:rowOff>
    </xdr:to>
    <xdr:cxnSp macro="">
      <xdr:nvCxnSpPr>
        <xdr:cNvPr id="92" name="直線コネクタ 91"/>
        <xdr:cNvCxnSpPr/>
      </xdr:nvCxnSpPr>
      <xdr:spPr>
        <a:xfrm>
          <a:off x="3289300" y="5592022"/>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26035</xdr:rowOff>
    </xdr:from>
    <xdr:to>
      <xdr:col>11</xdr:col>
      <xdr:colOff>187325</xdr:colOff>
      <xdr:row>32</xdr:row>
      <xdr:rowOff>127635</xdr:rowOff>
    </xdr:to>
    <xdr:sp macro="" textlink="">
      <xdr:nvSpPr>
        <xdr:cNvPr id="93" name="楕円 92"/>
        <xdr:cNvSpPr/>
      </xdr:nvSpPr>
      <xdr:spPr>
        <a:xfrm>
          <a:off x="2476500" y="551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76835</xdr:rowOff>
    </xdr:from>
    <xdr:to>
      <xdr:col>15</xdr:col>
      <xdr:colOff>136525</xdr:colOff>
      <xdr:row>32</xdr:row>
      <xdr:rowOff>105622</xdr:rowOff>
    </xdr:to>
    <xdr:cxnSp macro="">
      <xdr:nvCxnSpPr>
        <xdr:cNvPr id="94" name="直線コネクタ 93"/>
        <xdr:cNvCxnSpPr/>
      </xdr:nvCxnSpPr>
      <xdr:spPr>
        <a:xfrm>
          <a:off x="2527300" y="5563235"/>
          <a:ext cx="762000" cy="2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155575</xdr:rowOff>
    </xdr:from>
    <xdr:to>
      <xdr:col>7</xdr:col>
      <xdr:colOff>187325</xdr:colOff>
      <xdr:row>33</xdr:row>
      <xdr:rowOff>85725</xdr:rowOff>
    </xdr:to>
    <xdr:sp macro="" textlink="">
      <xdr:nvSpPr>
        <xdr:cNvPr id="95" name="楕円 94"/>
        <xdr:cNvSpPr/>
      </xdr:nvSpPr>
      <xdr:spPr>
        <a:xfrm>
          <a:off x="1714500" y="564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76835</xdr:rowOff>
    </xdr:from>
    <xdr:to>
      <xdr:col>11</xdr:col>
      <xdr:colOff>136525</xdr:colOff>
      <xdr:row>33</xdr:row>
      <xdr:rowOff>34925</xdr:rowOff>
    </xdr:to>
    <xdr:cxnSp macro="">
      <xdr:nvCxnSpPr>
        <xdr:cNvPr id="96" name="直線コネクタ 95"/>
        <xdr:cNvCxnSpPr/>
      </xdr:nvCxnSpPr>
      <xdr:spPr>
        <a:xfrm flipV="1">
          <a:off x="1765300" y="5563235"/>
          <a:ext cx="762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21819</xdr:rowOff>
    </xdr:from>
    <xdr:ext cx="405111" cy="259045"/>
    <xdr:sp macro="" textlink="">
      <xdr:nvSpPr>
        <xdr:cNvPr id="97" name="n_1aveValue有形固定資産減価償却率"/>
        <xdr:cNvSpPr txBox="1"/>
      </xdr:nvSpPr>
      <xdr:spPr>
        <a:xfrm>
          <a:off x="3836044" y="5165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164482</xdr:rowOff>
    </xdr:from>
    <xdr:ext cx="405111" cy="259045"/>
    <xdr:sp macro="" textlink="">
      <xdr:nvSpPr>
        <xdr:cNvPr id="98" name="n_2aveValue有形固定資産減価償却率"/>
        <xdr:cNvSpPr txBox="1"/>
      </xdr:nvSpPr>
      <xdr:spPr>
        <a:xfrm>
          <a:off x="3086744" y="5136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146490</xdr:rowOff>
    </xdr:from>
    <xdr:ext cx="405111" cy="259045"/>
    <xdr:sp macro="" textlink="">
      <xdr:nvSpPr>
        <xdr:cNvPr id="99" name="n_3aveValue有形固定資産減価償却率"/>
        <xdr:cNvSpPr txBox="1"/>
      </xdr:nvSpPr>
      <xdr:spPr>
        <a:xfrm>
          <a:off x="2324744" y="5118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121302</xdr:rowOff>
    </xdr:from>
    <xdr:ext cx="405111" cy="259045"/>
    <xdr:sp macro="" textlink="">
      <xdr:nvSpPr>
        <xdr:cNvPr id="100" name="n_4aveValue有形固定資産減価償却率"/>
        <xdr:cNvSpPr txBox="1"/>
      </xdr:nvSpPr>
      <xdr:spPr>
        <a:xfrm>
          <a:off x="1562744" y="5093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8484</xdr:rowOff>
    </xdr:from>
    <xdr:ext cx="405111" cy="259045"/>
    <xdr:sp macro="" textlink="">
      <xdr:nvSpPr>
        <xdr:cNvPr id="101" name="n_1mainValue有形固定資産減価償却率"/>
        <xdr:cNvSpPr txBox="1"/>
      </xdr:nvSpPr>
      <xdr:spPr>
        <a:xfrm>
          <a:off x="3836044" y="5666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147549</xdr:rowOff>
    </xdr:from>
    <xdr:ext cx="405111" cy="259045"/>
    <xdr:sp macro="" textlink="">
      <xdr:nvSpPr>
        <xdr:cNvPr id="102" name="n_2mainValue有形固定資産減価償却率"/>
        <xdr:cNvSpPr txBox="1"/>
      </xdr:nvSpPr>
      <xdr:spPr>
        <a:xfrm>
          <a:off x="3086744" y="5633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118762</xdr:rowOff>
    </xdr:from>
    <xdr:ext cx="405111" cy="259045"/>
    <xdr:sp macro="" textlink="">
      <xdr:nvSpPr>
        <xdr:cNvPr id="103" name="n_3mainValue有形固定資産減価償却率"/>
        <xdr:cNvSpPr txBox="1"/>
      </xdr:nvSpPr>
      <xdr:spPr>
        <a:xfrm>
          <a:off x="2324744" y="560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76852</xdr:rowOff>
    </xdr:from>
    <xdr:ext cx="405111" cy="259045"/>
    <xdr:sp macro="" textlink="">
      <xdr:nvSpPr>
        <xdr:cNvPr id="104" name="n_4mainValue有形固定資産減価償却率"/>
        <xdr:cNvSpPr txBox="1"/>
      </xdr:nvSpPr>
      <xdr:spPr>
        <a:xfrm>
          <a:off x="1562744" y="573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[ 248.7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　債務償還比率は、類似団体平均を下回っており、主な要因としては、財政標準化計画に基づき、地方債の発行額抑制に努めたこと、基金残高の増加等により充当可能財源が確保されていることが考えられる。</a:t>
          </a:r>
          <a:endParaRPr lang="ja-JP" altLang="ja-JP" sz="1000">
            <a:effectLst/>
          </a:endParaRPr>
        </a:p>
      </xdr:txBody>
    </xdr:sp>
    <xdr:clientData/>
  </xdr:twoCellAnchor>
  <xdr:oneCellAnchor>
    <xdr:from>
      <xdr:col>57</xdr:col>
      <xdr:colOff>111125</xdr:colOff>
      <xdr:row>23</xdr:row>
      <xdr:rowOff>47625</xdr:rowOff>
    </xdr:from>
    <xdr:ext cx="349839" cy="225703"/>
    <xdr:sp macro="" textlink="">
      <xdr:nvSpPr>
        <xdr:cNvPr id="118" name="テキスト ボックス 117"/>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1" name="直線コネクタ 120"/>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2" name="テキスト ボックス 121"/>
        <xdr:cNvSpPr txBox="1"/>
      </xdr:nvSpPr>
      <xdr:spPr>
        <a:xfrm>
          <a:off x="10756676" y="58868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3" name="直線コネクタ 122"/>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4" name="テキスト ボックス 123"/>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5" name="直線コネクタ 124"/>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6" name="テキスト ボックス 125"/>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7" name="直線コネクタ 126"/>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8" name="テキスト ボックス 127"/>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9" name="直線コネクタ 128"/>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0" name="テキスト ボックス 129"/>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33" name="直線コネクタ 132"/>
        <xdr:cNvCxnSpPr/>
      </xdr:nvCxnSpPr>
      <xdr:spPr>
        <a:xfrm flipV="1">
          <a:off x="14793595" y="4541308"/>
          <a:ext cx="1269" cy="1394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34" name="債務償還比率最小値テキスト"/>
        <xdr:cNvSpPr txBox="1"/>
      </xdr:nvSpPr>
      <xdr:spPr>
        <a:xfrm>
          <a:off x="14846300" y="593936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35" name="直線コネクタ 134"/>
        <xdr:cNvCxnSpPr/>
      </xdr:nvCxnSpPr>
      <xdr:spPr>
        <a:xfrm>
          <a:off x="14706600" y="5935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6" name="債務償還比率最大値テキスト"/>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7" name="直線コネクタ 136"/>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115079</xdr:rowOff>
    </xdr:from>
    <xdr:ext cx="469744" cy="259045"/>
    <xdr:sp macro="" textlink="">
      <xdr:nvSpPr>
        <xdr:cNvPr id="138" name="債務償還比率平均値テキスト"/>
        <xdr:cNvSpPr txBox="1"/>
      </xdr:nvSpPr>
      <xdr:spPr>
        <a:xfrm>
          <a:off x="14846300" y="50871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39" name="フローチャート: 判断 138"/>
        <xdr:cNvSpPr/>
      </xdr:nvSpPr>
      <xdr:spPr>
        <a:xfrm>
          <a:off x="14744700" y="5108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40" name="フローチャート: 判断 139"/>
        <xdr:cNvSpPr/>
      </xdr:nvSpPr>
      <xdr:spPr>
        <a:xfrm>
          <a:off x="14033500" y="511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41" name="フローチャート: 判断 140"/>
        <xdr:cNvSpPr/>
      </xdr:nvSpPr>
      <xdr:spPr>
        <a:xfrm>
          <a:off x="13271500" y="5089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42" name="フローチャート: 判断 141"/>
        <xdr:cNvSpPr/>
      </xdr:nvSpPr>
      <xdr:spPr>
        <a:xfrm>
          <a:off x="12509500" y="5036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43" name="フローチャート: 判断 142"/>
        <xdr:cNvSpPr/>
      </xdr:nvSpPr>
      <xdr:spPr>
        <a:xfrm>
          <a:off x="11747500" y="5238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159660</xdr:rowOff>
    </xdr:from>
    <xdr:to>
      <xdr:col>76</xdr:col>
      <xdr:colOff>73025</xdr:colOff>
      <xdr:row>28</xdr:row>
      <xdr:rowOff>89810</xdr:rowOff>
    </xdr:to>
    <xdr:sp macro="" textlink="">
      <xdr:nvSpPr>
        <xdr:cNvPr id="149" name="楕円 148"/>
        <xdr:cNvSpPr/>
      </xdr:nvSpPr>
      <xdr:spPr>
        <a:xfrm>
          <a:off x="14744700" y="4788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11087</xdr:rowOff>
    </xdr:from>
    <xdr:ext cx="469744" cy="259045"/>
    <xdr:sp macro="" textlink="">
      <xdr:nvSpPr>
        <xdr:cNvPr id="150" name="債務償還比率該当値テキスト"/>
        <xdr:cNvSpPr txBox="1"/>
      </xdr:nvSpPr>
      <xdr:spPr>
        <a:xfrm>
          <a:off x="14846300" y="464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57058</xdr:rowOff>
    </xdr:from>
    <xdr:to>
      <xdr:col>72</xdr:col>
      <xdr:colOff>123825</xdr:colOff>
      <xdr:row>28</xdr:row>
      <xdr:rowOff>158658</xdr:rowOff>
    </xdr:to>
    <xdr:sp macro="" textlink="">
      <xdr:nvSpPr>
        <xdr:cNvPr id="151" name="楕円 150"/>
        <xdr:cNvSpPr/>
      </xdr:nvSpPr>
      <xdr:spPr>
        <a:xfrm>
          <a:off x="14033500" y="4857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39010</xdr:rowOff>
    </xdr:from>
    <xdr:to>
      <xdr:col>76</xdr:col>
      <xdr:colOff>22225</xdr:colOff>
      <xdr:row>28</xdr:row>
      <xdr:rowOff>107858</xdr:rowOff>
    </xdr:to>
    <xdr:cxnSp macro="">
      <xdr:nvCxnSpPr>
        <xdr:cNvPr id="152" name="直線コネクタ 151"/>
        <xdr:cNvCxnSpPr/>
      </xdr:nvCxnSpPr>
      <xdr:spPr>
        <a:xfrm flipV="1">
          <a:off x="14084300" y="4839610"/>
          <a:ext cx="711200" cy="68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98559</xdr:rowOff>
    </xdr:from>
    <xdr:to>
      <xdr:col>68</xdr:col>
      <xdr:colOff>123825</xdr:colOff>
      <xdr:row>29</xdr:row>
      <xdr:rowOff>28709</xdr:rowOff>
    </xdr:to>
    <xdr:sp macro="" textlink="">
      <xdr:nvSpPr>
        <xdr:cNvPr id="153" name="楕円 152"/>
        <xdr:cNvSpPr/>
      </xdr:nvSpPr>
      <xdr:spPr>
        <a:xfrm>
          <a:off x="13271500" y="4899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107858</xdr:rowOff>
    </xdr:from>
    <xdr:to>
      <xdr:col>72</xdr:col>
      <xdr:colOff>73025</xdr:colOff>
      <xdr:row>28</xdr:row>
      <xdr:rowOff>149359</xdr:rowOff>
    </xdr:to>
    <xdr:cxnSp macro="">
      <xdr:nvCxnSpPr>
        <xdr:cNvPr id="154" name="直線コネクタ 153"/>
        <xdr:cNvCxnSpPr/>
      </xdr:nvCxnSpPr>
      <xdr:spPr>
        <a:xfrm flipV="1">
          <a:off x="13322300" y="4908458"/>
          <a:ext cx="762000" cy="41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44944</xdr:rowOff>
    </xdr:from>
    <xdr:to>
      <xdr:col>64</xdr:col>
      <xdr:colOff>123825</xdr:colOff>
      <xdr:row>28</xdr:row>
      <xdr:rowOff>146544</xdr:rowOff>
    </xdr:to>
    <xdr:sp macro="" textlink="">
      <xdr:nvSpPr>
        <xdr:cNvPr id="155" name="楕円 154"/>
        <xdr:cNvSpPr/>
      </xdr:nvSpPr>
      <xdr:spPr>
        <a:xfrm>
          <a:off x="12509500" y="484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95744</xdr:rowOff>
    </xdr:from>
    <xdr:to>
      <xdr:col>68</xdr:col>
      <xdr:colOff>73025</xdr:colOff>
      <xdr:row>28</xdr:row>
      <xdr:rowOff>149359</xdr:rowOff>
    </xdr:to>
    <xdr:cxnSp macro="">
      <xdr:nvCxnSpPr>
        <xdr:cNvPr id="156" name="直線コネクタ 155"/>
        <xdr:cNvCxnSpPr/>
      </xdr:nvCxnSpPr>
      <xdr:spPr>
        <a:xfrm>
          <a:off x="12560300" y="4896344"/>
          <a:ext cx="762000" cy="53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93592</xdr:rowOff>
    </xdr:from>
    <xdr:to>
      <xdr:col>60</xdr:col>
      <xdr:colOff>123825</xdr:colOff>
      <xdr:row>30</xdr:row>
      <xdr:rowOff>23742</xdr:rowOff>
    </xdr:to>
    <xdr:sp macro="" textlink="">
      <xdr:nvSpPr>
        <xdr:cNvPr id="157" name="楕円 156"/>
        <xdr:cNvSpPr/>
      </xdr:nvSpPr>
      <xdr:spPr>
        <a:xfrm>
          <a:off x="11747500" y="5065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95744</xdr:rowOff>
    </xdr:from>
    <xdr:to>
      <xdr:col>64</xdr:col>
      <xdr:colOff>73025</xdr:colOff>
      <xdr:row>29</xdr:row>
      <xdr:rowOff>144392</xdr:rowOff>
    </xdr:to>
    <xdr:cxnSp macro="">
      <xdr:nvCxnSpPr>
        <xdr:cNvPr id="158" name="直線コネクタ 157"/>
        <xdr:cNvCxnSpPr/>
      </xdr:nvCxnSpPr>
      <xdr:spPr>
        <a:xfrm flipV="1">
          <a:off x="11798300" y="4896344"/>
          <a:ext cx="762000" cy="220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59848</xdr:rowOff>
    </xdr:from>
    <xdr:ext cx="469744" cy="259045"/>
    <xdr:sp macro="" textlink="">
      <xdr:nvSpPr>
        <xdr:cNvPr id="159" name="n_1aveValue債務償還比率"/>
        <xdr:cNvSpPr txBox="1"/>
      </xdr:nvSpPr>
      <xdr:spPr>
        <a:xfrm>
          <a:off x="13836727" y="5203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38498</xdr:rowOff>
    </xdr:from>
    <xdr:ext cx="469744" cy="259045"/>
    <xdr:sp macro="" textlink="">
      <xdr:nvSpPr>
        <xdr:cNvPr id="160" name="n_2aveValue債務償還比率"/>
        <xdr:cNvSpPr txBox="1"/>
      </xdr:nvSpPr>
      <xdr:spPr>
        <a:xfrm>
          <a:off x="13087427" y="5181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156692</xdr:rowOff>
    </xdr:from>
    <xdr:ext cx="469744" cy="259045"/>
    <xdr:sp macro="" textlink="">
      <xdr:nvSpPr>
        <xdr:cNvPr id="161" name="n_3aveValue債務償還比率"/>
        <xdr:cNvSpPr txBox="1"/>
      </xdr:nvSpPr>
      <xdr:spPr>
        <a:xfrm>
          <a:off x="12325427" y="5128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16139</xdr:rowOff>
    </xdr:from>
    <xdr:ext cx="469744" cy="259045"/>
    <xdr:sp macro="" textlink="">
      <xdr:nvSpPr>
        <xdr:cNvPr id="162" name="n_4aveValue債務償還比率"/>
        <xdr:cNvSpPr txBox="1"/>
      </xdr:nvSpPr>
      <xdr:spPr>
        <a:xfrm>
          <a:off x="11563427" y="5331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3735</xdr:rowOff>
    </xdr:from>
    <xdr:ext cx="469744" cy="259045"/>
    <xdr:sp macro="" textlink="">
      <xdr:nvSpPr>
        <xdr:cNvPr id="163" name="n_1mainValue債務償還比率"/>
        <xdr:cNvSpPr txBox="1"/>
      </xdr:nvSpPr>
      <xdr:spPr>
        <a:xfrm>
          <a:off x="13836727" y="4632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45236</xdr:rowOff>
    </xdr:from>
    <xdr:ext cx="469744" cy="259045"/>
    <xdr:sp macro="" textlink="">
      <xdr:nvSpPr>
        <xdr:cNvPr id="164" name="n_2mainValue債務償還比率"/>
        <xdr:cNvSpPr txBox="1"/>
      </xdr:nvSpPr>
      <xdr:spPr>
        <a:xfrm>
          <a:off x="13087427" y="4674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163071</xdr:rowOff>
    </xdr:from>
    <xdr:ext cx="469744" cy="259045"/>
    <xdr:sp macro="" textlink="">
      <xdr:nvSpPr>
        <xdr:cNvPr id="165" name="n_3mainValue債務償還比率"/>
        <xdr:cNvSpPr txBox="1"/>
      </xdr:nvSpPr>
      <xdr:spPr>
        <a:xfrm>
          <a:off x="12325427" y="4620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40269</xdr:rowOff>
    </xdr:from>
    <xdr:ext cx="469744" cy="259045"/>
    <xdr:sp macro="" textlink="">
      <xdr:nvSpPr>
        <xdr:cNvPr id="166" name="n_4mainValue債務償還比率"/>
        <xdr:cNvSpPr txBox="1"/>
      </xdr:nvSpPr>
      <xdr:spPr>
        <a:xfrm>
          <a:off x="11563427" y="4840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北海道千歳市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97,355
96,031
594.50
65,218,756
63,064,314
1,806,158
26,860,545
24,990,801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xdr:cNvCxnSpPr/>
      </xdr:nvCxnSpPr>
      <xdr:spPr>
        <a:xfrm flipV="1">
          <a:off x="4634865" y="5817870"/>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xdr:cNvSpPr txBox="1"/>
      </xdr:nvSpPr>
      <xdr:spPr>
        <a:xfrm>
          <a:off x="467360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xdr:cNvCxnSpPr/>
      </xdr:nvCxnSpPr>
      <xdr:spPr>
        <a:xfrm>
          <a:off x="4546600" y="719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xdr:cNvSpPr txBox="1"/>
      </xdr:nvSpPr>
      <xdr:spPr>
        <a:xfrm>
          <a:off x="4673600" y="559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xdr:cNvCxnSpPr/>
      </xdr:nvCxnSpPr>
      <xdr:spPr>
        <a:xfrm>
          <a:off x="4546600" y="581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76217</xdr:rowOff>
    </xdr:from>
    <xdr:ext cx="405111" cy="259045"/>
    <xdr:sp macro="" textlink="">
      <xdr:nvSpPr>
        <xdr:cNvPr id="62" name="【道路】&#10;有形固定資産減価償却率平均値テキスト"/>
        <xdr:cNvSpPr txBox="1"/>
      </xdr:nvSpPr>
      <xdr:spPr>
        <a:xfrm>
          <a:off x="4673600" y="6591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xdr:cNvSpPr/>
      </xdr:nvSpPr>
      <xdr:spPr>
        <a:xfrm>
          <a:off x="4584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xdr:cNvSpPr/>
      </xdr:nvSpPr>
      <xdr:spPr>
        <a:xfrm>
          <a:off x="2857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xdr:cNvSpPr/>
      </xdr:nvSpPr>
      <xdr:spPr>
        <a:xfrm>
          <a:off x="1968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xdr:cNvSpPr/>
      </xdr:nvSpPr>
      <xdr:spPr>
        <a:xfrm>
          <a:off x="1079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151130</xdr:rowOff>
    </xdr:from>
    <xdr:to>
      <xdr:col>24</xdr:col>
      <xdr:colOff>114300</xdr:colOff>
      <xdr:row>37</xdr:row>
      <xdr:rowOff>81280</xdr:rowOff>
    </xdr:to>
    <xdr:sp macro="" textlink="">
      <xdr:nvSpPr>
        <xdr:cNvPr id="73" name="楕円 72"/>
        <xdr:cNvSpPr/>
      </xdr:nvSpPr>
      <xdr:spPr>
        <a:xfrm>
          <a:off x="4584700" y="632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2557</xdr:rowOff>
    </xdr:from>
    <xdr:ext cx="405111" cy="259045"/>
    <xdr:sp macro="" textlink="">
      <xdr:nvSpPr>
        <xdr:cNvPr id="74" name="【道路】&#10;有形固定資産減価償却率該当値テキスト"/>
        <xdr:cNvSpPr txBox="1"/>
      </xdr:nvSpPr>
      <xdr:spPr>
        <a:xfrm>
          <a:off x="4673600" y="617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23495</xdr:rowOff>
    </xdr:from>
    <xdr:to>
      <xdr:col>20</xdr:col>
      <xdr:colOff>38100</xdr:colOff>
      <xdr:row>37</xdr:row>
      <xdr:rowOff>125095</xdr:rowOff>
    </xdr:to>
    <xdr:sp macro="" textlink="">
      <xdr:nvSpPr>
        <xdr:cNvPr id="75" name="楕円 74"/>
        <xdr:cNvSpPr/>
      </xdr:nvSpPr>
      <xdr:spPr>
        <a:xfrm>
          <a:off x="3746500" y="636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30480</xdr:rowOff>
    </xdr:from>
    <xdr:to>
      <xdr:col>24</xdr:col>
      <xdr:colOff>63500</xdr:colOff>
      <xdr:row>37</xdr:row>
      <xdr:rowOff>74295</xdr:rowOff>
    </xdr:to>
    <xdr:cxnSp macro="">
      <xdr:nvCxnSpPr>
        <xdr:cNvPr id="76" name="直線コネクタ 75"/>
        <xdr:cNvCxnSpPr/>
      </xdr:nvCxnSpPr>
      <xdr:spPr>
        <a:xfrm flipV="1">
          <a:off x="3797300" y="6374130"/>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48260</xdr:rowOff>
    </xdr:from>
    <xdr:to>
      <xdr:col>15</xdr:col>
      <xdr:colOff>101600</xdr:colOff>
      <xdr:row>37</xdr:row>
      <xdr:rowOff>149860</xdr:rowOff>
    </xdr:to>
    <xdr:sp macro="" textlink="">
      <xdr:nvSpPr>
        <xdr:cNvPr id="77" name="楕円 76"/>
        <xdr:cNvSpPr/>
      </xdr:nvSpPr>
      <xdr:spPr>
        <a:xfrm>
          <a:off x="2857500" y="639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74295</xdr:rowOff>
    </xdr:from>
    <xdr:to>
      <xdr:col>19</xdr:col>
      <xdr:colOff>177800</xdr:colOff>
      <xdr:row>37</xdr:row>
      <xdr:rowOff>99060</xdr:rowOff>
    </xdr:to>
    <xdr:cxnSp macro="">
      <xdr:nvCxnSpPr>
        <xdr:cNvPr id="78" name="直線コネクタ 77"/>
        <xdr:cNvCxnSpPr/>
      </xdr:nvCxnSpPr>
      <xdr:spPr>
        <a:xfrm flipV="1">
          <a:off x="2908300" y="641794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44450</xdr:rowOff>
    </xdr:from>
    <xdr:to>
      <xdr:col>10</xdr:col>
      <xdr:colOff>165100</xdr:colOff>
      <xdr:row>37</xdr:row>
      <xdr:rowOff>146050</xdr:rowOff>
    </xdr:to>
    <xdr:sp macro="" textlink="">
      <xdr:nvSpPr>
        <xdr:cNvPr id="79" name="楕円 78"/>
        <xdr:cNvSpPr/>
      </xdr:nvSpPr>
      <xdr:spPr>
        <a:xfrm>
          <a:off x="1968500" y="638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95250</xdr:rowOff>
    </xdr:from>
    <xdr:to>
      <xdr:col>15</xdr:col>
      <xdr:colOff>50800</xdr:colOff>
      <xdr:row>37</xdr:row>
      <xdr:rowOff>99060</xdr:rowOff>
    </xdr:to>
    <xdr:cxnSp macro="">
      <xdr:nvCxnSpPr>
        <xdr:cNvPr id="80" name="直線コネクタ 79"/>
        <xdr:cNvCxnSpPr/>
      </xdr:nvCxnSpPr>
      <xdr:spPr>
        <a:xfrm>
          <a:off x="2019300" y="64389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61595</xdr:rowOff>
    </xdr:from>
    <xdr:to>
      <xdr:col>6</xdr:col>
      <xdr:colOff>38100</xdr:colOff>
      <xdr:row>39</xdr:row>
      <xdr:rowOff>163195</xdr:rowOff>
    </xdr:to>
    <xdr:sp macro="" textlink="">
      <xdr:nvSpPr>
        <xdr:cNvPr id="81" name="楕円 80"/>
        <xdr:cNvSpPr/>
      </xdr:nvSpPr>
      <xdr:spPr>
        <a:xfrm>
          <a:off x="1079500" y="674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95250</xdr:rowOff>
    </xdr:from>
    <xdr:to>
      <xdr:col>10</xdr:col>
      <xdr:colOff>114300</xdr:colOff>
      <xdr:row>39</xdr:row>
      <xdr:rowOff>112395</xdr:rowOff>
    </xdr:to>
    <xdr:cxnSp macro="">
      <xdr:nvCxnSpPr>
        <xdr:cNvPr id="82" name="直線コネクタ 81"/>
        <xdr:cNvCxnSpPr/>
      </xdr:nvCxnSpPr>
      <xdr:spPr>
        <a:xfrm flipV="1">
          <a:off x="1130300" y="6438900"/>
          <a:ext cx="889000" cy="360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163847</xdr:rowOff>
    </xdr:from>
    <xdr:ext cx="405111" cy="259045"/>
    <xdr:sp macro="" textlink="">
      <xdr:nvSpPr>
        <xdr:cNvPr id="83" name="n_1aveValue【道路】&#10;有形固定資産減価償却率"/>
        <xdr:cNvSpPr txBox="1"/>
      </xdr:nvSpPr>
      <xdr:spPr>
        <a:xfrm>
          <a:off x="35820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140987</xdr:rowOff>
    </xdr:from>
    <xdr:ext cx="405111" cy="259045"/>
    <xdr:sp macro="" textlink="">
      <xdr:nvSpPr>
        <xdr:cNvPr id="84" name="n_2aveValue【道路】&#10;有形固定資産減価償却率"/>
        <xdr:cNvSpPr txBox="1"/>
      </xdr:nvSpPr>
      <xdr:spPr>
        <a:xfrm>
          <a:off x="2705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129557</xdr:rowOff>
    </xdr:from>
    <xdr:ext cx="405111" cy="259045"/>
    <xdr:sp macro="" textlink="">
      <xdr:nvSpPr>
        <xdr:cNvPr id="85" name="n_3aveValue【道路】&#10;有形固定資産減価償却率"/>
        <xdr:cNvSpPr txBox="1"/>
      </xdr:nvSpPr>
      <xdr:spPr>
        <a:xfrm>
          <a:off x="1816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113047</xdr:rowOff>
    </xdr:from>
    <xdr:ext cx="405111" cy="259045"/>
    <xdr:sp macro="" textlink="">
      <xdr:nvSpPr>
        <xdr:cNvPr id="86" name="n_4aveValue【道路】&#10;有形固定資産減価償却率"/>
        <xdr:cNvSpPr txBox="1"/>
      </xdr:nvSpPr>
      <xdr:spPr>
        <a:xfrm>
          <a:off x="927744" y="628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141622</xdr:rowOff>
    </xdr:from>
    <xdr:ext cx="405111" cy="259045"/>
    <xdr:sp macro="" textlink="">
      <xdr:nvSpPr>
        <xdr:cNvPr id="87" name="n_1mainValue【道路】&#10;有形固定資産減価償却率"/>
        <xdr:cNvSpPr txBox="1"/>
      </xdr:nvSpPr>
      <xdr:spPr>
        <a:xfrm>
          <a:off x="3582044" y="614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166387</xdr:rowOff>
    </xdr:from>
    <xdr:ext cx="405111" cy="259045"/>
    <xdr:sp macro="" textlink="">
      <xdr:nvSpPr>
        <xdr:cNvPr id="88" name="n_2mainValue【道路】&#10;有形固定資産減価償却率"/>
        <xdr:cNvSpPr txBox="1"/>
      </xdr:nvSpPr>
      <xdr:spPr>
        <a:xfrm>
          <a:off x="2705744" y="616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162577</xdr:rowOff>
    </xdr:from>
    <xdr:ext cx="405111" cy="259045"/>
    <xdr:sp macro="" textlink="">
      <xdr:nvSpPr>
        <xdr:cNvPr id="89" name="n_3mainValue【道路】&#10;有形固定資産減価償却率"/>
        <xdr:cNvSpPr txBox="1"/>
      </xdr:nvSpPr>
      <xdr:spPr>
        <a:xfrm>
          <a:off x="181674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154322</xdr:rowOff>
    </xdr:from>
    <xdr:ext cx="405111" cy="259045"/>
    <xdr:sp macro="" textlink="">
      <xdr:nvSpPr>
        <xdr:cNvPr id="90" name="n_4mainValue【道路】&#10;有形固定資産減価償却率"/>
        <xdr:cNvSpPr txBox="1"/>
      </xdr:nvSpPr>
      <xdr:spPr>
        <a:xfrm>
          <a:off x="927744" y="684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xdr:cNvCxnSpPr/>
      </xdr:nvCxnSpPr>
      <xdr:spPr>
        <a:xfrm flipV="1">
          <a:off x="1047686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xdr:cNvSpPr txBox="1"/>
      </xdr:nvSpPr>
      <xdr:spPr>
        <a:xfrm>
          <a:off x="10515600" y="7188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xdr:cNvCxnSpPr/>
      </xdr:nvCxnSpPr>
      <xdr:spPr>
        <a:xfrm>
          <a:off x="10388600" y="718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xdr:cNvSpPr txBox="1"/>
      </xdr:nvSpPr>
      <xdr:spPr>
        <a:xfrm>
          <a:off x="10515600" y="560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xdr:cNvCxnSpPr/>
      </xdr:nvCxnSpPr>
      <xdr:spPr>
        <a:xfrm>
          <a:off x="10388600" y="583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22115</xdr:rowOff>
    </xdr:from>
    <xdr:ext cx="469744" cy="259045"/>
    <xdr:sp macro="" textlink="">
      <xdr:nvSpPr>
        <xdr:cNvPr id="119" name="【道路】&#10;一人当たり延長平均値テキスト"/>
        <xdr:cNvSpPr txBox="1"/>
      </xdr:nvSpPr>
      <xdr:spPr>
        <a:xfrm>
          <a:off x="10515600" y="6880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xdr:cNvSpPr/>
      </xdr:nvSpPr>
      <xdr:spPr>
        <a:xfrm>
          <a:off x="104267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xdr:cNvSpPr/>
      </xdr:nvSpPr>
      <xdr:spPr>
        <a:xfrm>
          <a:off x="9588500" y="690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xdr:cNvSpPr/>
      </xdr:nvSpPr>
      <xdr:spPr>
        <a:xfrm>
          <a:off x="8699500" y="690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xdr:cNvSpPr/>
      </xdr:nvSpPr>
      <xdr:spPr>
        <a:xfrm>
          <a:off x="7810500" y="690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xdr:cNvSpPr/>
      </xdr:nvSpPr>
      <xdr:spPr>
        <a:xfrm>
          <a:off x="6921500" y="69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22123</xdr:rowOff>
    </xdr:from>
    <xdr:to>
      <xdr:col>55</xdr:col>
      <xdr:colOff>50800</xdr:colOff>
      <xdr:row>40</xdr:row>
      <xdr:rowOff>123723</xdr:rowOff>
    </xdr:to>
    <xdr:sp macro="" textlink="">
      <xdr:nvSpPr>
        <xdr:cNvPr id="130" name="楕円 129"/>
        <xdr:cNvSpPr/>
      </xdr:nvSpPr>
      <xdr:spPr>
        <a:xfrm>
          <a:off x="10426700" y="6880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45000</xdr:rowOff>
    </xdr:from>
    <xdr:ext cx="469744" cy="259045"/>
    <xdr:sp macro="" textlink="">
      <xdr:nvSpPr>
        <xdr:cNvPr id="131" name="【道路】&#10;一人当たり延長該当値テキスト"/>
        <xdr:cNvSpPr txBox="1"/>
      </xdr:nvSpPr>
      <xdr:spPr>
        <a:xfrm>
          <a:off x="10515600" y="6731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27457</xdr:rowOff>
    </xdr:from>
    <xdr:to>
      <xdr:col>50</xdr:col>
      <xdr:colOff>165100</xdr:colOff>
      <xdr:row>40</xdr:row>
      <xdr:rowOff>129057</xdr:rowOff>
    </xdr:to>
    <xdr:sp macro="" textlink="">
      <xdr:nvSpPr>
        <xdr:cNvPr id="132" name="楕円 131"/>
        <xdr:cNvSpPr/>
      </xdr:nvSpPr>
      <xdr:spPr>
        <a:xfrm>
          <a:off x="9588500" y="6885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72923</xdr:rowOff>
    </xdr:from>
    <xdr:to>
      <xdr:col>55</xdr:col>
      <xdr:colOff>0</xdr:colOff>
      <xdr:row>40</xdr:row>
      <xdr:rowOff>78257</xdr:rowOff>
    </xdr:to>
    <xdr:cxnSp macro="">
      <xdr:nvCxnSpPr>
        <xdr:cNvPr id="133" name="直線コネクタ 132"/>
        <xdr:cNvCxnSpPr/>
      </xdr:nvCxnSpPr>
      <xdr:spPr>
        <a:xfrm flipV="1">
          <a:off x="9639300" y="6930923"/>
          <a:ext cx="8382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29019</xdr:rowOff>
    </xdr:from>
    <xdr:to>
      <xdr:col>46</xdr:col>
      <xdr:colOff>38100</xdr:colOff>
      <xdr:row>40</xdr:row>
      <xdr:rowOff>130619</xdr:rowOff>
    </xdr:to>
    <xdr:sp macro="" textlink="">
      <xdr:nvSpPr>
        <xdr:cNvPr id="134" name="楕円 133"/>
        <xdr:cNvSpPr/>
      </xdr:nvSpPr>
      <xdr:spPr>
        <a:xfrm>
          <a:off x="8699500" y="6887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78257</xdr:rowOff>
    </xdr:from>
    <xdr:to>
      <xdr:col>50</xdr:col>
      <xdr:colOff>114300</xdr:colOff>
      <xdr:row>40</xdr:row>
      <xdr:rowOff>79819</xdr:rowOff>
    </xdr:to>
    <xdr:cxnSp macro="">
      <xdr:nvCxnSpPr>
        <xdr:cNvPr id="135" name="直線コネクタ 134"/>
        <xdr:cNvCxnSpPr/>
      </xdr:nvCxnSpPr>
      <xdr:spPr>
        <a:xfrm flipV="1">
          <a:off x="8750300" y="6936257"/>
          <a:ext cx="889000" cy="1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29172</xdr:rowOff>
    </xdr:from>
    <xdr:to>
      <xdr:col>41</xdr:col>
      <xdr:colOff>101600</xdr:colOff>
      <xdr:row>40</xdr:row>
      <xdr:rowOff>130772</xdr:rowOff>
    </xdr:to>
    <xdr:sp macro="" textlink="">
      <xdr:nvSpPr>
        <xdr:cNvPr id="136" name="楕円 135"/>
        <xdr:cNvSpPr/>
      </xdr:nvSpPr>
      <xdr:spPr>
        <a:xfrm>
          <a:off x="7810500" y="688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79819</xdr:rowOff>
    </xdr:from>
    <xdr:to>
      <xdr:col>45</xdr:col>
      <xdr:colOff>177800</xdr:colOff>
      <xdr:row>40</xdr:row>
      <xdr:rowOff>79972</xdr:rowOff>
    </xdr:to>
    <xdr:cxnSp macro="">
      <xdr:nvCxnSpPr>
        <xdr:cNvPr id="137" name="直線コネクタ 136"/>
        <xdr:cNvCxnSpPr/>
      </xdr:nvCxnSpPr>
      <xdr:spPr>
        <a:xfrm flipV="1">
          <a:off x="7861300" y="6937819"/>
          <a:ext cx="889000" cy="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39878</xdr:rowOff>
    </xdr:from>
    <xdr:to>
      <xdr:col>36</xdr:col>
      <xdr:colOff>165100</xdr:colOff>
      <xdr:row>40</xdr:row>
      <xdr:rowOff>141478</xdr:rowOff>
    </xdr:to>
    <xdr:sp macro="" textlink="">
      <xdr:nvSpPr>
        <xdr:cNvPr id="138" name="楕円 137"/>
        <xdr:cNvSpPr/>
      </xdr:nvSpPr>
      <xdr:spPr>
        <a:xfrm>
          <a:off x="6921500" y="6897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79972</xdr:rowOff>
    </xdr:from>
    <xdr:to>
      <xdr:col>41</xdr:col>
      <xdr:colOff>50800</xdr:colOff>
      <xdr:row>40</xdr:row>
      <xdr:rowOff>90678</xdr:rowOff>
    </xdr:to>
    <xdr:cxnSp macro="">
      <xdr:nvCxnSpPr>
        <xdr:cNvPr id="139" name="直線コネクタ 138"/>
        <xdr:cNvCxnSpPr/>
      </xdr:nvCxnSpPr>
      <xdr:spPr>
        <a:xfrm flipV="1">
          <a:off x="6972300" y="6937972"/>
          <a:ext cx="889000" cy="10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139387</xdr:rowOff>
    </xdr:from>
    <xdr:ext cx="469744" cy="259045"/>
    <xdr:sp macro="" textlink="">
      <xdr:nvSpPr>
        <xdr:cNvPr id="140" name="n_1aveValue【道路】&#10;一人当たり延長"/>
        <xdr:cNvSpPr txBox="1"/>
      </xdr:nvSpPr>
      <xdr:spPr>
        <a:xfrm>
          <a:off x="9391727" y="699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141444</xdr:rowOff>
    </xdr:from>
    <xdr:ext cx="469744" cy="259045"/>
    <xdr:sp macro="" textlink="">
      <xdr:nvSpPr>
        <xdr:cNvPr id="141" name="n_2aveValue【道路】&#10;一人当たり延長"/>
        <xdr:cNvSpPr txBox="1"/>
      </xdr:nvSpPr>
      <xdr:spPr>
        <a:xfrm>
          <a:off x="8515427" y="6999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143121</xdr:rowOff>
    </xdr:from>
    <xdr:ext cx="469744" cy="259045"/>
    <xdr:sp macro="" textlink="">
      <xdr:nvSpPr>
        <xdr:cNvPr id="142" name="n_3aveValue【道路】&#10;一人当たり延長"/>
        <xdr:cNvSpPr txBox="1"/>
      </xdr:nvSpPr>
      <xdr:spPr>
        <a:xfrm>
          <a:off x="7626427" y="7001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159999</xdr:rowOff>
    </xdr:from>
    <xdr:ext cx="469744" cy="259045"/>
    <xdr:sp macro="" textlink="">
      <xdr:nvSpPr>
        <xdr:cNvPr id="143" name="n_4aveValue【道路】&#10;一人当たり延長"/>
        <xdr:cNvSpPr txBox="1"/>
      </xdr:nvSpPr>
      <xdr:spPr>
        <a:xfrm>
          <a:off x="6737427" y="7017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145584</xdr:rowOff>
    </xdr:from>
    <xdr:ext cx="469744" cy="259045"/>
    <xdr:sp macro="" textlink="">
      <xdr:nvSpPr>
        <xdr:cNvPr id="144" name="n_1mainValue【道路】&#10;一人当たり延長"/>
        <xdr:cNvSpPr txBox="1"/>
      </xdr:nvSpPr>
      <xdr:spPr>
        <a:xfrm>
          <a:off x="9391727" y="6660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147146</xdr:rowOff>
    </xdr:from>
    <xdr:ext cx="469744" cy="259045"/>
    <xdr:sp macro="" textlink="">
      <xdr:nvSpPr>
        <xdr:cNvPr id="145" name="n_2mainValue【道路】&#10;一人当たり延長"/>
        <xdr:cNvSpPr txBox="1"/>
      </xdr:nvSpPr>
      <xdr:spPr>
        <a:xfrm>
          <a:off x="8515427" y="6662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147299</xdr:rowOff>
    </xdr:from>
    <xdr:ext cx="469744" cy="259045"/>
    <xdr:sp macro="" textlink="">
      <xdr:nvSpPr>
        <xdr:cNvPr id="146" name="n_3mainValue【道路】&#10;一人当たり延長"/>
        <xdr:cNvSpPr txBox="1"/>
      </xdr:nvSpPr>
      <xdr:spPr>
        <a:xfrm>
          <a:off x="7626427" y="6662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158005</xdr:rowOff>
    </xdr:from>
    <xdr:ext cx="469744" cy="259045"/>
    <xdr:sp macro="" textlink="">
      <xdr:nvSpPr>
        <xdr:cNvPr id="147" name="n_4mainValue【道路】&#10;一人当たり延長"/>
        <xdr:cNvSpPr txBox="1"/>
      </xdr:nvSpPr>
      <xdr:spPr>
        <a:xfrm>
          <a:off x="6737427" y="6673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xdr:cNvCxnSpPr/>
      </xdr:nvCxnSpPr>
      <xdr:spPr>
        <a:xfrm flipV="1">
          <a:off x="4634865" y="9470572"/>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xdr:cNvSpPr txBox="1"/>
      </xdr:nvSpPr>
      <xdr:spPr>
        <a:xfrm>
          <a:off x="4673600" y="1098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xdr:cNvCxnSpPr/>
      </xdr:nvCxnSpPr>
      <xdr:spPr>
        <a:xfrm>
          <a:off x="4546600" y="1098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macro="" textlink="">
      <xdr:nvSpPr>
        <xdr:cNvPr id="178" name="【橋りょう・トンネル】&#10;有形固定資産減価償却率平均値テキスト"/>
        <xdr:cNvSpPr txBox="1"/>
      </xdr:nvSpPr>
      <xdr:spPr>
        <a:xfrm>
          <a:off x="4673600" y="10436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xdr:cNvSpPr/>
      </xdr:nvSpPr>
      <xdr:spPr>
        <a:xfrm>
          <a:off x="2857500" y="10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xdr:cNvSpPr/>
      </xdr:nvSpPr>
      <xdr:spPr>
        <a:xfrm>
          <a:off x="1968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xdr:cNvSpPr/>
      </xdr:nvSpPr>
      <xdr:spPr>
        <a:xfrm>
          <a:off x="1079500" y="103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158206</xdr:rowOff>
    </xdr:from>
    <xdr:to>
      <xdr:col>24</xdr:col>
      <xdr:colOff>114300</xdr:colOff>
      <xdr:row>60</xdr:row>
      <xdr:rowOff>88356</xdr:rowOff>
    </xdr:to>
    <xdr:sp macro="" textlink="">
      <xdr:nvSpPr>
        <xdr:cNvPr id="189" name="楕円 188"/>
        <xdr:cNvSpPr/>
      </xdr:nvSpPr>
      <xdr:spPr>
        <a:xfrm>
          <a:off x="4584700" y="1027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9633</xdr:rowOff>
    </xdr:from>
    <xdr:ext cx="405111" cy="259045"/>
    <xdr:sp macro="" textlink="">
      <xdr:nvSpPr>
        <xdr:cNvPr id="190" name="【橋りょう・トンネル】&#10;有形固定資産減価償却率該当値テキスト"/>
        <xdr:cNvSpPr txBox="1"/>
      </xdr:nvSpPr>
      <xdr:spPr>
        <a:xfrm>
          <a:off x="4673600" y="10125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130447</xdr:rowOff>
    </xdr:from>
    <xdr:to>
      <xdr:col>20</xdr:col>
      <xdr:colOff>38100</xdr:colOff>
      <xdr:row>60</xdr:row>
      <xdr:rowOff>60597</xdr:rowOff>
    </xdr:to>
    <xdr:sp macro="" textlink="">
      <xdr:nvSpPr>
        <xdr:cNvPr id="191" name="楕円 190"/>
        <xdr:cNvSpPr/>
      </xdr:nvSpPr>
      <xdr:spPr>
        <a:xfrm>
          <a:off x="3746500" y="1024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9797</xdr:rowOff>
    </xdr:from>
    <xdr:to>
      <xdr:col>24</xdr:col>
      <xdr:colOff>63500</xdr:colOff>
      <xdr:row>60</xdr:row>
      <xdr:rowOff>37556</xdr:rowOff>
    </xdr:to>
    <xdr:cxnSp macro="">
      <xdr:nvCxnSpPr>
        <xdr:cNvPr id="192" name="直線コネクタ 191"/>
        <xdr:cNvCxnSpPr/>
      </xdr:nvCxnSpPr>
      <xdr:spPr>
        <a:xfrm>
          <a:off x="3797300" y="10296797"/>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123916</xdr:rowOff>
    </xdr:from>
    <xdr:to>
      <xdr:col>15</xdr:col>
      <xdr:colOff>101600</xdr:colOff>
      <xdr:row>60</xdr:row>
      <xdr:rowOff>54066</xdr:rowOff>
    </xdr:to>
    <xdr:sp macro="" textlink="">
      <xdr:nvSpPr>
        <xdr:cNvPr id="193" name="楕円 192"/>
        <xdr:cNvSpPr/>
      </xdr:nvSpPr>
      <xdr:spPr>
        <a:xfrm>
          <a:off x="2857500" y="1023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3266</xdr:rowOff>
    </xdr:from>
    <xdr:to>
      <xdr:col>19</xdr:col>
      <xdr:colOff>177800</xdr:colOff>
      <xdr:row>60</xdr:row>
      <xdr:rowOff>9797</xdr:rowOff>
    </xdr:to>
    <xdr:cxnSp macro="">
      <xdr:nvCxnSpPr>
        <xdr:cNvPr id="194" name="直線コネクタ 193"/>
        <xdr:cNvCxnSpPr/>
      </xdr:nvCxnSpPr>
      <xdr:spPr>
        <a:xfrm>
          <a:off x="2908300" y="1029026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102688</xdr:rowOff>
    </xdr:from>
    <xdr:to>
      <xdr:col>10</xdr:col>
      <xdr:colOff>165100</xdr:colOff>
      <xdr:row>60</xdr:row>
      <xdr:rowOff>32838</xdr:rowOff>
    </xdr:to>
    <xdr:sp macro="" textlink="">
      <xdr:nvSpPr>
        <xdr:cNvPr id="195" name="楕円 194"/>
        <xdr:cNvSpPr/>
      </xdr:nvSpPr>
      <xdr:spPr>
        <a:xfrm>
          <a:off x="1968500" y="1021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153488</xdr:rowOff>
    </xdr:from>
    <xdr:to>
      <xdr:col>15</xdr:col>
      <xdr:colOff>50800</xdr:colOff>
      <xdr:row>60</xdr:row>
      <xdr:rowOff>3266</xdr:rowOff>
    </xdr:to>
    <xdr:cxnSp macro="">
      <xdr:nvCxnSpPr>
        <xdr:cNvPr id="196" name="直線コネクタ 195"/>
        <xdr:cNvCxnSpPr/>
      </xdr:nvCxnSpPr>
      <xdr:spPr>
        <a:xfrm>
          <a:off x="2019300" y="10269038"/>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58601</xdr:rowOff>
    </xdr:from>
    <xdr:to>
      <xdr:col>6</xdr:col>
      <xdr:colOff>38100</xdr:colOff>
      <xdr:row>60</xdr:row>
      <xdr:rowOff>160201</xdr:rowOff>
    </xdr:to>
    <xdr:sp macro="" textlink="">
      <xdr:nvSpPr>
        <xdr:cNvPr id="197" name="楕円 196"/>
        <xdr:cNvSpPr/>
      </xdr:nvSpPr>
      <xdr:spPr>
        <a:xfrm>
          <a:off x="1079500" y="1034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153488</xdr:rowOff>
    </xdr:from>
    <xdr:to>
      <xdr:col>10</xdr:col>
      <xdr:colOff>114300</xdr:colOff>
      <xdr:row>60</xdr:row>
      <xdr:rowOff>109401</xdr:rowOff>
    </xdr:to>
    <xdr:cxnSp macro="">
      <xdr:nvCxnSpPr>
        <xdr:cNvPr id="198" name="直線コネクタ 197"/>
        <xdr:cNvCxnSpPr/>
      </xdr:nvCxnSpPr>
      <xdr:spPr>
        <a:xfrm flipV="1">
          <a:off x="1130300" y="10269038"/>
          <a:ext cx="889000" cy="127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9" name="n_1aveValue【橋りょう・トンネル】&#10;有形固定資産減価償却率"/>
        <xdr:cNvSpPr txBox="1"/>
      </xdr:nvSpPr>
      <xdr:spPr>
        <a:xfrm>
          <a:off x="35820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59889</xdr:rowOff>
    </xdr:from>
    <xdr:ext cx="405111" cy="259045"/>
    <xdr:sp macro="" textlink="">
      <xdr:nvSpPr>
        <xdr:cNvPr id="200" name="n_2aveValue【橋りょう・トンネル】&#10;有形固定資産減価償却率"/>
        <xdr:cNvSpPr txBox="1"/>
      </xdr:nvSpPr>
      <xdr:spPr>
        <a:xfrm>
          <a:off x="2705744" y="1051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48458</xdr:rowOff>
    </xdr:from>
    <xdr:ext cx="405111" cy="259045"/>
    <xdr:sp macro="" textlink="">
      <xdr:nvSpPr>
        <xdr:cNvPr id="201" name="n_3aveValue【橋りょう・トンネル】&#10;有形固定資産減価償却率"/>
        <xdr:cNvSpPr txBox="1"/>
      </xdr:nvSpPr>
      <xdr:spPr>
        <a:xfrm>
          <a:off x="1816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27231</xdr:rowOff>
    </xdr:from>
    <xdr:ext cx="405111" cy="259045"/>
    <xdr:sp macro="" textlink="">
      <xdr:nvSpPr>
        <xdr:cNvPr id="202" name="n_4aveValue【橋りょう・トンネル】&#10;有形固定資産減価償却率"/>
        <xdr:cNvSpPr txBox="1"/>
      </xdr:nvSpPr>
      <xdr:spPr>
        <a:xfrm>
          <a:off x="927744" y="10485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77124</xdr:rowOff>
    </xdr:from>
    <xdr:ext cx="405111" cy="259045"/>
    <xdr:sp macro="" textlink="">
      <xdr:nvSpPr>
        <xdr:cNvPr id="203" name="n_1mainValue【橋りょう・トンネル】&#10;有形固定資産減価償却率"/>
        <xdr:cNvSpPr txBox="1"/>
      </xdr:nvSpPr>
      <xdr:spPr>
        <a:xfrm>
          <a:off x="3582044" y="1002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70593</xdr:rowOff>
    </xdr:from>
    <xdr:ext cx="405111" cy="259045"/>
    <xdr:sp macro="" textlink="">
      <xdr:nvSpPr>
        <xdr:cNvPr id="204" name="n_2mainValue【橋りょう・トンネル】&#10;有形固定資産減価償却率"/>
        <xdr:cNvSpPr txBox="1"/>
      </xdr:nvSpPr>
      <xdr:spPr>
        <a:xfrm>
          <a:off x="2705744" y="1001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49365</xdr:rowOff>
    </xdr:from>
    <xdr:ext cx="405111" cy="259045"/>
    <xdr:sp macro="" textlink="">
      <xdr:nvSpPr>
        <xdr:cNvPr id="205" name="n_3mainValue【橋りょう・トンネル】&#10;有形固定資産減価償却率"/>
        <xdr:cNvSpPr txBox="1"/>
      </xdr:nvSpPr>
      <xdr:spPr>
        <a:xfrm>
          <a:off x="1816744" y="999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5278</xdr:rowOff>
    </xdr:from>
    <xdr:ext cx="405111" cy="259045"/>
    <xdr:sp macro="" textlink="">
      <xdr:nvSpPr>
        <xdr:cNvPr id="206" name="n_4mainValue【橋りょう・トンネル】&#10;有形固定資産減価償却率"/>
        <xdr:cNvSpPr txBox="1"/>
      </xdr:nvSpPr>
      <xdr:spPr>
        <a:xfrm>
          <a:off x="927744" y="1012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xdr:cNvCxnSpPr/>
      </xdr:nvCxnSpPr>
      <xdr:spPr>
        <a:xfrm flipV="1">
          <a:off x="10476865" y="9565618"/>
          <a:ext cx="0" cy="1480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xdr:cNvSpPr txBox="1"/>
      </xdr:nvSpPr>
      <xdr:spPr>
        <a:xfrm>
          <a:off x="10515600" y="1104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xdr:cNvCxnSpPr/>
      </xdr:nvCxnSpPr>
      <xdr:spPr>
        <a:xfrm>
          <a:off x="10388600" y="11046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xdr:cNvSpPr txBox="1"/>
      </xdr:nvSpPr>
      <xdr:spPr>
        <a:xfrm>
          <a:off x="10515600" y="93408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xdr:cNvCxnSpPr/>
      </xdr:nvCxnSpPr>
      <xdr:spPr>
        <a:xfrm>
          <a:off x="10388600" y="9565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35" name="【橋りょう・トンネル】&#10;一人当たり有形固定資産（償却資産）額平均値テキスト"/>
        <xdr:cNvSpPr txBox="1"/>
      </xdr:nvSpPr>
      <xdr:spPr>
        <a:xfrm>
          <a:off x="10515600" y="10710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xdr:cNvSpPr/>
      </xdr:nvSpPr>
      <xdr:spPr>
        <a:xfrm>
          <a:off x="10426700" y="10859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xdr:cNvSpPr/>
      </xdr:nvSpPr>
      <xdr:spPr>
        <a:xfrm>
          <a:off x="9588500" y="1086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xdr:cNvSpPr/>
      </xdr:nvSpPr>
      <xdr:spPr>
        <a:xfrm>
          <a:off x="8699500" y="1086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xdr:cNvSpPr/>
      </xdr:nvSpPr>
      <xdr:spPr>
        <a:xfrm>
          <a:off x="7810500" y="10863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xdr:cNvSpPr/>
      </xdr:nvSpPr>
      <xdr:spPr>
        <a:xfrm>
          <a:off x="6921500" y="1086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81107</xdr:rowOff>
    </xdr:from>
    <xdr:to>
      <xdr:col>55</xdr:col>
      <xdr:colOff>50800</xdr:colOff>
      <xdr:row>64</xdr:row>
      <xdr:rowOff>11257</xdr:rowOff>
    </xdr:to>
    <xdr:sp macro="" textlink="">
      <xdr:nvSpPr>
        <xdr:cNvPr id="246" name="楕円 245"/>
        <xdr:cNvSpPr/>
      </xdr:nvSpPr>
      <xdr:spPr>
        <a:xfrm>
          <a:off x="10426700" y="10882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36186</xdr:rowOff>
    </xdr:from>
    <xdr:ext cx="534377" cy="259045"/>
    <xdr:sp macro="" textlink="">
      <xdr:nvSpPr>
        <xdr:cNvPr id="247" name="【橋りょう・トンネル】&#10;一人当たり有形固定資産（償却資産）額該当値テキスト"/>
        <xdr:cNvSpPr txBox="1"/>
      </xdr:nvSpPr>
      <xdr:spPr>
        <a:xfrm>
          <a:off x="10515600" y="10837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82840</xdr:rowOff>
    </xdr:from>
    <xdr:to>
      <xdr:col>50</xdr:col>
      <xdr:colOff>165100</xdr:colOff>
      <xdr:row>64</xdr:row>
      <xdr:rowOff>12990</xdr:rowOff>
    </xdr:to>
    <xdr:sp macro="" textlink="">
      <xdr:nvSpPr>
        <xdr:cNvPr id="248" name="楕円 247"/>
        <xdr:cNvSpPr/>
      </xdr:nvSpPr>
      <xdr:spPr>
        <a:xfrm>
          <a:off x="9588500" y="10884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131907</xdr:rowOff>
    </xdr:from>
    <xdr:to>
      <xdr:col>55</xdr:col>
      <xdr:colOff>0</xdr:colOff>
      <xdr:row>63</xdr:row>
      <xdr:rowOff>133640</xdr:rowOff>
    </xdr:to>
    <xdr:cxnSp macro="">
      <xdr:nvCxnSpPr>
        <xdr:cNvPr id="249" name="直線コネクタ 248"/>
        <xdr:cNvCxnSpPr/>
      </xdr:nvCxnSpPr>
      <xdr:spPr>
        <a:xfrm flipV="1">
          <a:off x="9639300" y="10933257"/>
          <a:ext cx="838200" cy="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86173</xdr:rowOff>
    </xdr:from>
    <xdr:to>
      <xdr:col>46</xdr:col>
      <xdr:colOff>38100</xdr:colOff>
      <xdr:row>64</xdr:row>
      <xdr:rowOff>16323</xdr:rowOff>
    </xdr:to>
    <xdr:sp macro="" textlink="">
      <xdr:nvSpPr>
        <xdr:cNvPr id="250" name="楕円 249"/>
        <xdr:cNvSpPr/>
      </xdr:nvSpPr>
      <xdr:spPr>
        <a:xfrm>
          <a:off x="8699500" y="10887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133640</xdr:rowOff>
    </xdr:from>
    <xdr:to>
      <xdr:col>50</xdr:col>
      <xdr:colOff>114300</xdr:colOff>
      <xdr:row>63</xdr:row>
      <xdr:rowOff>136973</xdr:rowOff>
    </xdr:to>
    <xdr:cxnSp macro="">
      <xdr:nvCxnSpPr>
        <xdr:cNvPr id="251" name="直線コネクタ 250"/>
        <xdr:cNvCxnSpPr/>
      </xdr:nvCxnSpPr>
      <xdr:spPr>
        <a:xfrm flipV="1">
          <a:off x="8750300" y="10934990"/>
          <a:ext cx="889000" cy="3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87768</xdr:rowOff>
    </xdr:from>
    <xdr:to>
      <xdr:col>41</xdr:col>
      <xdr:colOff>101600</xdr:colOff>
      <xdr:row>64</xdr:row>
      <xdr:rowOff>17918</xdr:rowOff>
    </xdr:to>
    <xdr:sp macro="" textlink="">
      <xdr:nvSpPr>
        <xdr:cNvPr id="252" name="楕円 251"/>
        <xdr:cNvSpPr/>
      </xdr:nvSpPr>
      <xdr:spPr>
        <a:xfrm>
          <a:off x="7810500" y="10889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136973</xdr:rowOff>
    </xdr:from>
    <xdr:to>
      <xdr:col>45</xdr:col>
      <xdr:colOff>177800</xdr:colOff>
      <xdr:row>63</xdr:row>
      <xdr:rowOff>138568</xdr:rowOff>
    </xdr:to>
    <xdr:cxnSp macro="">
      <xdr:nvCxnSpPr>
        <xdr:cNvPr id="253" name="直線コネクタ 252"/>
        <xdr:cNvCxnSpPr/>
      </xdr:nvCxnSpPr>
      <xdr:spPr>
        <a:xfrm flipV="1">
          <a:off x="7861300" y="10938323"/>
          <a:ext cx="889000" cy="1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158042</xdr:rowOff>
    </xdr:from>
    <xdr:to>
      <xdr:col>36</xdr:col>
      <xdr:colOff>165100</xdr:colOff>
      <xdr:row>63</xdr:row>
      <xdr:rowOff>88192</xdr:rowOff>
    </xdr:to>
    <xdr:sp macro="" textlink="">
      <xdr:nvSpPr>
        <xdr:cNvPr id="254" name="楕円 253"/>
        <xdr:cNvSpPr/>
      </xdr:nvSpPr>
      <xdr:spPr>
        <a:xfrm>
          <a:off x="6921500" y="10787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37392</xdr:rowOff>
    </xdr:from>
    <xdr:to>
      <xdr:col>41</xdr:col>
      <xdr:colOff>50800</xdr:colOff>
      <xdr:row>63</xdr:row>
      <xdr:rowOff>138568</xdr:rowOff>
    </xdr:to>
    <xdr:cxnSp macro="">
      <xdr:nvCxnSpPr>
        <xdr:cNvPr id="255" name="直線コネクタ 254"/>
        <xdr:cNvCxnSpPr/>
      </xdr:nvCxnSpPr>
      <xdr:spPr>
        <a:xfrm>
          <a:off x="6972300" y="10838742"/>
          <a:ext cx="889000" cy="101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56" name="n_1aveValue【橋りょう・トンネル】&#10;一人当たり有形固定資産（償却資産）額"/>
        <xdr:cNvSpPr txBox="1"/>
      </xdr:nvSpPr>
      <xdr:spPr>
        <a:xfrm>
          <a:off x="9327095" y="10637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macro="" textlink="">
      <xdr:nvSpPr>
        <xdr:cNvPr id="257" name="n_2aveValue【橋りょう・トンネル】&#10;一人当たり有形固定資産（償却資産）額"/>
        <xdr:cNvSpPr txBox="1"/>
      </xdr:nvSpPr>
      <xdr:spPr>
        <a:xfrm>
          <a:off x="8450795" y="10639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macro="" textlink="">
      <xdr:nvSpPr>
        <xdr:cNvPr id="258" name="n_3aveValue【橋りょう・トンネル】&#10;一人当たり有形固定資産（償却資産）額"/>
        <xdr:cNvSpPr txBox="1"/>
      </xdr:nvSpPr>
      <xdr:spPr>
        <a:xfrm>
          <a:off x="7561795" y="10638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151520</xdr:rowOff>
    </xdr:from>
    <xdr:ext cx="599010" cy="259045"/>
    <xdr:sp macro="" textlink="">
      <xdr:nvSpPr>
        <xdr:cNvPr id="259" name="n_4aveValue【橋りょう・トンネル】&#10;一人当たり有形固定資産（償却資産）額"/>
        <xdr:cNvSpPr txBox="1"/>
      </xdr:nvSpPr>
      <xdr:spPr>
        <a:xfrm>
          <a:off x="6672795" y="10952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4117</xdr:rowOff>
    </xdr:from>
    <xdr:ext cx="534377" cy="259045"/>
    <xdr:sp macro="" textlink="">
      <xdr:nvSpPr>
        <xdr:cNvPr id="260" name="n_1mainValue【橋りょう・トンネル】&#10;一人当たり有形固定資産（償却資産）額"/>
        <xdr:cNvSpPr txBox="1"/>
      </xdr:nvSpPr>
      <xdr:spPr>
        <a:xfrm>
          <a:off x="9359411" y="10976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7450</xdr:rowOff>
    </xdr:from>
    <xdr:ext cx="534377" cy="259045"/>
    <xdr:sp macro="" textlink="">
      <xdr:nvSpPr>
        <xdr:cNvPr id="261" name="n_2mainValue【橋りょう・トンネル】&#10;一人当たり有形固定資産（償却資産）額"/>
        <xdr:cNvSpPr txBox="1"/>
      </xdr:nvSpPr>
      <xdr:spPr>
        <a:xfrm>
          <a:off x="8483111" y="1098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9045</xdr:rowOff>
    </xdr:from>
    <xdr:ext cx="534377" cy="259045"/>
    <xdr:sp macro="" textlink="">
      <xdr:nvSpPr>
        <xdr:cNvPr id="262" name="n_3mainValue【橋りょう・トンネル】&#10;一人当たり有形固定資産（償却資産）額"/>
        <xdr:cNvSpPr txBox="1"/>
      </xdr:nvSpPr>
      <xdr:spPr>
        <a:xfrm>
          <a:off x="7594111" y="10981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104719</xdr:rowOff>
    </xdr:from>
    <xdr:ext cx="599010" cy="259045"/>
    <xdr:sp macro="" textlink="">
      <xdr:nvSpPr>
        <xdr:cNvPr id="263" name="n_4mainValue【橋りょう・トンネル】&#10;一人当たり有形固定資産（償却資産）額"/>
        <xdr:cNvSpPr txBox="1"/>
      </xdr:nvSpPr>
      <xdr:spPr>
        <a:xfrm>
          <a:off x="6672795" y="10563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xdr:cNvCxnSpPr/>
      </xdr:nvCxnSpPr>
      <xdr:spPr>
        <a:xfrm flipV="1">
          <a:off x="4634865" y="13338811"/>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xdr:cNvSpPr txBox="1"/>
      </xdr:nvSpPr>
      <xdr:spPr>
        <a:xfrm>
          <a:off x="4673600" y="1311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xdr:cNvCxnSpPr/>
      </xdr:nvCxnSpPr>
      <xdr:spPr>
        <a:xfrm>
          <a:off x="4546600" y="1333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95266</xdr:rowOff>
    </xdr:from>
    <xdr:ext cx="405111" cy="259045"/>
    <xdr:sp macro="" textlink="">
      <xdr:nvSpPr>
        <xdr:cNvPr id="293" name="【公営住宅】&#10;有形固定資産減価償却率平均値テキスト"/>
        <xdr:cNvSpPr txBox="1"/>
      </xdr:nvSpPr>
      <xdr:spPr>
        <a:xfrm>
          <a:off x="4673600" y="14154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xdr:cNvSpPr/>
      </xdr:nvSpPr>
      <xdr:spPr>
        <a:xfrm>
          <a:off x="2857500" y="1414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xdr:cNvSpPr/>
      </xdr:nvSpPr>
      <xdr:spPr>
        <a:xfrm>
          <a:off x="1968500" y="1414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macro="" textlink="">
      <xdr:nvSpPr>
        <xdr:cNvPr id="298" name="フローチャート: 判断 297"/>
        <xdr:cNvSpPr/>
      </xdr:nvSpPr>
      <xdr:spPr>
        <a:xfrm>
          <a:off x="1079500" y="1410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151130</xdr:rowOff>
    </xdr:from>
    <xdr:to>
      <xdr:col>24</xdr:col>
      <xdr:colOff>114300</xdr:colOff>
      <xdr:row>82</xdr:row>
      <xdr:rowOff>81280</xdr:rowOff>
    </xdr:to>
    <xdr:sp macro="" textlink="">
      <xdr:nvSpPr>
        <xdr:cNvPr id="304" name="楕円 303"/>
        <xdr:cNvSpPr/>
      </xdr:nvSpPr>
      <xdr:spPr>
        <a:xfrm>
          <a:off x="4584700" y="1403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2557</xdr:rowOff>
    </xdr:from>
    <xdr:ext cx="405111" cy="259045"/>
    <xdr:sp macro="" textlink="">
      <xdr:nvSpPr>
        <xdr:cNvPr id="305" name="【公営住宅】&#10;有形固定資産減価償却率該当値テキスト"/>
        <xdr:cNvSpPr txBox="1"/>
      </xdr:nvSpPr>
      <xdr:spPr>
        <a:xfrm>
          <a:off x="4673600"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128270</xdr:rowOff>
    </xdr:from>
    <xdr:to>
      <xdr:col>20</xdr:col>
      <xdr:colOff>38100</xdr:colOff>
      <xdr:row>82</xdr:row>
      <xdr:rowOff>58420</xdr:rowOff>
    </xdr:to>
    <xdr:sp macro="" textlink="">
      <xdr:nvSpPr>
        <xdr:cNvPr id="306" name="楕円 305"/>
        <xdr:cNvSpPr/>
      </xdr:nvSpPr>
      <xdr:spPr>
        <a:xfrm>
          <a:off x="3746500" y="1401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7620</xdr:rowOff>
    </xdr:from>
    <xdr:to>
      <xdr:col>24</xdr:col>
      <xdr:colOff>63500</xdr:colOff>
      <xdr:row>82</xdr:row>
      <xdr:rowOff>30480</xdr:rowOff>
    </xdr:to>
    <xdr:cxnSp macro="">
      <xdr:nvCxnSpPr>
        <xdr:cNvPr id="307" name="直線コネクタ 306"/>
        <xdr:cNvCxnSpPr/>
      </xdr:nvCxnSpPr>
      <xdr:spPr>
        <a:xfrm>
          <a:off x="3797300" y="140665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109220</xdr:rowOff>
    </xdr:from>
    <xdr:to>
      <xdr:col>15</xdr:col>
      <xdr:colOff>101600</xdr:colOff>
      <xdr:row>82</xdr:row>
      <xdr:rowOff>39370</xdr:rowOff>
    </xdr:to>
    <xdr:sp macro="" textlink="">
      <xdr:nvSpPr>
        <xdr:cNvPr id="308" name="楕円 307"/>
        <xdr:cNvSpPr/>
      </xdr:nvSpPr>
      <xdr:spPr>
        <a:xfrm>
          <a:off x="2857500" y="1399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160020</xdr:rowOff>
    </xdr:from>
    <xdr:to>
      <xdr:col>19</xdr:col>
      <xdr:colOff>177800</xdr:colOff>
      <xdr:row>82</xdr:row>
      <xdr:rowOff>7620</xdr:rowOff>
    </xdr:to>
    <xdr:cxnSp macro="">
      <xdr:nvCxnSpPr>
        <xdr:cNvPr id="309" name="直線コネクタ 308"/>
        <xdr:cNvCxnSpPr/>
      </xdr:nvCxnSpPr>
      <xdr:spPr>
        <a:xfrm>
          <a:off x="2908300" y="1404747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78739</xdr:rowOff>
    </xdr:from>
    <xdr:to>
      <xdr:col>10</xdr:col>
      <xdr:colOff>165100</xdr:colOff>
      <xdr:row>82</xdr:row>
      <xdr:rowOff>8889</xdr:rowOff>
    </xdr:to>
    <xdr:sp macro="" textlink="">
      <xdr:nvSpPr>
        <xdr:cNvPr id="310" name="楕円 309"/>
        <xdr:cNvSpPr/>
      </xdr:nvSpPr>
      <xdr:spPr>
        <a:xfrm>
          <a:off x="1968500" y="1396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129539</xdr:rowOff>
    </xdr:from>
    <xdr:to>
      <xdr:col>15</xdr:col>
      <xdr:colOff>50800</xdr:colOff>
      <xdr:row>81</xdr:row>
      <xdr:rowOff>160020</xdr:rowOff>
    </xdr:to>
    <xdr:cxnSp macro="">
      <xdr:nvCxnSpPr>
        <xdr:cNvPr id="311" name="直線コネクタ 310"/>
        <xdr:cNvCxnSpPr/>
      </xdr:nvCxnSpPr>
      <xdr:spPr>
        <a:xfrm>
          <a:off x="2019300" y="1401698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151130</xdr:rowOff>
    </xdr:from>
    <xdr:to>
      <xdr:col>6</xdr:col>
      <xdr:colOff>38100</xdr:colOff>
      <xdr:row>81</xdr:row>
      <xdr:rowOff>81280</xdr:rowOff>
    </xdr:to>
    <xdr:sp macro="" textlink="">
      <xdr:nvSpPr>
        <xdr:cNvPr id="312" name="楕円 311"/>
        <xdr:cNvSpPr/>
      </xdr:nvSpPr>
      <xdr:spPr>
        <a:xfrm>
          <a:off x="1079500" y="1386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30480</xdr:rowOff>
    </xdr:from>
    <xdr:to>
      <xdr:col>10</xdr:col>
      <xdr:colOff>114300</xdr:colOff>
      <xdr:row>81</xdr:row>
      <xdr:rowOff>129539</xdr:rowOff>
    </xdr:to>
    <xdr:cxnSp macro="">
      <xdr:nvCxnSpPr>
        <xdr:cNvPr id="313" name="直線コネクタ 312"/>
        <xdr:cNvCxnSpPr/>
      </xdr:nvCxnSpPr>
      <xdr:spPr>
        <a:xfrm>
          <a:off x="1130300" y="13917930"/>
          <a:ext cx="889000" cy="9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22877</xdr:rowOff>
    </xdr:from>
    <xdr:ext cx="405111" cy="259045"/>
    <xdr:sp macro="" textlink="">
      <xdr:nvSpPr>
        <xdr:cNvPr id="314" name="n_1aveValue【公営住宅】&#10;有形固定資産減価償却率"/>
        <xdr:cNvSpPr txBox="1"/>
      </xdr:nvSpPr>
      <xdr:spPr>
        <a:xfrm>
          <a:off x="35820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3827</xdr:rowOff>
    </xdr:from>
    <xdr:ext cx="405111" cy="259045"/>
    <xdr:sp macro="" textlink="">
      <xdr:nvSpPr>
        <xdr:cNvPr id="315" name="n_2aveValue【公営住宅】&#10;有形固定資産減価償却率"/>
        <xdr:cNvSpPr txBox="1"/>
      </xdr:nvSpPr>
      <xdr:spPr>
        <a:xfrm>
          <a:off x="2705744" y="1423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7638</xdr:rowOff>
    </xdr:from>
    <xdr:ext cx="405111" cy="259045"/>
    <xdr:sp macro="" textlink="">
      <xdr:nvSpPr>
        <xdr:cNvPr id="316" name="n_3aveValue【公営住宅】&#10;有形固定資産減価償却率"/>
        <xdr:cNvSpPr txBox="1"/>
      </xdr:nvSpPr>
      <xdr:spPr>
        <a:xfrm>
          <a:off x="1816744" y="1423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139082</xdr:rowOff>
    </xdr:from>
    <xdr:ext cx="405111" cy="259045"/>
    <xdr:sp macro="" textlink="">
      <xdr:nvSpPr>
        <xdr:cNvPr id="317" name="n_4aveValue【公営住宅】&#10;有形固定資産減価償却率"/>
        <xdr:cNvSpPr txBox="1"/>
      </xdr:nvSpPr>
      <xdr:spPr>
        <a:xfrm>
          <a:off x="927744" y="1419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74947</xdr:rowOff>
    </xdr:from>
    <xdr:ext cx="405111" cy="259045"/>
    <xdr:sp macro="" textlink="">
      <xdr:nvSpPr>
        <xdr:cNvPr id="318" name="n_1mainValue【公営住宅】&#10;有形固定資産減価償却率"/>
        <xdr:cNvSpPr txBox="1"/>
      </xdr:nvSpPr>
      <xdr:spPr>
        <a:xfrm>
          <a:off x="3582044" y="1379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55897</xdr:rowOff>
    </xdr:from>
    <xdr:ext cx="405111" cy="259045"/>
    <xdr:sp macro="" textlink="">
      <xdr:nvSpPr>
        <xdr:cNvPr id="319" name="n_2mainValue【公営住宅】&#10;有形固定資産減価償却率"/>
        <xdr:cNvSpPr txBox="1"/>
      </xdr:nvSpPr>
      <xdr:spPr>
        <a:xfrm>
          <a:off x="2705744" y="1377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25416</xdr:rowOff>
    </xdr:from>
    <xdr:ext cx="405111" cy="259045"/>
    <xdr:sp macro="" textlink="">
      <xdr:nvSpPr>
        <xdr:cNvPr id="320" name="n_3mainValue【公営住宅】&#10;有形固定資産減価償却率"/>
        <xdr:cNvSpPr txBox="1"/>
      </xdr:nvSpPr>
      <xdr:spPr>
        <a:xfrm>
          <a:off x="1816744" y="13741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97807</xdr:rowOff>
    </xdr:from>
    <xdr:ext cx="405111" cy="259045"/>
    <xdr:sp macro="" textlink="">
      <xdr:nvSpPr>
        <xdr:cNvPr id="321" name="n_4mainValue【公営住宅】&#10;有形固定資産減価償却率"/>
        <xdr:cNvSpPr txBox="1"/>
      </xdr:nvSpPr>
      <xdr:spPr>
        <a:xfrm>
          <a:off x="927744" y="1364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xdr:cNvCxnSpPr/>
      </xdr:nvCxnSpPr>
      <xdr:spPr>
        <a:xfrm flipV="1">
          <a:off x="10476865" y="13567411"/>
          <a:ext cx="0" cy="1291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xdr:cNvSpPr txBox="1"/>
      </xdr:nvSpPr>
      <xdr:spPr>
        <a:xfrm>
          <a:off x="10515600" y="1486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xdr:cNvCxnSpPr/>
      </xdr:nvCxnSpPr>
      <xdr:spPr>
        <a:xfrm>
          <a:off x="10388600" y="1485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xdr:cNvSpPr txBox="1"/>
      </xdr:nvSpPr>
      <xdr:spPr>
        <a:xfrm>
          <a:off x="10515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xdr:cNvCxnSpPr/>
      </xdr:nvCxnSpPr>
      <xdr:spPr>
        <a:xfrm>
          <a:off x="10388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21353</xdr:rowOff>
    </xdr:from>
    <xdr:ext cx="469744" cy="259045"/>
    <xdr:sp macro="" textlink="">
      <xdr:nvSpPr>
        <xdr:cNvPr id="350" name="【公営住宅】&#10;一人当たり面積平均値テキスト"/>
        <xdr:cNvSpPr txBox="1"/>
      </xdr:nvSpPr>
      <xdr:spPr>
        <a:xfrm>
          <a:off x="10515600" y="145946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xdr:cNvSpPr/>
      </xdr:nvSpPr>
      <xdr:spPr>
        <a:xfrm>
          <a:off x="10426700" y="14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xdr:cNvSpPr/>
      </xdr:nvSpPr>
      <xdr:spPr>
        <a:xfrm>
          <a:off x="9588500" y="1461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xdr:cNvSpPr/>
      </xdr:nvSpPr>
      <xdr:spPr>
        <a:xfrm>
          <a:off x="8699500" y="1461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xdr:cNvSpPr/>
      </xdr:nvSpPr>
      <xdr:spPr>
        <a:xfrm>
          <a:off x="7810500" y="1461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43307</xdr:rowOff>
    </xdr:from>
    <xdr:to>
      <xdr:col>36</xdr:col>
      <xdr:colOff>165100</xdr:colOff>
      <xdr:row>85</xdr:row>
      <xdr:rowOff>144907</xdr:rowOff>
    </xdr:to>
    <xdr:sp macro="" textlink="">
      <xdr:nvSpPr>
        <xdr:cNvPr id="355" name="フローチャート: 判断 354"/>
        <xdr:cNvSpPr/>
      </xdr:nvSpPr>
      <xdr:spPr>
        <a:xfrm>
          <a:off x="6921500" y="1461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75312</xdr:rowOff>
    </xdr:from>
    <xdr:to>
      <xdr:col>55</xdr:col>
      <xdr:colOff>50800</xdr:colOff>
      <xdr:row>83</xdr:row>
      <xdr:rowOff>5462</xdr:rowOff>
    </xdr:to>
    <xdr:sp macro="" textlink="">
      <xdr:nvSpPr>
        <xdr:cNvPr id="361" name="楕円 360"/>
        <xdr:cNvSpPr/>
      </xdr:nvSpPr>
      <xdr:spPr>
        <a:xfrm>
          <a:off x="10426700" y="1413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98189</xdr:rowOff>
    </xdr:from>
    <xdr:ext cx="469744" cy="259045"/>
    <xdr:sp macro="" textlink="">
      <xdr:nvSpPr>
        <xdr:cNvPr id="362" name="【公営住宅】&#10;一人当たり面積該当値テキスト"/>
        <xdr:cNvSpPr txBox="1"/>
      </xdr:nvSpPr>
      <xdr:spPr>
        <a:xfrm>
          <a:off x="10515600" y="13985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79883</xdr:rowOff>
    </xdr:from>
    <xdr:to>
      <xdr:col>50</xdr:col>
      <xdr:colOff>165100</xdr:colOff>
      <xdr:row>83</xdr:row>
      <xdr:rowOff>10033</xdr:rowOff>
    </xdr:to>
    <xdr:sp macro="" textlink="">
      <xdr:nvSpPr>
        <xdr:cNvPr id="363" name="楕円 362"/>
        <xdr:cNvSpPr/>
      </xdr:nvSpPr>
      <xdr:spPr>
        <a:xfrm>
          <a:off x="9588500" y="14138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126112</xdr:rowOff>
    </xdr:from>
    <xdr:to>
      <xdr:col>55</xdr:col>
      <xdr:colOff>0</xdr:colOff>
      <xdr:row>82</xdr:row>
      <xdr:rowOff>130683</xdr:rowOff>
    </xdr:to>
    <xdr:cxnSp macro="">
      <xdr:nvCxnSpPr>
        <xdr:cNvPr id="364" name="直線コネクタ 363"/>
        <xdr:cNvCxnSpPr/>
      </xdr:nvCxnSpPr>
      <xdr:spPr>
        <a:xfrm flipV="1">
          <a:off x="9639300" y="14185012"/>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80645</xdr:rowOff>
    </xdr:from>
    <xdr:to>
      <xdr:col>46</xdr:col>
      <xdr:colOff>38100</xdr:colOff>
      <xdr:row>83</xdr:row>
      <xdr:rowOff>10795</xdr:rowOff>
    </xdr:to>
    <xdr:sp macro="" textlink="">
      <xdr:nvSpPr>
        <xdr:cNvPr id="365" name="楕円 364"/>
        <xdr:cNvSpPr/>
      </xdr:nvSpPr>
      <xdr:spPr>
        <a:xfrm>
          <a:off x="8699500" y="1413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130683</xdr:rowOff>
    </xdr:from>
    <xdr:to>
      <xdr:col>50</xdr:col>
      <xdr:colOff>114300</xdr:colOff>
      <xdr:row>82</xdr:row>
      <xdr:rowOff>131445</xdr:rowOff>
    </xdr:to>
    <xdr:cxnSp macro="">
      <xdr:nvCxnSpPr>
        <xdr:cNvPr id="366" name="直線コネクタ 365"/>
        <xdr:cNvCxnSpPr/>
      </xdr:nvCxnSpPr>
      <xdr:spPr>
        <a:xfrm flipV="1">
          <a:off x="8750300" y="14189583"/>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81026</xdr:rowOff>
    </xdr:from>
    <xdr:to>
      <xdr:col>41</xdr:col>
      <xdr:colOff>101600</xdr:colOff>
      <xdr:row>83</xdr:row>
      <xdr:rowOff>11176</xdr:rowOff>
    </xdr:to>
    <xdr:sp macro="" textlink="">
      <xdr:nvSpPr>
        <xdr:cNvPr id="367" name="楕円 366"/>
        <xdr:cNvSpPr/>
      </xdr:nvSpPr>
      <xdr:spPr>
        <a:xfrm>
          <a:off x="7810500" y="1413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131445</xdr:rowOff>
    </xdr:from>
    <xdr:to>
      <xdr:col>45</xdr:col>
      <xdr:colOff>177800</xdr:colOff>
      <xdr:row>82</xdr:row>
      <xdr:rowOff>131826</xdr:rowOff>
    </xdr:to>
    <xdr:cxnSp macro="">
      <xdr:nvCxnSpPr>
        <xdr:cNvPr id="368" name="直線コネクタ 367"/>
        <xdr:cNvCxnSpPr/>
      </xdr:nvCxnSpPr>
      <xdr:spPr>
        <a:xfrm flipV="1">
          <a:off x="7861300" y="14190345"/>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111506</xdr:rowOff>
    </xdr:from>
    <xdr:to>
      <xdr:col>36</xdr:col>
      <xdr:colOff>165100</xdr:colOff>
      <xdr:row>83</xdr:row>
      <xdr:rowOff>41656</xdr:rowOff>
    </xdr:to>
    <xdr:sp macro="" textlink="">
      <xdr:nvSpPr>
        <xdr:cNvPr id="369" name="楕円 368"/>
        <xdr:cNvSpPr/>
      </xdr:nvSpPr>
      <xdr:spPr>
        <a:xfrm>
          <a:off x="6921500" y="14170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131826</xdr:rowOff>
    </xdr:from>
    <xdr:to>
      <xdr:col>41</xdr:col>
      <xdr:colOff>50800</xdr:colOff>
      <xdr:row>82</xdr:row>
      <xdr:rowOff>162306</xdr:rowOff>
    </xdr:to>
    <xdr:cxnSp macro="">
      <xdr:nvCxnSpPr>
        <xdr:cNvPr id="370" name="直線コネクタ 369"/>
        <xdr:cNvCxnSpPr/>
      </xdr:nvCxnSpPr>
      <xdr:spPr>
        <a:xfrm flipV="1">
          <a:off x="6972300" y="14190726"/>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134890</xdr:rowOff>
    </xdr:from>
    <xdr:ext cx="469744" cy="259045"/>
    <xdr:sp macro="" textlink="">
      <xdr:nvSpPr>
        <xdr:cNvPr id="371" name="n_1aveValue【公営住宅】&#10;一人当たり面積"/>
        <xdr:cNvSpPr txBox="1"/>
      </xdr:nvSpPr>
      <xdr:spPr>
        <a:xfrm>
          <a:off x="9391727" y="1470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132987</xdr:rowOff>
    </xdr:from>
    <xdr:ext cx="469744" cy="259045"/>
    <xdr:sp macro="" textlink="">
      <xdr:nvSpPr>
        <xdr:cNvPr id="372" name="n_2aveValue【公営住宅】&#10;一人当たり面積"/>
        <xdr:cNvSpPr txBox="1"/>
      </xdr:nvSpPr>
      <xdr:spPr>
        <a:xfrm>
          <a:off x="8515427" y="14706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133366</xdr:rowOff>
    </xdr:from>
    <xdr:ext cx="469744" cy="259045"/>
    <xdr:sp macro="" textlink="">
      <xdr:nvSpPr>
        <xdr:cNvPr id="373" name="n_3aveValue【公営住宅】&#10;一人当たり面積"/>
        <xdr:cNvSpPr txBox="1"/>
      </xdr:nvSpPr>
      <xdr:spPr>
        <a:xfrm>
          <a:off x="7626427" y="14706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136034</xdr:rowOff>
    </xdr:from>
    <xdr:ext cx="469744" cy="259045"/>
    <xdr:sp macro="" textlink="">
      <xdr:nvSpPr>
        <xdr:cNvPr id="374" name="n_4aveValue【公営住宅】&#10;一人当たり面積"/>
        <xdr:cNvSpPr txBox="1"/>
      </xdr:nvSpPr>
      <xdr:spPr>
        <a:xfrm>
          <a:off x="6737427" y="1470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26560</xdr:rowOff>
    </xdr:from>
    <xdr:ext cx="469744" cy="259045"/>
    <xdr:sp macro="" textlink="">
      <xdr:nvSpPr>
        <xdr:cNvPr id="375" name="n_1mainValue【公営住宅】&#10;一人当たり面積"/>
        <xdr:cNvSpPr txBox="1"/>
      </xdr:nvSpPr>
      <xdr:spPr>
        <a:xfrm>
          <a:off x="9391727" y="13914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27322</xdr:rowOff>
    </xdr:from>
    <xdr:ext cx="469744" cy="259045"/>
    <xdr:sp macro="" textlink="">
      <xdr:nvSpPr>
        <xdr:cNvPr id="376" name="n_2mainValue【公営住宅】&#10;一人当たり面積"/>
        <xdr:cNvSpPr txBox="1"/>
      </xdr:nvSpPr>
      <xdr:spPr>
        <a:xfrm>
          <a:off x="8515427" y="13914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27703</xdr:rowOff>
    </xdr:from>
    <xdr:ext cx="469744" cy="259045"/>
    <xdr:sp macro="" textlink="">
      <xdr:nvSpPr>
        <xdr:cNvPr id="377" name="n_3mainValue【公営住宅】&#10;一人当たり面積"/>
        <xdr:cNvSpPr txBox="1"/>
      </xdr:nvSpPr>
      <xdr:spPr>
        <a:xfrm>
          <a:off x="7626427" y="13915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58183</xdr:rowOff>
    </xdr:from>
    <xdr:ext cx="469744" cy="259045"/>
    <xdr:sp macro="" textlink="">
      <xdr:nvSpPr>
        <xdr:cNvPr id="378" name="n_4mainValue【公営住宅】&#10;一人当たり面積"/>
        <xdr:cNvSpPr txBox="1"/>
      </xdr:nvSpPr>
      <xdr:spPr>
        <a:xfrm>
          <a:off x="6737427" y="13945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419" name="直線コネクタ 418"/>
        <xdr:cNvCxnSpPr/>
      </xdr:nvCxnSpPr>
      <xdr:spPr>
        <a:xfrm flipV="1">
          <a:off x="16318864" y="584454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20" name="【認定こども園・幼稚園・保育所】&#10;有形固定資産減価償却率最小値テキスト"/>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1" name="直線コネクタ 420"/>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422" name="【認定こども園・幼稚園・保育所】&#10;有形固定資産減価償却率最大値テキスト"/>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423" name="直線コネクタ 422"/>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105427</xdr:rowOff>
    </xdr:from>
    <xdr:ext cx="405111" cy="259045"/>
    <xdr:sp macro="" textlink="">
      <xdr:nvSpPr>
        <xdr:cNvPr id="424" name="【認定こども園・幼稚園・保育所】&#10;有形固定資産減価償却率平均値テキスト"/>
        <xdr:cNvSpPr txBox="1"/>
      </xdr:nvSpPr>
      <xdr:spPr>
        <a:xfrm>
          <a:off x="16357600" y="6277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425" name="フローチャート: 判断 424"/>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426" name="フローチャート: 判断 425"/>
        <xdr:cNvSpPr/>
      </xdr:nvSpPr>
      <xdr:spPr>
        <a:xfrm>
          <a:off x="15430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427" name="フローチャート: 判断 426"/>
        <xdr:cNvSpPr/>
      </xdr:nvSpPr>
      <xdr:spPr>
        <a:xfrm>
          <a:off x="14541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28" name="フローチャート: 判断 427"/>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429" name="フローチャート: 判断 428"/>
        <xdr:cNvSpPr/>
      </xdr:nvSpPr>
      <xdr:spPr>
        <a:xfrm>
          <a:off x="12763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35" name="楕円 434"/>
        <xdr:cNvSpPr/>
      </xdr:nvSpPr>
      <xdr:spPr>
        <a:xfrm>
          <a:off x="16268700" y="645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87647</xdr:rowOff>
    </xdr:from>
    <xdr:ext cx="405111" cy="259045"/>
    <xdr:sp macro="" textlink="">
      <xdr:nvSpPr>
        <xdr:cNvPr id="436" name="【認定こども園・幼稚園・保育所】&#10;有形固定資産減価償却率該当値テキスト"/>
        <xdr:cNvSpPr txBox="1"/>
      </xdr:nvSpPr>
      <xdr:spPr>
        <a:xfrm>
          <a:off x="16357600" y="643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74930</xdr:rowOff>
    </xdr:from>
    <xdr:to>
      <xdr:col>81</xdr:col>
      <xdr:colOff>101600</xdr:colOff>
      <xdr:row>38</xdr:row>
      <xdr:rowOff>5080</xdr:rowOff>
    </xdr:to>
    <xdr:sp macro="" textlink="">
      <xdr:nvSpPr>
        <xdr:cNvPr id="437" name="楕円 436"/>
        <xdr:cNvSpPr/>
      </xdr:nvSpPr>
      <xdr:spPr>
        <a:xfrm>
          <a:off x="15430500" y="641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125730</xdr:rowOff>
    </xdr:from>
    <xdr:to>
      <xdr:col>85</xdr:col>
      <xdr:colOff>127000</xdr:colOff>
      <xdr:row>37</xdr:row>
      <xdr:rowOff>160020</xdr:rowOff>
    </xdr:to>
    <xdr:cxnSp macro="">
      <xdr:nvCxnSpPr>
        <xdr:cNvPr id="438" name="直線コネクタ 437"/>
        <xdr:cNvCxnSpPr/>
      </xdr:nvCxnSpPr>
      <xdr:spPr>
        <a:xfrm>
          <a:off x="15481300" y="646938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88265</xdr:rowOff>
    </xdr:from>
    <xdr:to>
      <xdr:col>76</xdr:col>
      <xdr:colOff>165100</xdr:colOff>
      <xdr:row>41</xdr:row>
      <xdr:rowOff>18415</xdr:rowOff>
    </xdr:to>
    <xdr:sp macro="" textlink="">
      <xdr:nvSpPr>
        <xdr:cNvPr id="439" name="楕円 438"/>
        <xdr:cNvSpPr/>
      </xdr:nvSpPr>
      <xdr:spPr>
        <a:xfrm>
          <a:off x="14541500" y="694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125730</xdr:rowOff>
    </xdr:from>
    <xdr:to>
      <xdr:col>81</xdr:col>
      <xdr:colOff>50800</xdr:colOff>
      <xdr:row>40</xdr:row>
      <xdr:rowOff>139065</xdr:rowOff>
    </xdr:to>
    <xdr:cxnSp macro="">
      <xdr:nvCxnSpPr>
        <xdr:cNvPr id="440" name="直線コネクタ 439"/>
        <xdr:cNvCxnSpPr/>
      </xdr:nvCxnSpPr>
      <xdr:spPr>
        <a:xfrm flipV="1">
          <a:off x="14592300" y="6469380"/>
          <a:ext cx="889000" cy="527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61595</xdr:rowOff>
    </xdr:from>
    <xdr:to>
      <xdr:col>72</xdr:col>
      <xdr:colOff>38100</xdr:colOff>
      <xdr:row>40</xdr:row>
      <xdr:rowOff>163195</xdr:rowOff>
    </xdr:to>
    <xdr:sp macro="" textlink="">
      <xdr:nvSpPr>
        <xdr:cNvPr id="441" name="楕円 440"/>
        <xdr:cNvSpPr/>
      </xdr:nvSpPr>
      <xdr:spPr>
        <a:xfrm>
          <a:off x="13652500" y="691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112395</xdr:rowOff>
    </xdr:from>
    <xdr:to>
      <xdr:col>76</xdr:col>
      <xdr:colOff>114300</xdr:colOff>
      <xdr:row>40</xdr:row>
      <xdr:rowOff>139065</xdr:rowOff>
    </xdr:to>
    <xdr:cxnSp macro="">
      <xdr:nvCxnSpPr>
        <xdr:cNvPr id="442" name="直線コネクタ 441"/>
        <xdr:cNvCxnSpPr/>
      </xdr:nvCxnSpPr>
      <xdr:spPr>
        <a:xfrm>
          <a:off x="13703300" y="697039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80645</xdr:rowOff>
    </xdr:from>
    <xdr:to>
      <xdr:col>67</xdr:col>
      <xdr:colOff>101600</xdr:colOff>
      <xdr:row>39</xdr:row>
      <xdr:rowOff>10795</xdr:rowOff>
    </xdr:to>
    <xdr:sp macro="" textlink="">
      <xdr:nvSpPr>
        <xdr:cNvPr id="443" name="楕円 442"/>
        <xdr:cNvSpPr/>
      </xdr:nvSpPr>
      <xdr:spPr>
        <a:xfrm>
          <a:off x="12763500" y="659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131445</xdr:rowOff>
    </xdr:from>
    <xdr:to>
      <xdr:col>71</xdr:col>
      <xdr:colOff>177800</xdr:colOff>
      <xdr:row>40</xdr:row>
      <xdr:rowOff>112395</xdr:rowOff>
    </xdr:to>
    <xdr:cxnSp macro="">
      <xdr:nvCxnSpPr>
        <xdr:cNvPr id="444" name="直線コネクタ 443"/>
        <xdr:cNvCxnSpPr/>
      </xdr:nvCxnSpPr>
      <xdr:spPr>
        <a:xfrm>
          <a:off x="12814300" y="6646545"/>
          <a:ext cx="889000" cy="32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15892</xdr:rowOff>
    </xdr:from>
    <xdr:ext cx="405111" cy="259045"/>
    <xdr:sp macro="" textlink="">
      <xdr:nvSpPr>
        <xdr:cNvPr id="445" name="n_1aveValue【認定こども園・幼稚園・保育所】&#10;有形固定資産減価償却率"/>
        <xdr:cNvSpPr txBox="1"/>
      </xdr:nvSpPr>
      <xdr:spPr>
        <a:xfrm>
          <a:off x="15266044" y="618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6367</xdr:rowOff>
    </xdr:from>
    <xdr:ext cx="405111" cy="259045"/>
    <xdr:sp macro="" textlink="">
      <xdr:nvSpPr>
        <xdr:cNvPr id="446" name="n_2aveValue【認定こども園・幼稚園・保育所】&#10;有形固定資産減価償却率"/>
        <xdr:cNvSpPr txBox="1"/>
      </xdr:nvSpPr>
      <xdr:spPr>
        <a:xfrm>
          <a:off x="14389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447" name="n_3aveValue【認定こども園・幼稚園・保育所】&#10;有形固定資産減価償却率"/>
        <xdr:cNvSpPr txBox="1"/>
      </xdr:nvSpPr>
      <xdr:spPr>
        <a:xfrm>
          <a:off x="13500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160672</xdr:rowOff>
    </xdr:from>
    <xdr:ext cx="405111" cy="259045"/>
    <xdr:sp macro="" textlink="">
      <xdr:nvSpPr>
        <xdr:cNvPr id="448" name="n_4aveValue【認定こども園・幼稚園・保育所】&#10;有形固定資産減価償却率"/>
        <xdr:cNvSpPr txBox="1"/>
      </xdr:nvSpPr>
      <xdr:spPr>
        <a:xfrm>
          <a:off x="126117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167657</xdr:rowOff>
    </xdr:from>
    <xdr:ext cx="405111" cy="259045"/>
    <xdr:sp macro="" textlink="">
      <xdr:nvSpPr>
        <xdr:cNvPr id="449" name="n_1mainValue【認定こども園・幼稚園・保育所】&#10;有形固定資産減価償却率"/>
        <xdr:cNvSpPr txBox="1"/>
      </xdr:nvSpPr>
      <xdr:spPr>
        <a:xfrm>
          <a:off x="15266044" y="651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9542</xdr:rowOff>
    </xdr:from>
    <xdr:ext cx="405111" cy="259045"/>
    <xdr:sp macro="" textlink="">
      <xdr:nvSpPr>
        <xdr:cNvPr id="450" name="n_2mainValue【認定こども園・幼稚園・保育所】&#10;有形固定資産減価償却率"/>
        <xdr:cNvSpPr txBox="1"/>
      </xdr:nvSpPr>
      <xdr:spPr>
        <a:xfrm>
          <a:off x="14389744" y="7038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154322</xdr:rowOff>
    </xdr:from>
    <xdr:ext cx="405111" cy="259045"/>
    <xdr:sp macro="" textlink="">
      <xdr:nvSpPr>
        <xdr:cNvPr id="451" name="n_3mainValue【認定こども園・幼稚園・保育所】&#10;有形固定資産減価償却率"/>
        <xdr:cNvSpPr txBox="1"/>
      </xdr:nvSpPr>
      <xdr:spPr>
        <a:xfrm>
          <a:off x="13500744" y="701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1922</xdr:rowOff>
    </xdr:from>
    <xdr:ext cx="405111" cy="259045"/>
    <xdr:sp macro="" textlink="">
      <xdr:nvSpPr>
        <xdr:cNvPr id="452" name="n_4mainValue【認定こども園・幼稚園・保育所】&#10;有形固定資産減価償却率"/>
        <xdr:cNvSpPr txBox="1"/>
      </xdr:nvSpPr>
      <xdr:spPr>
        <a:xfrm>
          <a:off x="12611744" y="668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4" name="テキスト ボックス 463"/>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6" name="テキスト ボックス 465"/>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8" name="テキスト ボックス 467"/>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0" name="テキスト ボックス 469"/>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2" name="テキスト ボックス 471"/>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476" name="直線コネクタ 475"/>
        <xdr:cNvCxnSpPr/>
      </xdr:nvCxnSpPr>
      <xdr:spPr>
        <a:xfrm flipV="1">
          <a:off x="22160864" y="591693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477" name="【認定こども園・幼稚園・保育所】&#10;一人当たり面積最小値テキスト"/>
        <xdr:cNvSpPr txBox="1"/>
      </xdr:nvSpPr>
      <xdr:spPr>
        <a:xfrm>
          <a:off x="22199600"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478" name="直線コネクタ 477"/>
        <xdr:cNvCxnSpPr/>
      </xdr:nvCxnSpPr>
      <xdr:spPr>
        <a:xfrm>
          <a:off x="22072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479" name="【認定こども園・幼稚園・保育所】&#10;一人当たり面積最大値テキスト"/>
        <xdr:cNvSpPr txBox="1"/>
      </xdr:nvSpPr>
      <xdr:spPr>
        <a:xfrm>
          <a:off x="22199600" y="56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480" name="直線コネクタ 479"/>
        <xdr:cNvCxnSpPr/>
      </xdr:nvCxnSpPr>
      <xdr:spPr>
        <a:xfrm>
          <a:off x="22072600" y="591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25417</xdr:rowOff>
    </xdr:from>
    <xdr:ext cx="469744" cy="259045"/>
    <xdr:sp macro="" textlink="">
      <xdr:nvSpPr>
        <xdr:cNvPr id="481" name="【認定こども園・幼稚園・保育所】&#10;一人当たり面積平均値テキスト"/>
        <xdr:cNvSpPr txBox="1"/>
      </xdr:nvSpPr>
      <xdr:spPr>
        <a:xfrm>
          <a:off x="22199600" y="6711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482" name="フローチャート: 判断 481"/>
        <xdr:cNvSpPr/>
      </xdr:nvSpPr>
      <xdr:spPr>
        <a:xfrm>
          <a:off x="221107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483" name="フローチャート: 判断 482"/>
        <xdr:cNvSpPr/>
      </xdr:nvSpPr>
      <xdr:spPr>
        <a:xfrm>
          <a:off x="21272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484" name="フローチャート: 判断 483"/>
        <xdr:cNvSpPr/>
      </xdr:nvSpPr>
      <xdr:spPr>
        <a:xfrm>
          <a:off x="20383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485" name="フローチャート: 判断 484"/>
        <xdr:cNvSpPr/>
      </xdr:nvSpPr>
      <xdr:spPr>
        <a:xfrm>
          <a:off x="19494500"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486" name="フローチャート: 判断 485"/>
        <xdr:cNvSpPr/>
      </xdr:nvSpPr>
      <xdr:spPr>
        <a:xfrm>
          <a:off x="18605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86360</xdr:rowOff>
    </xdr:from>
    <xdr:to>
      <xdr:col>116</xdr:col>
      <xdr:colOff>114300</xdr:colOff>
      <xdr:row>41</xdr:row>
      <xdr:rowOff>16510</xdr:rowOff>
    </xdr:to>
    <xdr:sp macro="" textlink="">
      <xdr:nvSpPr>
        <xdr:cNvPr id="492" name="楕円 491"/>
        <xdr:cNvSpPr/>
      </xdr:nvSpPr>
      <xdr:spPr>
        <a:xfrm>
          <a:off x="22110700" y="694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64787</xdr:rowOff>
    </xdr:from>
    <xdr:ext cx="469744" cy="259045"/>
    <xdr:sp macro="" textlink="">
      <xdr:nvSpPr>
        <xdr:cNvPr id="493" name="【認定こども園・幼稚園・保育所】&#10;一人当たり面積該当値テキスト"/>
        <xdr:cNvSpPr txBox="1"/>
      </xdr:nvSpPr>
      <xdr:spPr>
        <a:xfrm>
          <a:off x="22199600" y="692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90170</xdr:rowOff>
    </xdr:from>
    <xdr:to>
      <xdr:col>112</xdr:col>
      <xdr:colOff>38100</xdr:colOff>
      <xdr:row>41</xdr:row>
      <xdr:rowOff>20320</xdr:rowOff>
    </xdr:to>
    <xdr:sp macro="" textlink="">
      <xdr:nvSpPr>
        <xdr:cNvPr id="494" name="楕円 493"/>
        <xdr:cNvSpPr/>
      </xdr:nvSpPr>
      <xdr:spPr>
        <a:xfrm>
          <a:off x="21272500" y="694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137160</xdr:rowOff>
    </xdr:from>
    <xdr:to>
      <xdr:col>116</xdr:col>
      <xdr:colOff>63500</xdr:colOff>
      <xdr:row>40</xdr:row>
      <xdr:rowOff>140970</xdr:rowOff>
    </xdr:to>
    <xdr:cxnSp macro="">
      <xdr:nvCxnSpPr>
        <xdr:cNvPr id="495" name="直線コネクタ 494"/>
        <xdr:cNvCxnSpPr/>
      </xdr:nvCxnSpPr>
      <xdr:spPr>
        <a:xfrm flipV="1">
          <a:off x="21323300" y="699516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33020</xdr:rowOff>
    </xdr:from>
    <xdr:to>
      <xdr:col>107</xdr:col>
      <xdr:colOff>101600</xdr:colOff>
      <xdr:row>41</xdr:row>
      <xdr:rowOff>134620</xdr:rowOff>
    </xdr:to>
    <xdr:sp macro="" textlink="">
      <xdr:nvSpPr>
        <xdr:cNvPr id="496" name="楕円 495"/>
        <xdr:cNvSpPr/>
      </xdr:nvSpPr>
      <xdr:spPr>
        <a:xfrm>
          <a:off x="20383500" y="706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140970</xdr:rowOff>
    </xdr:from>
    <xdr:to>
      <xdr:col>111</xdr:col>
      <xdr:colOff>177800</xdr:colOff>
      <xdr:row>41</xdr:row>
      <xdr:rowOff>83820</xdr:rowOff>
    </xdr:to>
    <xdr:cxnSp macro="">
      <xdr:nvCxnSpPr>
        <xdr:cNvPr id="497" name="直線コネクタ 496"/>
        <xdr:cNvCxnSpPr/>
      </xdr:nvCxnSpPr>
      <xdr:spPr>
        <a:xfrm flipV="1">
          <a:off x="20434300" y="699897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33020</xdr:rowOff>
    </xdr:from>
    <xdr:to>
      <xdr:col>102</xdr:col>
      <xdr:colOff>165100</xdr:colOff>
      <xdr:row>41</xdr:row>
      <xdr:rowOff>134620</xdr:rowOff>
    </xdr:to>
    <xdr:sp macro="" textlink="">
      <xdr:nvSpPr>
        <xdr:cNvPr id="498" name="楕円 497"/>
        <xdr:cNvSpPr/>
      </xdr:nvSpPr>
      <xdr:spPr>
        <a:xfrm>
          <a:off x="19494500" y="706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83820</xdr:rowOff>
    </xdr:from>
    <xdr:to>
      <xdr:col>107</xdr:col>
      <xdr:colOff>50800</xdr:colOff>
      <xdr:row>41</xdr:row>
      <xdr:rowOff>83820</xdr:rowOff>
    </xdr:to>
    <xdr:cxnSp macro="">
      <xdr:nvCxnSpPr>
        <xdr:cNvPr id="499" name="直線コネクタ 498"/>
        <xdr:cNvCxnSpPr/>
      </xdr:nvCxnSpPr>
      <xdr:spPr>
        <a:xfrm>
          <a:off x="19545300" y="71132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13970</xdr:rowOff>
    </xdr:from>
    <xdr:to>
      <xdr:col>98</xdr:col>
      <xdr:colOff>38100</xdr:colOff>
      <xdr:row>41</xdr:row>
      <xdr:rowOff>115570</xdr:rowOff>
    </xdr:to>
    <xdr:sp macro="" textlink="">
      <xdr:nvSpPr>
        <xdr:cNvPr id="500" name="楕円 499"/>
        <xdr:cNvSpPr/>
      </xdr:nvSpPr>
      <xdr:spPr>
        <a:xfrm>
          <a:off x="18605500" y="70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64770</xdr:rowOff>
    </xdr:from>
    <xdr:to>
      <xdr:col>102</xdr:col>
      <xdr:colOff>114300</xdr:colOff>
      <xdr:row>41</xdr:row>
      <xdr:rowOff>83820</xdr:rowOff>
    </xdr:to>
    <xdr:cxnSp macro="">
      <xdr:nvCxnSpPr>
        <xdr:cNvPr id="501" name="直線コネクタ 500"/>
        <xdr:cNvCxnSpPr/>
      </xdr:nvCxnSpPr>
      <xdr:spPr>
        <a:xfrm>
          <a:off x="18656300" y="709422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116857</xdr:rowOff>
    </xdr:from>
    <xdr:ext cx="469744" cy="259045"/>
    <xdr:sp macro="" textlink="">
      <xdr:nvSpPr>
        <xdr:cNvPr id="502" name="n_1aveValue【認定こども園・幼稚園・保育所】&#10;一人当たり面積"/>
        <xdr:cNvSpPr txBox="1"/>
      </xdr:nvSpPr>
      <xdr:spPr>
        <a:xfrm>
          <a:off x="210757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116857</xdr:rowOff>
    </xdr:from>
    <xdr:ext cx="469744" cy="259045"/>
    <xdr:sp macro="" textlink="">
      <xdr:nvSpPr>
        <xdr:cNvPr id="503" name="n_2aveValue【認定こども園・幼稚園・保育所】&#10;一人当たり面積"/>
        <xdr:cNvSpPr txBox="1"/>
      </xdr:nvSpPr>
      <xdr:spPr>
        <a:xfrm>
          <a:off x="201994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109237</xdr:rowOff>
    </xdr:from>
    <xdr:ext cx="469744" cy="259045"/>
    <xdr:sp macro="" textlink="">
      <xdr:nvSpPr>
        <xdr:cNvPr id="504" name="n_3aveValue【認定こども園・幼稚園・保育所】&#10;一人当たり面積"/>
        <xdr:cNvSpPr txBox="1"/>
      </xdr:nvSpPr>
      <xdr:spPr>
        <a:xfrm>
          <a:off x="19310427" y="662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116857</xdr:rowOff>
    </xdr:from>
    <xdr:ext cx="469744" cy="259045"/>
    <xdr:sp macro="" textlink="">
      <xdr:nvSpPr>
        <xdr:cNvPr id="505" name="n_4aveValue【認定こども園・幼稚園・保育所】&#10;一人当たり面積"/>
        <xdr:cNvSpPr txBox="1"/>
      </xdr:nvSpPr>
      <xdr:spPr>
        <a:xfrm>
          <a:off x="184214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11447</xdr:rowOff>
    </xdr:from>
    <xdr:ext cx="469744" cy="259045"/>
    <xdr:sp macro="" textlink="">
      <xdr:nvSpPr>
        <xdr:cNvPr id="506" name="n_1mainValue【認定こども園・幼稚園・保育所】&#10;一人当たり面積"/>
        <xdr:cNvSpPr txBox="1"/>
      </xdr:nvSpPr>
      <xdr:spPr>
        <a:xfrm>
          <a:off x="21075727" y="704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125747</xdr:rowOff>
    </xdr:from>
    <xdr:ext cx="469744" cy="259045"/>
    <xdr:sp macro="" textlink="">
      <xdr:nvSpPr>
        <xdr:cNvPr id="507" name="n_2mainValue【認定こども園・幼稚園・保育所】&#10;一人当たり面積"/>
        <xdr:cNvSpPr txBox="1"/>
      </xdr:nvSpPr>
      <xdr:spPr>
        <a:xfrm>
          <a:off x="20199427" y="715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125747</xdr:rowOff>
    </xdr:from>
    <xdr:ext cx="469744" cy="259045"/>
    <xdr:sp macro="" textlink="">
      <xdr:nvSpPr>
        <xdr:cNvPr id="508" name="n_3mainValue【認定こども園・幼稚園・保育所】&#10;一人当たり面積"/>
        <xdr:cNvSpPr txBox="1"/>
      </xdr:nvSpPr>
      <xdr:spPr>
        <a:xfrm>
          <a:off x="19310427" y="715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106697</xdr:rowOff>
    </xdr:from>
    <xdr:ext cx="469744" cy="259045"/>
    <xdr:sp macro="" textlink="">
      <xdr:nvSpPr>
        <xdr:cNvPr id="509" name="n_4mainValue【認定こども園・幼稚園・保育所】&#10;一人当たり面積"/>
        <xdr:cNvSpPr txBox="1"/>
      </xdr:nvSpPr>
      <xdr:spPr>
        <a:xfrm>
          <a:off x="18421427" y="713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534" name="直線コネクタ 533"/>
        <xdr:cNvCxnSpPr/>
      </xdr:nvCxnSpPr>
      <xdr:spPr>
        <a:xfrm flipV="1">
          <a:off x="16318864" y="978979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5" name="【学校施設】&#10;有形固定資産減価償却率最小値テキスト"/>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6" name="直線コネクタ 535"/>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537" name="【学校施設】&#10;有形固定資産減価償却率最大値テキスト"/>
        <xdr:cNvSpPr txBox="1"/>
      </xdr:nvSpPr>
      <xdr:spPr>
        <a:xfrm>
          <a:off x="16357600" y="956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538" name="直線コネクタ 537"/>
        <xdr:cNvCxnSpPr/>
      </xdr:nvCxnSpPr>
      <xdr:spPr>
        <a:xfrm>
          <a:off x="16230600" y="978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107332</xdr:rowOff>
    </xdr:from>
    <xdr:ext cx="405111" cy="259045"/>
    <xdr:sp macro="" textlink="">
      <xdr:nvSpPr>
        <xdr:cNvPr id="539" name="【学校施設】&#10;有形固定資産減価償却率平均値テキスト"/>
        <xdr:cNvSpPr txBox="1"/>
      </xdr:nvSpPr>
      <xdr:spPr>
        <a:xfrm>
          <a:off x="1635760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540" name="フローチャート: 判断 539"/>
        <xdr:cNvSpPr/>
      </xdr:nvSpPr>
      <xdr:spPr>
        <a:xfrm>
          <a:off x="16268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541" name="フローチャート: 判断 540"/>
        <xdr:cNvSpPr/>
      </xdr:nvSpPr>
      <xdr:spPr>
        <a:xfrm>
          <a:off x="15430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542" name="フローチャート: 判断 541"/>
        <xdr:cNvSpPr/>
      </xdr:nvSpPr>
      <xdr:spPr>
        <a:xfrm>
          <a:off x="14541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543" name="フローチャート: 判断 542"/>
        <xdr:cNvSpPr/>
      </xdr:nvSpPr>
      <xdr:spPr>
        <a:xfrm>
          <a:off x="13652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544" name="フローチャート: 判断 543"/>
        <xdr:cNvSpPr/>
      </xdr:nvSpPr>
      <xdr:spPr>
        <a:xfrm>
          <a:off x="12763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137795</xdr:rowOff>
    </xdr:from>
    <xdr:to>
      <xdr:col>85</xdr:col>
      <xdr:colOff>177800</xdr:colOff>
      <xdr:row>62</xdr:row>
      <xdr:rowOff>67945</xdr:rowOff>
    </xdr:to>
    <xdr:sp macro="" textlink="">
      <xdr:nvSpPr>
        <xdr:cNvPr id="550" name="楕円 549"/>
        <xdr:cNvSpPr/>
      </xdr:nvSpPr>
      <xdr:spPr>
        <a:xfrm>
          <a:off x="16268700" y="1059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116222</xdr:rowOff>
    </xdr:from>
    <xdr:ext cx="405111" cy="259045"/>
    <xdr:sp macro="" textlink="">
      <xdr:nvSpPr>
        <xdr:cNvPr id="551" name="【学校施設】&#10;有形固定資産減価償却率該当値テキスト"/>
        <xdr:cNvSpPr txBox="1"/>
      </xdr:nvSpPr>
      <xdr:spPr>
        <a:xfrm>
          <a:off x="16357600" y="1057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113030</xdr:rowOff>
    </xdr:from>
    <xdr:to>
      <xdr:col>81</xdr:col>
      <xdr:colOff>101600</xdr:colOff>
      <xdr:row>62</xdr:row>
      <xdr:rowOff>43180</xdr:rowOff>
    </xdr:to>
    <xdr:sp macro="" textlink="">
      <xdr:nvSpPr>
        <xdr:cNvPr id="552" name="楕円 551"/>
        <xdr:cNvSpPr/>
      </xdr:nvSpPr>
      <xdr:spPr>
        <a:xfrm>
          <a:off x="15430500" y="1057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163830</xdr:rowOff>
    </xdr:from>
    <xdr:to>
      <xdr:col>85</xdr:col>
      <xdr:colOff>127000</xdr:colOff>
      <xdr:row>62</xdr:row>
      <xdr:rowOff>17145</xdr:rowOff>
    </xdr:to>
    <xdr:cxnSp macro="">
      <xdr:nvCxnSpPr>
        <xdr:cNvPr id="553" name="直線コネクタ 552"/>
        <xdr:cNvCxnSpPr/>
      </xdr:nvCxnSpPr>
      <xdr:spPr>
        <a:xfrm>
          <a:off x="15481300" y="10622280"/>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103505</xdr:rowOff>
    </xdr:from>
    <xdr:to>
      <xdr:col>76</xdr:col>
      <xdr:colOff>165100</xdr:colOff>
      <xdr:row>62</xdr:row>
      <xdr:rowOff>33655</xdr:rowOff>
    </xdr:to>
    <xdr:sp macro="" textlink="">
      <xdr:nvSpPr>
        <xdr:cNvPr id="554" name="楕円 553"/>
        <xdr:cNvSpPr/>
      </xdr:nvSpPr>
      <xdr:spPr>
        <a:xfrm>
          <a:off x="14541500" y="1056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154305</xdr:rowOff>
    </xdr:from>
    <xdr:to>
      <xdr:col>81</xdr:col>
      <xdr:colOff>50800</xdr:colOff>
      <xdr:row>61</xdr:row>
      <xdr:rowOff>163830</xdr:rowOff>
    </xdr:to>
    <xdr:cxnSp macro="">
      <xdr:nvCxnSpPr>
        <xdr:cNvPr id="555" name="直線コネクタ 554"/>
        <xdr:cNvCxnSpPr/>
      </xdr:nvCxnSpPr>
      <xdr:spPr>
        <a:xfrm>
          <a:off x="14592300" y="1061275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84455</xdr:rowOff>
    </xdr:from>
    <xdr:to>
      <xdr:col>72</xdr:col>
      <xdr:colOff>38100</xdr:colOff>
      <xdr:row>62</xdr:row>
      <xdr:rowOff>14605</xdr:rowOff>
    </xdr:to>
    <xdr:sp macro="" textlink="">
      <xdr:nvSpPr>
        <xdr:cNvPr id="556" name="楕円 555"/>
        <xdr:cNvSpPr/>
      </xdr:nvSpPr>
      <xdr:spPr>
        <a:xfrm>
          <a:off x="13652500" y="1054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135255</xdr:rowOff>
    </xdr:from>
    <xdr:to>
      <xdr:col>76</xdr:col>
      <xdr:colOff>114300</xdr:colOff>
      <xdr:row>61</xdr:row>
      <xdr:rowOff>154305</xdr:rowOff>
    </xdr:to>
    <xdr:cxnSp macro="">
      <xdr:nvCxnSpPr>
        <xdr:cNvPr id="557" name="直線コネクタ 556"/>
        <xdr:cNvCxnSpPr/>
      </xdr:nvCxnSpPr>
      <xdr:spPr>
        <a:xfrm>
          <a:off x="13703300" y="1059370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10160</xdr:rowOff>
    </xdr:from>
    <xdr:to>
      <xdr:col>67</xdr:col>
      <xdr:colOff>101600</xdr:colOff>
      <xdr:row>62</xdr:row>
      <xdr:rowOff>111760</xdr:rowOff>
    </xdr:to>
    <xdr:sp macro="" textlink="">
      <xdr:nvSpPr>
        <xdr:cNvPr id="558" name="楕円 557"/>
        <xdr:cNvSpPr/>
      </xdr:nvSpPr>
      <xdr:spPr>
        <a:xfrm>
          <a:off x="12763500" y="1064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135255</xdr:rowOff>
    </xdr:from>
    <xdr:to>
      <xdr:col>71</xdr:col>
      <xdr:colOff>177800</xdr:colOff>
      <xdr:row>62</xdr:row>
      <xdr:rowOff>60960</xdr:rowOff>
    </xdr:to>
    <xdr:cxnSp macro="">
      <xdr:nvCxnSpPr>
        <xdr:cNvPr id="559" name="直線コネクタ 558"/>
        <xdr:cNvCxnSpPr/>
      </xdr:nvCxnSpPr>
      <xdr:spPr>
        <a:xfrm flipV="1">
          <a:off x="12814300" y="10593705"/>
          <a:ext cx="8890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27322</xdr:rowOff>
    </xdr:from>
    <xdr:ext cx="405111" cy="259045"/>
    <xdr:sp macro="" textlink="">
      <xdr:nvSpPr>
        <xdr:cNvPr id="560" name="n_1aveValue【学校施設】&#10;有形固定資産減価償却率"/>
        <xdr:cNvSpPr txBox="1"/>
      </xdr:nvSpPr>
      <xdr:spPr>
        <a:xfrm>
          <a:off x="15266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17797</xdr:rowOff>
    </xdr:from>
    <xdr:ext cx="405111" cy="259045"/>
    <xdr:sp macro="" textlink="">
      <xdr:nvSpPr>
        <xdr:cNvPr id="561" name="n_2aveValue【学校施設】&#10;有形固定資産減価償却率"/>
        <xdr:cNvSpPr txBox="1"/>
      </xdr:nvSpPr>
      <xdr:spPr>
        <a:xfrm>
          <a:off x="14389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6367</xdr:rowOff>
    </xdr:from>
    <xdr:ext cx="405111" cy="259045"/>
    <xdr:sp macro="" textlink="">
      <xdr:nvSpPr>
        <xdr:cNvPr id="562" name="n_3aveValue【学校施設】&#10;有形固定資産減価償却率"/>
        <xdr:cNvSpPr txBox="1"/>
      </xdr:nvSpPr>
      <xdr:spPr>
        <a:xfrm>
          <a:off x="1350074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166387</xdr:rowOff>
    </xdr:from>
    <xdr:ext cx="405111" cy="259045"/>
    <xdr:sp macro="" textlink="">
      <xdr:nvSpPr>
        <xdr:cNvPr id="563" name="n_4aveValue【学校施設】&#10;有形固定資産減価償却率"/>
        <xdr:cNvSpPr txBox="1"/>
      </xdr:nvSpPr>
      <xdr:spPr>
        <a:xfrm>
          <a:off x="12611744"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34307</xdr:rowOff>
    </xdr:from>
    <xdr:ext cx="405111" cy="259045"/>
    <xdr:sp macro="" textlink="">
      <xdr:nvSpPr>
        <xdr:cNvPr id="564" name="n_1mainValue【学校施設】&#10;有形固定資産減価償却率"/>
        <xdr:cNvSpPr txBox="1"/>
      </xdr:nvSpPr>
      <xdr:spPr>
        <a:xfrm>
          <a:off x="15266044" y="1066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24782</xdr:rowOff>
    </xdr:from>
    <xdr:ext cx="405111" cy="259045"/>
    <xdr:sp macro="" textlink="">
      <xdr:nvSpPr>
        <xdr:cNvPr id="565" name="n_2mainValue【学校施設】&#10;有形固定資産減価償却率"/>
        <xdr:cNvSpPr txBox="1"/>
      </xdr:nvSpPr>
      <xdr:spPr>
        <a:xfrm>
          <a:off x="14389744" y="1065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5732</xdr:rowOff>
    </xdr:from>
    <xdr:ext cx="405111" cy="259045"/>
    <xdr:sp macro="" textlink="">
      <xdr:nvSpPr>
        <xdr:cNvPr id="566" name="n_3mainValue【学校施設】&#10;有形固定資産減価償却率"/>
        <xdr:cNvSpPr txBox="1"/>
      </xdr:nvSpPr>
      <xdr:spPr>
        <a:xfrm>
          <a:off x="13500744" y="1063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102887</xdr:rowOff>
    </xdr:from>
    <xdr:ext cx="405111" cy="259045"/>
    <xdr:sp macro="" textlink="">
      <xdr:nvSpPr>
        <xdr:cNvPr id="567" name="n_4mainValue【学校施設】&#10;有形固定資産減価償却率"/>
        <xdr:cNvSpPr txBox="1"/>
      </xdr:nvSpPr>
      <xdr:spPr>
        <a:xfrm>
          <a:off x="12611744" y="1073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8" name="テキスト ボックス 577"/>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9" name="直線コネクタ 578"/>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2" name="テキスト ボックス 581"/>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4" name="テキスト ボックス 583"/>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6" name="テキスト ボックス 585"/>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590" name="直線コネクタ 589"/>
        <xdr:cNvCxnSpPr/>
      </xdr:nvCxnSpPr>
      <xdr:spPr>
        <a:xfrm flipV="1">
          <a:off x="22160864" y="9497416"/>
          <a:ext cx="0" cy="1573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591" name="【学校施設】&#10;一人当たり面積最小値テキスト"/>
        <xdr:cNvSpPr txBox="1"/>
      </xdr:nvSpPr>
      <xdr:spPr>
        <a:xfrm>
          <a:off x="22199600" y="1107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592" name="直線コネクタ 591"/>
        <xdr:cNvCxnSpPr/>
      </xdr:nvCxnSpPr>
      <xdr:spPr>
        <a:xfrm>
          <a:off x="22072600" y="1107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593" name="【学校施設】&#10;一人当たり面積最大値テキスト"/>
        <xdr:cNvSpPr txBox="1"/>
      </xdr:nvSpPr>
      <xdr:spPr>
        <a:xfrm>
          <a:off x="22199600" y="927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594" name="直線コネクタ 593"/>
        <xdr:cNvCxnSpPr/>
      </xdr:nvCxnSpPr>
      <xdr:spPr>
        <a:xfrm>
          <a:off x="22072600" y="9497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macro="" textlink="">
      <xdr:nvSpPr>
        <xdr:cNvPr id="595" name="【学校施設】&#10;一人当たり面積平均値テキスト"/>
        <xdr:cNvSpPr txBox="1"/>
      </xdr:nvSpPr>
      <xdr:spPr>
        <a:xfrm>
          <a:off x="22199600" y="10570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596" name="フローチャート: 判断 595"/>
        <xdr:cNvSpPr/>
      </xdr:nvSpPr>
      <xdr:spPr>
        <a:xfrm>
          <a:off x="22110700" y="10719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597" name="フローチャート: 判断 596"/>
        <xdr:cNvSpPr/>
      </xdr:nvSpPr>
      <xdr:spPr>
        <a:xfrm>
          <a:off x="21272500" y="107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598" name="フローチャート: 判断 597"/>
        <xdr:cNvSpPr/>
      </xdr:nvSpPr>
      <xdr:spPr>
        <a:xfrm>
          <a:off x="20383500" y="1072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99" name="フローチャート: 判断 598"/>
        <xdr:cNvSpPr/>
      </xdr:nvSpPr>
      <xdr:spPr>
        <a:xfrm>
          <a:off x="19494500" y="1072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600" name="フローチャート: 判断 599"/>
        <xdr:cNvSpPr/>
      </xdr:nvSpPr>
      <xdr:spPr>
        <a:xfrm>
          <a:off x="18605500" y="1071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101905</xdr:rowOff>
    </xdr:from>
    <xdr:to>
      <xdr:col>116</xdr:col>
      <xdr:colOff>114300</xdr:colOff>
      <xdr:row>63</xdr:row>
      <xdr:rowOff>32055</xdr:rowOff>
    </xdr:to>
    <xdr:sp macro="" textlink="">
      <xdr:nvSpPr>
        <xdr:cNvPr id="606" name="楕円 605"/>
        <xdr:cNvSpPr/>
      </xdr:nvSpPr>
      <xdr:spPr>
        <a:xfrm>
          <a:off x="22110700" y="10731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80332</xdr:rowOff>
    </xdr:from>
    <xdr:ext cx="469744" cy="259045"/>
    <xdr:sp macro="" textlink="">
      <xdr:nvSpPr>
        <xdr:cNvPr id="607" name="【学校施設】&#10;一人当たり面積該当値テキスト"/>
        <xdr:cNvSpPr txBox="1"/>
      </xdr:nvSpPr>
      <xdr:spPr>
        <a:xfrm>
          <a:off x="22199600" y="10710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111506</xdr:rowOff>
    </xdr:from>
    <xdr:to>
      <xdr:col>112</xdr:col>
      <xdr:colOff>38100</xdr:colOff>
      <xdr:row>63</xdr:row>
      <xdr:rowOff>41656</xdr:rowOff>
    </xdr:to>
    <xdr:sp macro="" textlink="">
      <xdr:nvSpPr>
        <xdr:cNvPr id="608" name="楕円 607"/>
        <xdr:cNvSpPr/>
      </xdr:nvSpPr>
      <xdr:spPr>
        <a:xfrm>
          <a:off x="21272500" y="10741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152705</xdr:rowOff>
    </xdr:from>
    <xdr:to>
      <xdr:col>116</xdr:col>
      <xdr:colOff>63500</xdr:colOff>
      <xdr:row>62</xdr:row>
      <xdr:rowOff>162306</xdr:rowOff>
    </xdr:to>
    <xdr:cxnSp macro="">
      <xdr:nvCxnSpPr>
        <xdr:cNvPr id="609" name="直線コネクタ 608"/>
        <xdr:cNvCxnSpPr/>
      </xdr:nvCxnSpPr>
      <xdr:spPr>
        <a:xfrm flipV="1">
          <a:off x="21323300" y="10782605"/>
          <a:ext cx="83820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109220</xdr:rowOff>
    </xdr:from>
    <xdr:to>
      <xdr:col>107</xdr:col>
      <xdr:colOff>101600</xdr:colOff>
      <xdr:row>63</xdr:row>
      <xdr:rowOff>39370</xdr:rowOff>
    </xdr:to>
    <xdr:sp macro="" textlink="">
      <xdr:nvSpPr>
        <xdr:cNvPr id="610" name="楕円 609"/>
        <xdr:cNvSpPr/>
      </xdr:nvSpPr>
      <xdr:spPr>
        <a:xfrm>
          <a:off x="20383500" y="1073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160020</xdr:rowOff>
    </xdr:from>
    <xdr:to>
      <xdr:col>111</xdr:col>
      <xdr:colOff>177800</xdr:colOff>
      <xdr:row>62</xdr:row>
      <xdr:rowOff>162306</xdr:rowOff>
    </xdr:to>
    <xdr:cxnSp macro="">
      <xdr:nvCxnSpPr>
        <xdr:cNvPr id="611" name="直線コネクタ 610"/>
        <xdr:cNvCxnSpPr/>
      </xdr:nvCxnSpPr>
      <xdr:spPr>
        <a:xfrm>
          <a:off x="20434300" y="1078992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106934</xdr:rowOff>
    </xdr:from>
    <xdr:to>
      <xdr:col>102</xdr:col>
      <xdr:colOff>165100</xdr:colOff>
      <xdr:row>63</xdr:row>
      <xdr:rowOff>37084</xdr:rowOff>
    </xdr:to>
    <xdr:sp macro="" textlink="">
      <xdr:nvSpPr>
        <xdr:cNvPr id="612" name="楕円 611"/>
        <xdr:cNvSpPr/>
      </xdr:nvSpPr>
      <xdr:spPr>
        <a:xfrm>
          <a:off x="19494500" y="10736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157734</xdr:rowOff>
    </xdr:from>
    <xdr:to>
      <xdr:col>107</xdr:col>
      <xdr:colOff>50800</xdr:colOff>
      <xdr:row>62</xdr:row>
      <xdr:rowOff>160020</xdr:rowOff>
    </xdr:to>
    <xdr:cxnSp macro="">
      <xdr:nvCxnSpPr>
        <xdr:cNvPr id="613" name="直線コネクタ 612"/>
        <xdr:cNvCxnSpPr/>
      </xdr:nvCxnSpPr>
      <xdr:spPr>
        <a:xfrm>
          <a:off x="19545300" y="1078763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93218</xdr:rowOff>
    </xdr:from>
    <xdr:to>
      <xdr:col>98</xdr:col>
      <xdr:colOff>38100</xdr:colOff>
      <xdr:row>63</xdr:row>
      <xdr:rowOff>23368</xdr:rowOff>
    </xdr:to>
    <xdr:sp macro="" textlink="">
      <xdr:nvSpPr>
        <xdr:cNvPr id="614" name="楕円 613"/>
        <xdr:cNvSpPr/>
      </xdr:nvSpPr>
      <xdr:spPr>
        <a:xfrm>
          <a:off x="18605500" y="1072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144018</xdr:rowOff>
    </xdr:from>
    <xdr:to>
      <xdr:col>102</xdr:col>
      <xdr:colOff>114300</xdr:colOff>
      <xdr:row>62</xdr:row>
      <xdr:rowOff>157734</xdr:rowOff>
    </xdr:to>
    <xdr:cxnSp macro="">
      <xdr:nvCxnSpPr>
        <xdr:cNvPr id="615" name="直線コネクタ 614"/>
        <xdr:cNvCxnSpPr/>
      </xdr:nvCxnSpPr>
      <xdr:spPr>
        <a:xfrm>
          <a:off x="18656300" y="1077391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macro="" textlink="">
      <xdr:nvSpPr>
        <xdr:cNvPr id="616" name="n_1aveValue【学校施設】&#10;一人当たり面積"/>
        <xdr:cNvSpPr txBox="1"/>
      </xdr:nvSpPr>
      <xdr:spPr>
        <a:xfrm>
          <a:off x="21075727" y="1049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macro="" textlink="">
      <xdr:nvSpPr>
        <xdr:cNvPr id="617" name="n_2aveValue【学校施設】&#10;一人当たり面積"/>
        <xdr:cNvSpPr txBox="1"/>
      </xdr:nvSpPr>
      <xdr:spPr>
        <a:xfrm>
          <a:off x="20199427" y="10500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macro="" textlink="">
      <xdr:nvSpPr>
        <xdr:cNvPr id="618" name="n_3aveValue【学校施設】&#10;一人当たり面積"/>
        <xdr:cNvSpPr txBox="1"/>
      </xdr:nvSpPr>
      <xdr:spPr>
        <a:xfrm>
          <a:off x="19310427" y="1050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33494</xdr:rowOff>
    </xdr:from>
    <xdr:ext cx="469744" cy="259045"/>
    <xdr:sp macro="" textlink="">
      <xdr:nvSpPr>
        <xdr:cNvPr id="619" name="n_4aveValue【学校施設】&#10;一人当たり面積"/>
        <xdr:cNvSpPr txBox="1"/>
      </xdr:nvSpPr>
      <xdr:spPr>
        <a:xfrm>
          <a:off x="18421427" y="1049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32783</xdr:rowOff>
    </xdr:from>
    <xdr:ext cx="469744" cy="259045"/>
    <xdr:sp macro="" textlink="">
      <xdr:nvSpPr>
        <xdr:cNvPr id="620" name="n_1mainValue【学校施設】&#10;一人当たり面積"/>
        <xdr:cNvSpPr txBox="1"/>
      </xdr:nvSpPr>
      <xdr:spPr>
        <a:xfrm>
          <a:off x="21075727" y="1083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30497</xdr:rowOff>
    </xdr:from>
    <xdr:ext cx="469744" cy="259045"/>
    <xdr:sp macro="" textlink="">
      <xdr:nvSpPr>
        <xdr:cNvPr id="621" name="n_2mainValue【学校施設】&#10;一人当たり面積"/>
        <xdr:cNvSpPr txBox="1"/>
      </xdr:nvSpPr>
      <xdr:spPr>
        <a:xfrm>
          <a:off x="20199427" y="1083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28211</xdr:rowOff>
    </xdr:from>
    <xdr:ext cx="469744" cy="259045"/>
    <xdr:sp macro="" textlink="">
      <xdr:nvSpPr>
        <xdr:cNvPr id="622" name="n_3mainValue【学校施設】&#10;一人当たり面積"/>
        <xdr:cNvSpPr txBox="1"/>
      </xdr:nvSpPr>
      <xdr:spPr>
        <a:xfrm>
          <a:off x="19310427" y="10829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14495</xdr:rowOff>
    </xdr:from>
    <xdr:ext cx="469744" cy="259045"/>
    <xdr:sp macro="" textlink="">
      <xdr:nvSpPr>
        <xdr:cNvPr id="623" name="n_4mainValue【学校施設】&#10;一人当たり面積"/>
        <xdr:cNvSpPr txBox="1"/>
      </xdr:nvSpPr>
      <xdr:spPr>
        <a:xfrm>
          <a:off x="18421427" y="10815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5" name="直線コネクタ 634"/>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6" name="テキスト ボックス 635"/>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7" name="直線コネクタ 636"/>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8" name="テキスト ボックス 637"/>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9" name="直線コネクタ 638"/>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0" name="テキスト ボックス 639"/>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1" name="直線コネクタ 640"/>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2" name="テキスト ボックス 641"/>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3" name="直線コネクタ 642"/>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4" name="テキスト ボックス 643"/>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5" name="直線コネクタ 644"/>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6" name="テキスト ボックス 645"/>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8"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649" name="直線コネクタ 648"/>
        <xdr:cNvCxnSpPr/>
      </xdr:nvCxnSpPr>
      <xdr:spPr>
        <a:xfrm flipV="1">
          <a:off x="16318864" y="1333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0" name="【児童館】&#10;有形固定資産減価償却率最小値テキスト"/>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1" name="直線コネクタ 650"/>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652" name="【児童館】&#10;有形固定資産減価償却率最大値テキスト"/>
        <xdr:cNvSpPr txBox="1"/>
      </xdr:nvSpPr>
      <xdr:spPr>
        <a:xfrm>
          <a:off x="16357600" y="1311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653" name="直線コネクタ 652"/>
        <xdr:cNvCxnSpPr/>
      </xdr:nvCxnSpPr>
      <xdr:spPr>
        <a:xfrm>
          <a:off x="16230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93453</xdr:rowOff>
    </xdr:from>
    <xdr:ext cx="405111" cy="259045"/>
    <xdr:sp macro="" textlink="">
      <xdr:nvSpPr>
        <xdr:cNvPr id="654" name="【児童館】&#10;有形固定資産減価償却率平均値テキスト"/>
        <xdr:cNvSpPr txBox="1"/>
      </xdr:nvSpPr>
      <xdr:spPr>
        <a:xfrm>
          <a:off x="16357600" y="1398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70576</xdr:rowOff>
    </xdr:from>
    <xdr:to>
      <xdr:col>85</xdr:col>
      <xdr:colOff>177800</xdr:colOff>
      <xdr:row>83</xdr:row>
      <xdr:rowOff>726</xdr:rowOff>
    </xdr:to>
    <xdr:sp macro="" textlink="">
      <xdr:nvSpPr>
        <xdr:cNvPr id="655" name="フローチャート: 判断 654"/>
        <xdr:cNvSpPr/>
      </xdr:nvSpPr>
      <xdr:spPr>
        <a:xfrm>
          <a:off x="16268700" y="1412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47716</xdr:rowOff>
    </xdr:from>
    <xdr:to>
      <xdr:col>81</xdr:col>
      <xdr:colOff>101600</xdr:colOff>
      <xdr:row>82</xdr:row>
      <xdr:rowOff>149316</xdr:rowOff>
    </xdr:to>
    <xdr:sp macro="" textlink="">
      <xdr:nvSpPr>
        <xdr:cNvPr id="656" name="フローチャート: 判断 655"/>
        <xdr:cNvSpPr/>
      </xdr:nvSpPr>
      <xdr:spPr>
        <a:xfrm>
          <a:off x="15430500" y="1410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29755</xdr:rowOff>
    </xdr:from>
    <xdr:to>
      <xdr:col>76</xdr:col>
      <xdr:colOff>165100</xdr:colOff>
      <xdr:row>82</xdr:row>
      <xdr:rowOff>131355</xdr:rowOff>
    </xdr:to>
    <xdr:sp macro="" textlink="">
      <xdr:nvSpPr>
        <xdr:cNvPr id="657" name="フローチャート: 判断 656"/>
        <xdr:cNvSpPr/>
      </xdr:nvSpPr>
      <xdr:spPr>
        <a:xfrm>
          <a:off x="14541500" y="1408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46082</xdr:rowOff>
    </xdr:from>
    <xdr:to>
      <xdr:col>72</xdr:col>
      <xdr:colOff>38100</xdr:colOff>
      <xdr:row>82</xdr:row>
      <xdr:rowOff>147682</xdr:rowOff>
    </xdr:to>
    <xdr:sp macro="" textlink="">
      <xdr:nvSpPr>
        <xdr:cNvPr id="658" name="フローチャート: 判断 657"/>
        <xdr:cNvSpPr/>
      </xdr:nvSpPr>
      <xdr:spPr>
        <a:xfrm>
          <a:off x="13652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93436</xdr:rowOff>
    </xdr:from>
    <xdr:to>
      <xdr:col>67</xdr:col>
      <xdr:colOff>101600</xdr:colOff>
      <xdr:row>83</xdr:row>
      <xdr:rowOff>23586</xdr:rowOff>
    </xdr:to>
    <xdr:sp macro="" textlink="">
      <xdr:nvSpPr>
        <xdr:cNvPr id="659" name="フローチャート: 判断 658"/>
        <xdr:cNvSpPr/>
      </xdr:nvSpPr>
      <xdr:spPr>
        <a:xfrm>
          <a:off x="12763500" y="1415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162016</xdr:rowOff>
    </xdr:from>
    <xdr:to>
      <xdr:col>85</xdr:col>
      <xdr:colOff>177800</xdr:colOff>
      <xdr:row>83</xdr:row>
      <xdr:rowOff>92166</xdr:rowOff>
    </xdr:to>
    <xdr:sp macro="" textlink="">
      <xdr:nvSpPr>
        <xdr:cNvPr id="665" name="楕円 664"/>
        <xdr:cNvSpPr/>
      </xdr:nvSpPr>
      <xdr:spPr>
        <a:xfrm>
          <a:off x="16268700" y="1422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140443</xdr:rowOff>
    </xdr:from>
    <xdr:ext cx="405111" cy="259045"/>
    <xdr:sp macro="" textlink="">
      <xdr:nvSpPr>
        <xdr:cNvPr id="666" name="【児童館】&#10;有形固定資産減価償却率該当値テキスト"/>
        <xdr:cNvSpPr txBox="1"/>
      </xdr:nvSpPr>
      <xdr:spPr>
        <a:xfrm>
          <a:off x="16357600" y="1419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113030</xdr:rowOff>
    </xdr:from>
    <xdr:to>
      <xdr:col>81</xdr:col>
      <xdr:colOff>101600</xdr:colOff>
      <xdr:row>83</xdr:row>
      <xdr:rowOff>43180</xdr:rowOff>
    </xdr:to>
    <xdr:sp macro="" textlink="">
      <xdr:nvSpPr>
        <xdr:cNvPr id="667" name="楕円 666"/>
        <xdr:cNvSpPr/>
      </xdr:nvSpPr>
      <xdr:spPr>
        <a:xfrm>
          <a:off x="15430500" y="1417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163830</xdr:rowOff>
    </xdr:from>
    <xdr:to>
      <xdr:col>85</xdr:col>
      <xdr:colOff>127000</xdr:colOff>
      <xdr:row>83</xdr:row>
      <xdr:rowOff>41366</xdr:rowOff>
    </xdr:to>
    <xdr:cxnSp macro="">
      <xdr:nvCxnSpPr>
        <xdr:cNvPr id="668" name="直線コネクタ 667"/>
        <xdr:cNvCxnSpPr/>
      </xdr:nvCxnSpPr>
      <xdr:spPr>
        <a:xfrm>
          <a:off x="15481300" y="14222730"/>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158750</xdr:rowOff>
    </xdr:from>
    <xdr:to>
      <xdr:col>76</xdr:col>
      <xdr:colOff>165100</xdr:colOff>
      <xdr:row>83</xdr:row>
      <xdr:rowOff>88900</xdr:rowOff>
    </xdr:to>
    <xdr:sp macro="" textlink="">
      <xdr:nvSpPr>
        <xdr:cNvPr id="669" name="楕円 668"/>
        <xdr:cNvSpPr/>
      </xdr:nvSpPr>
      <xdr:spPr>
        <a:xfrm>
          <a:off x="14541500" y="1421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163830</xdr:rowOff>
    </xdr:from>
    <xdr:to>
      <xdr:col>81</xdr:col>
      <xdr:colOff>50800</xdr:colOff>
      <xdr:row>83</xdr:row>
      <xdr:rowOff>38100</xdr:rowOff>
    </xdr:to>
    <xdr:cxnSp macro="">
      <xdr:nvCxnSpPr>
        <xdr:cNvPr id="670" name="直線コネクタ 669"/>
        <xdr:cNvCxnSpPr/>
      </xdr:nvCxnSpPr>
      <xdr:spPr>
        <a:xfrm flipV="1">
          <a:off x="14592300" y="1422273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28121</xdr:rowOff>
    </xdr:from>
    <xdr:to>
      <xdr:col>72</xdr:col>
      <xdr:colOff>38100</xdr:colOff>
      <xdr:row>84</xdr:row>
      <xdr:rowOff>129721</xdr:rowOff>
    </xdr:to>
    <xdr:sp macro="" textlink="">
      <xdr:nvSpPr>
        <xdr:cNvPr id="671" name="楕円 670"/>
        <xdr:cNvSpPr/>
      </xdr:nvSpPr>
      <xdr:spPr>
        <a:xfrm>
          <a:off x="13652500" y="1442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38100</xdr:rowOff>
    </xdr:from>
    <xdr:to>
      <xdr:col>76</xdr:col>
      <xdr:colOff>114300</xdr:colOff>
      <xdr:row>84</xdr:row>
      <xdr:rowOff>78921</xdr:rowOff>
    </xdr:to>
    <xdr:cxnSp macro="">
      <xdr:nvCxnSpPr>
        <xdr:cNvPr id="672" name="直線コネクタ 671"/>
        <xdr:cNvCxnSpPr/>
      </xdr:nvCxnSpPr>
      <xdr:spPr>
        <a:xfrm flipV="1">
          <a:off x="13703300" y="14268450"/>
          <a:ext cx="889000" cy="212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39551</xdr:rowOff>
    </xdr:from>
    <xdr:to>
      <xdr:col>67</xdr:col>
      <xdr:colOff>101600</xdr:colOff>
      <xdr:row>82</xdr:row>
      <xdr:rowOff>141151</xdr:rowOff>
    </xdr:to>
    <xdr:sp macro="" textlink="">
      <xdr:nvSpPr>
        <xdr:cNvPr id="673" name="楕円 672"/>
        <xdr:cNvSpPr/>
      </xdr:nvSpPr>
      <xdr:spPr>
        <a:xfrm>
          <a:off x="12763500" y="1409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90351</xdr:rowOff>
    </xdr:from>
    <xdr:to>
      <xdr:col>71</xdr:col>
      <xdr:colOff>177800</xdr:colOff>
      <xdr:row>84</xdr:row>
      <xdr:rowOff>78921</xdr:rowOff>
    </xdr:to>
    <xdr:cxnSp macro="">
      <xdr:nvCxnSpPr>
        <xdr:cNvPr id="674" name="直線コネクタ 673"/>
        <xdr:cNvCxnSpPr/>
      </xdr:nvCxnSpPr>
      <xdr:spPr>
        <a:xfrm>
          <a:off x="12814300" y="14149251"/>
          <a:ext cx="889000" cy="33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165843</xdr:rowOff>
    </xdr:from>
    <xdr:ext cx="405111" cy="259045"/>
    <xdr:sp macro="" textlink="">
      <xdr:nvSpPr>
        <xdr:cNvPr id="675" name="n_1aveValue【児童館】&#10;有形固定資産減価償却率"/>
        <xdr:cNvSpPr txBox="1"/>
      </xdr:nvSpPr>
      <xdr:spPr>
        <a:xfrm>
          <a:off x="15266044" y="1388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147882</xdr:rowOff>
    </xdr:from>
    <xdr:ext cx="405111" cy="259045"/>
    <xdr:sp macro="" textlink="">
      <xdr:nvSpPr>
        <xdr:cNvPr id="676" name="n_2aveValue【児童館】&#10;有形固定資産減価償却率"/>
        <xdr:cNvSpPr txBox="1"/>
      </xdr:nvSpPr>
      <xdr:spPr>
        <a:xfrm>
          <a:off x="14389744" y="1386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164209</xdr:rowOff>
    </xdr:from>
    <xdr:ext cx="405111" cy="259045"/>
    <xdr:sp macro="" textlink="">
      <xdr:nvSpPr>
        <xdr:cNvPr id="677" name="n_3aveValue【児童館】&#10;有形固定資産減価償却率"/>
        <xdr:cNvSpPr txBox="1"/>
      </xdr:nvSpPr>
      <xdr:spPr>
        <a:xfrm>
          <a:off x="13500744" y="1388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14713</xdr:rowOff>
    </xdr:from>
    <xdr:ext cx="405111" cy="259045"/>
    <xdr:sp macro="" textlink="">
      <xdr:nvSpPr>
        <xdr:cNvPr id="678" name="n_4aveValue【児童館】&#10;有形固定資産減価償却率"/>
        <xdr:cNvSpPr txBox="1"/>
      </xdr:nvSpPr>
      <xdr:spPr>
        <a:xfrm>
          <a:off x="12611744" y="14245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34307</xdr:rowOff>
    </xdr:from>
    <xdr:ext cx="405111" cy="259045"/>
    <xdr:sp macro="" textlink="">
      <xdr:nvSpPr>
        <xdr:cNvPr id="679" name="n_1mainValue【児童館】&#10;有形固定資産減価償却率"/>
        <xdr:cNvSpPr txBox="1"/>
      </xdr:nvSpPr>
      <xdr:spPr>
        <a:xfrm>
          <a:off x="15266044" y="1426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80027</xdr:rowOff>
    </xdr:from>
    <xdr:ext cx="405111" cy="259045"/>
    <xdr:sp macro="" textlink="">
      <xdr:nvSpPr>
        <xdr:cNvPr id="680" name="n_2mainValue【児童館】&#10;有形固定資産減価償却率"/>
        <xdr:cNvSpPr txBox="1"/>
      </xdr:nvSpPr>
      <xdr:spPr>
        <a:xfrm>
          <a:off x="14389744"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120848</xdr:rowOff>
    </xdr:from>
    <xdr:ext cx="405111" cy="259045"/>
    <xdr:sp macro="" textlink="">
      <xdr:nvSpPr>
        <xdr:cNvPr id="681" name="n_3mainValue【児童館】&#10;有形固定資産減価償却率"/>
        <xdr:cNvSpPr txBox="1"/>
      </xdr:nvSpPr>
      <xdr:spPr>
        <a:xfrm>
          <a:off x="13500744" y="14522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157678</xdr:rowOff>
    </xdr:from>
    <xdr:ext cx="405111" cy="259045"/>
    <xdr:sp macro="" textlink="">
      <xdr:nvSpPr>
        <xdr:cNvPr id="682" name="n_4mainValue【児童館】&#10;有形固定資産減価償却率"/>
        <xdr:cNvSpPr txBox="1"/>
      </xdr:nvSpPr>
      <xdr:spPr>
        <a:xfrm>
          <a:off x="12611744" y="1387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3" name="直線コネクタ 692"/>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4" name="テキスト ボックス 693"/>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5" name="直線コネクタ 694"/>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6" name="テキスト ボックス 695"/>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7" name="直線コネクタ 696"/>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8" name="テキスト ボックス 697"/>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9" name="直線コネクタ 698"/>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0" name="テキスト ボックス 699"/>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1" name="直線コネクタ 700"/>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2" name="テキスト ボックス 701"/>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76200</xdr:rowOff>
    </xdr:to>
    <xdr:cxnSp macro="">
      <xdr:nvCxnSpPr>
        <xdr:cNvPr id="706" name="直線コネクタ 705"/>
        <xdr:cNvCxnSpPr/>
      </xdr:nvCxnSpPr>
      <xdr:spPr>
        <a:xfrm flipV="1">
          <a:off x="22160864" y="13430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07" name="【児童館】&#10;一人当たり面積最小値テキスト"/>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08" name="直線コネクタ 707"/>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709" name="【児童館】&#10;一人当たり面積最大値テキスト"/>
        <xdr:cNvSpPr txBox="1"/>
      </xdr:nvSpPr>
      <xdr:spPr>
        <a:xfrm>
          <a:off x="22199600" y="1320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710" name="直線コネクタ 709"/>
        <xdr:cNvCxnSpPr/>
      </xdr:nvCxnSpPr>
      <xdr:spPr>
        <a:xfrm>
          <a:off x="22072600" y="1343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711" name="【児童館】&#10;一人当たり面積平均値テキスト"/>
        <xdr:cNvSpPr txBox="1"/>
      </xdr:nvSpPr>
      <xdr:spPr>
        <a:xfrm>
          <a:off x="22199600" y="1432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12" name="フローチャート: 判断 711"/>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713" name="フローチャート: 判断 712"/>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14" name="フローチャート: 判断 713"/>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715" name="フローチャート: 判断 714"/>
        <xdr:cNvSpPr/>
      </xdr:nvSpPr>
      <xdr:spPr>
        <a:xfrm>
          <a:off x="19494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139700</xdr:rowOff>
    </xdr:from>
    <xdr:to>
      <xdr:col>98</xdr:col>
      <xdr:colOff>38100</xdr:colOff>
      <xdr:row>84</xdr:row>
      <xdr:rowOff>69850</xdr:rowOff>
    </xdr:to>
    <xdr:sp macro="" textlink="">
      <xdr:nvSpPr>
        <xdr:cNvPr id="716" name="フローチャート: 判断 715"/>
        <xdr:cNvSpPr/>
      </xdr:nvSpPr>
      <xdr:spPr>
        <a:xfrm>
          <a:off x="18605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63500</xdr:rowOff>
    </xdr:from>
    <xdr:to>
      <xdr:col>116</xdr:col>
      <xdr:colOff>114300</xdr:colOff>
      <xdr:row>82</xdr:row>
      <xdr:rowOff>165100</xdr:rowOff>
    </xdr:to>
    <xdr:sp macro="" textlink="">
      <xdr:nvSpPr>
        <xdr:cNvPr id="722" name="楕円 721"/>
        <xdr:cNvSpPr/>
      </xdr:nvSpPr>
      <xdr:spPr>
        <a:xfrm>
          <a:off x="221107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86377</xdr:rowOff>
    </xdr:from>
    <xdr:ext cx="469744" cy="259045"/>
    <xdr:sp macro="" textlink="">
      <xdr:nvSpPr>
        <xdr:cNvPr id="723" name="【児童館】&#10;一人当たり面積該当値テキスト"/>
        <xdr:cNvSpPr txBox="1"/>
      </xdr:nvSpPr>
      <xdr:spPr>
        <a:xfrm>
          <a:off x="22199600"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63500</xdr:rowOff>
    </xdr:from>
    <xdr:to>
      <xdr:col>112</xdr:col>
      <xdr:colOff>38100</xdr:colOff>
      <xdr:row>82</xdr:row>
      <xdr:rowOff>165100</xdr:rowOff>
    </xdr:to>
    <xdr:sp macro="" textlink="">
      <xdr:nvSpPr>
        <xdr:cNvPr id="724" name="楕円 723"/>
        <xdr:cNvSpPr/>
      </xdr:nvSpPr>
      <xdr:spPr>
        <a:xfrm>
          <a:off x="212725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114300</xdr:rowOff>
    </xdr:from>
    <xdr:to>
      <xdr:col>116</xdr:col>
      <xdr:colOff>63500</xdr:colOff>
      <xdr:row>82</xdr:row>
      <xdr:rowOff>114300</xdr:rowOff>
    </xdr:to>
    <xdr:cxnSp macro="">
      <xdr:nvCxnSpPr>
        <xdr:cNvPr id="725" name="直線コネクタ 724"/>
        <xdr:cNvCxnSpPr/>
      </xdr:nvCxnSpPr>
      <xdr:spPr>
        <a:xfrm>
          <a:off x="21323300" y="14173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6350</xdr:rowOff>
    </xdr:from>
    <xdr:to>
      <xdr:col>107</xdr:col>
      <xdr:colOff>101600</xdr:colOff>
      <xdr:row>83</xdr:row>
      <xdr:rowOff>107950</xdr:rowOff>
    </xdr:to>
    <xdr:sp macro="" textlink="">
      <xdr:nvSpPr>
        <xdr:cNvPr id="726" name="楕円 725"/>
        <xdr:cNvSpPr/>
      </xdr:nvSpPr>
      <xdr:spPr>
        <a:xfrm>
          <a:off x="20383500" y="1423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114300</xdr:rowOff>
    </xdr:from>
    <xdr:to>
      <xdr:col>111</xdr:col>
      <xdr:colOff>177800</xdr:colOff>
      <xdr:row>83</xdr:row>
      <xdr:rowOff>57150</xdr:rowOff>
    </xdr:to>
    <xdr:cxnSp macro="">
      <xdr:nvCxnSpPr>
        <xdr:cNvPr id="727" name="直線コネクタ 726"/>
        <xdr:cNvCxnSpPr/>
      </xdr:nvCxnSpPr>
      <xdr:spPr>
        <a:xfrm flipV="1">
          <a:off x="20434300" y="141732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6350</xdr:rowOff>
    </xdr:from>
    <xdr:to>
      <xdr:col>102</xdr:col>
      <xdr:colOff>165100</xdr:colOff>
      <xdr:row>83</xdr:row>
      <xdr:rowOff>107950</xdr:rowOff>
    </xdr:to>
    <xdr:sp macro="" textlink="">
      <xdr:nvSpPr>
        <xdr:cNvPr id="728" name="楕円 727"/>
        <xdr:cNvSpPr/>
      </xdr:nvSpPr>
      <xdr:spPr>
        <a:xfrm>
          <a:off x="19494500" y="1423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57150</xdr:rowOff>
    </xdr:from>
    <xdr:to>
      <xdr:col>107</xdr:col>
      <xdr:colOff>50800</xdr:colOff>
      <xdr:row>83</xdr:row>
      <xdr:rowOff>57150</xdr:rowOff>
    </xdr:to>
    <xdr:cxnSp macro="">
      <xdr:nvCxnSpPr>
        <xdr:cNvPr id="729" name="直線コネクタ 728"/>
        <xdr:cNvCxnSpPr/>
      </xdr:nvCxnSpPr>
      <xdr:spPr>
        <a:xfrm>
          <a:off x="19545300" y="14287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101600</xdr:rowOff>
    </xdr:from>
    <xdr:to>
      <xdr:col>98</xdr:col>
      <xdr:colOff>38100</xdr:colOff>
      <xdr:row>82</xdr:row>
      <xdr:rowOff>31750</xdr:rowOff>
    </xdr:to>
    <xdr:sp macro="" textlink="">
      <xdr:nvSpPr>
        <xdr:cNvPr id="730" name="楕円 729"/>
        <xdr:cNvSpPr/>
      </xdr:nvSpPr>
      <xdr:spPr>
        <a:xfrm>
          <a:off x="18605500" y="1398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152400</xdr:rowOff>
    </xdr:from>
    <xdr:to>
      <xdr:col>102</xdr:col>
      <xdr:colOff>114300</xdr:colOff>
      <xdr:row>83</xdr:row>
      <xdr:rowOff>57150</xdr:rowOff>
    </xdr:to>
    <xdr:cxnSp macro="">
      <xdr:nvCxnSpPr>
        <xdr:cNvPr id="731" name="直線コネクタ 730"/>
        <xdr:cNvCxnSpPr/>
      </xdr:nvCxnSpPr>
      <xdr:spPr>
        <a:xfrm>
          <a:off x="18656300" y="14039850"/>
          <a:ext cx="889000" cy="24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41927</xdr:rowOff>
    </xdr:from>
    <xdr:ext cx="469744" cy="259045"/>
    <xdr:sp macro="" textlink="">
      <xdr:nvSpPr>
        <xdr:cNvPr id="732" name="n_1aveValue【児童館】&#10;一人当たり面積"/>
        <xdr:cNvSpPr txBox="1"/>
      </xdr:nvSpPr>
      <xdr:spPr>
        <a:xfrm>
          <a:off x="210757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733" name="n_2aveValue【児童館】&#10;一人当たり面積"/>
        <xdr:cNvSpPr txBox="1"/>
      </xdr:nvSpPr>
      <xdr:spPr>
        <a:xfrm>
          <a:off x="20199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60977</xdr:rowOff>
    </xdr:from>
    <xdr:ext cx="469744" cy="259045"/>
    <xdr:sp macro="" textlink="">
      <xdr:nvSpPr>
        <xdr:cNvPr id="734" name="n_3aveValue【児童館】&#10;一人当たり面積"/>
        <xdr:cNvSpPr txBox="1"/>
      </xdr:nvSpPr>
      <xdr:spPr>
        <a:xfrm>
          <a:off x="19310427" y="1446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60977</xdr:rowOff>
    </xdr:from>
    <xdr:ext cx="469744" cy="259045"/>
    <xdr:sp macro="" textlink="">
      <xdr:nvSpPr>
        <xdr:cNvPr id="735" name="n_4aveValue【児童館】&#10;一人当たり面積"/>
        <xdr:cNvSpPr txBox="1"/>
      </xdr:nvSpPr>
      <xdr:spPr>
        <a:xfrm>
          <a:off x="18421427" y="1446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10177</xdr:rowOff>
    </xdr:from>
    <xdr:ext cx="469744" cy="259045"/>
    <xdr:sp macro="" textlink="">
      <xdr:nvSpPr>
        <xdr:cNvPr id="736" name="n_1mainValue【児童館】&#10;一人当たり面積"/>
        <xdr:cNvSpPr txBox="1"/>
      </xdr:nvSpPr>
      <xdr:spPr>
        <a:xfrm>
          <a:off x="21075727"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124477</xdr:rowOff>
    </xdr:from>
    <xdr:ext cx="469744" cy="259045"/>
    <xdr:sp macro="" textlink="">
      <xdr:nvSpPr>
        <xdr:cNvPr id="737" name="n_2mainValue【児童館】&#10;一人当たり面積"/>
        <xdr:cNvSpPr txBox="1"/>
      </xdr:nvSpPr>
      <xdr:spPr>
        <a:xfrm>
          <a:off x="20199427"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124477</xdr:rowOff>
    </xdr:from>
    <xdr:ext cx="469744" cy="259045"/>
    <xdr:sp macro="" textlink="">
      <xdr:nvSpPr>
        <xdr:cNvPr id="738" name="n_3mainValue【児童館】&#10;一人当たり面積"/>
        <xdr:cNvSpPr txBox="1"/>
      </xdr:nvSpPr>
      <xdr:spPr>
        <a:xfrm>
          <a:off x="19310427"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48277</xdr:rowOff>
    </xdr:from>
    <xdr:ext cx="469744" cy="259045"/>
    <xdr:sp macro="" textlink="">
      <xdr:nvSpPr>
        <xdr:cNvPr id="739" name="n_4mainValue【児童館】&#10;一人当たり面積"/>
        <xdr:cNvSpPr txBox="1"/>
      </xdr:nvSpPr>
      <xdr:spPr>
        <a:xfrm>
          <a:off x="18421427" y="13764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1" name="直線コネクタ 750"/>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2" name="テキスト ボックス 751"/>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3" name="直線コネクタ 752"/>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4" name="テキスト ボックス 753"/>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5" name="直線コネクタ 754"/>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6" name="テキスト ボックス 755"/>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7" name="直線コネクタ 756"/>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8" name="テキスト ボックス 757"/>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9" name="直線コネクタ 758"/>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0" name="テキスト ボックス 759"/>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2" name="テキスト ボックス 761"/>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764" name="直線コネクタ 763"/>
        <xdr:cNvCxnSpPr/>
      </xdr:nvCxnSpPr>
      <xdr:spPr>
        <a:xfrm flipV="1">
          <a:off x="16318864"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5" name="【公民館】&#10;有形固定資産減価償却率最小値テキスト"/>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6" name="直線コネクタ 765"/>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767" name="【公民館】&#10;有形固定資産減価償却率最大値テキスト"/>
        <xdr:cNvSpPr txBox="1"/>
      </xdr:nvSpPr>
      <xdr:spPr>
        <a:xfrm>
          <a:off x="16357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768" name="直線コネクタ 767"/>
        <xdr:cNvCxnSpPr/>
      </xdr:nvCxnSpPr>
      <xdr:spPr>
        <a:xfrm>
          <a:off x="16230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99713</xdr:rowOff>
    </xdr:from>
    <xdr:ext cx="405111" cy="259045"/>
    <xdr:sp macro="" textlink="">
      <xdr:nvSpPr>
        <xdr:cNvPr id="769" name="【公民館】&#10;有形固定資産減価償却率平均値テキスト"/>
        <xdr:cNvSpPr txBox="1"/>
      </xdr:nvSpPr>
      <xdr:spPr>
        <a:xfrm>
          <a:off x="16357600" y="17759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770" name="フローチャート: 判断 769"/>
        <xdr:cNvSpPr/>
      </xdr:nvSpPr>
      <xdr:spPr>
        <a:xfrm>
          <a:off x="162687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771" name="フローチャート: 判断 770"/>
        <xdr:cNvSpPr/>
      </xdr:nvSpPr>
      <xdr:spPr>
        <a:xfrm>
          <a:off x="15430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772" name="フローチャート: 判断 771"/>
        <xdr:cNvSpPr/>
      </xdr:nvSpPr>
      <xdr:spPr>
        <a:xfrm>
          <a:off x="14541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773" name="フローチャート: 判断 772"/>
        <xdr:cNvSpPr/>
      </xdr:nvSpPr>
      <xdr:spPr>
        <a:xfrm>
          <a:off x="13652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774" name="フローチャート: 判断 773"/>
        <xdr:cNvSpPr/>
      </xdr:nvSpPr>
      <xdr:spPr>
        <a:xfrm>
          <a:off x="12763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101600</xdr:rowOff>
    </xdr:from>
    <xdr:to>
      <xdr:col>85</xdr:col>
      <xdr:colOff>177800</xdr:colOff>
      <xdr:row>109</xdr:row>
      <xdr:rowOff>31750</xdr:rowOff>
    </xdr:to>
    <xdr:sp macro="" textlink="">
      <xdr:nvSpPr>
        <xdr:cNvPr id="780" name="楕円 779"/>
        <xdr:cNvSpPr/>
      </xdr:nvSpPr>
      <xdr:spPr>
        <a:xfrm>
          <a:off x="162687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16527</xdr:rowOff>
    </xdr:from>
    <xdr:ext cx="469744" cy="259045"/>
    <xdr:sp macro="" textlink="">
      <xdr:nvSpPr>
        <xdr:cNvPr id="781" name="【公民館】&#10;有形固定資産減価償却率該当値テキスト"/>
        <xdr:cNvSpPr txBox="1"/>
      </xdr:nvSpPr>
      <xdr:spPr>
        <a:xfrm>
          <a:off x="16357600" y="1853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101600</xdr:rowOff>
    </xdr:from>
    <xdr:to>
      <xdr:col>81</xdr:col>
      <xdr:colOff>101600</xdr:colOff>
      <xdr:row>109</xdr:row>
      <xdr:rowOff>31750</xdr:rowOff>
    </xdr:to>
    <xdr:sp macro="" textlink="">
      <xdr:nvSpPr>
        <xdr:cNvPr id="782" name="楕円 781"/>
        <xdr:cNvSpPr/>
      </xdr:nvSpPr>
      <xdr:spPr>
        <a:xfrm>
          <a:off x="15430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152400</xdr:rowOff>
    </xdr:from>
    <xdr:to>
      <xdr:col>85</xdr:col>
      <xdr:colOff>127000</xdr:colOff>
      <xdr:row>108</xdr:row>
      <xdr:rowOff>152400</xdr:rowOff>
    </xdr:to>
    <xdr:cxnSp macro="">
      <xdr:nvCxnSpPr>
        <xdr:cNvPr id="783" name="直線コネクタ 782"/>
        <xdr:cNvCxnSpPr/>
      </xdr:nvCxnSpPr>
      <xdr:spPr>
        <a:xfrm>
          <a:off x="15481300" y="1866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101600</xdr:rowOff>
    </xdr:from>
    <xdr:to>
      <xdr:col>76</xdr:col>
      <xdr:colOff>165100</xdr:colOff>
      <xdr:row>109</xdr:row>
      <xdr:rowOff>31750</xdr:rowOff>
    </xdr:to>
    <xdr:sp macro="" textlink="">
      <xdr:nvSpPr>
        <xdr:cNvPr id="784" name="楕円 783"/>
        <xdr:cNvSpPr/>
      </xdr:nvSpPr>
      <xdr:spPr>
        <a:xfrm>
          <a:off x="14541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152400</xdr:rowOff>
    </xdr:from>
    <xdr:to>
      <xdr:col>81</xdr:col>
      <xdr:colOff>50800</xdr:colOff>
      <xdr:row>108</xdr:row>
      <xdr:rowOff>152400</xdr:rowOff>
    </xdr:to>
    <xdr:cxnSp macro="">
      <xdr:nvCxnSpPr>
        <xdr:cNvPr id="785" name="直線コネクタ 784"/>
        <xdr:cNvCxnSpPr/>
      </xdr:nvCxnSpPr>
      <xdr:spPr>
        <a:xfrm>
          <a:off x="14592300" y="1866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101600</xdr:rowOff>
    </xdr:from>
    <xdr:to>
      <xdr:col>72</xdr:col>
      <xdr:colOff>38100</xdr:colOff>
      <xdr:row>109</xdr:row>
      <xdr:rowOff>31750</xdr:rowOff>
    </xdr:to>
    <xdr:sp macro="" textlink="">
      <xdr:nvSpPr>
        <xdr:cNvPr id="786" name="楕円 785"/>
        <xdr:cNvSpPr/>
      </xdr:nvSpPr>
      <xdr:spPr>
        <a:xfrm>
          <a:off x="13652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152400</xdr:rowOff>
    </xdr:from>
    <xdr:to>
      <xdr:col>76</xdr:col>
      <xdr:colOff>114300</xdr:colOff>
      <xdr:row>108</xdr:row>
      <xdr:rowOff>152400</xdr:rowOff>
    </xdr:to>
    <xdr:cxnSp macro="">
      <xdr:nvCxnSpPr>
        <xdr:cNvPr id="787" name="直線コネクタ 786"/>
        <xdr:cNvCxnSpPr/>
      </xdr:nvCxnSpPr>
      <xdr:spPr>
        <a:xfrm>
          <a:off x="13703300" y="1866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27305</xdr:rowOff>
    </xdr:from>
    <xdr:to>
      <xdr:col>67</xdr:col>
      <xdr:colOff>101600</xdr:colOff>
      <xdr:row>106</xdr:row>
      <xdr:rowOff>128905</xdr:rowOff>
    </xdr:to>
    <xdr:sp macro="" textlink="">
      <xdr:nvSpPr>
        <xdr:cNvPr id="788" name="楕円 787"/>
        <xdr:cNvSpPr/>
      </xdr:nvSpPr>
      <xdr:spPr>
        <a:xfrm>
          <a:off x="12763500" y="1820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78105</xdr:rowOff>
    </xdr:from>
    <xdr:to>
      <xdr:col>71</xdr:col>
      <xdr:colOff>177800</xdr:colOff>
      <xdr:row>108</xdr:row>
      <xdr:rowOff>152400</xdr:rowOff>
    </xdr:to>
    <xdr:cxnSp macro="">
      <xdr:nvCxnSpPr>
        <xdr:cNvPr id="789" name="直線コネクタ 788"/>
        <xdr:cNvCxnSpPr/>
      </xdr:nvCxnSpPr>
      <xdr:spPr>
        <a:xfrm>
          <a:off x="12814300" y="18251805"/>
          <a:ext cx="889000" cy="417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10177</xdr:rowOff>
    </xdr:from>
    <xdr:ext cx="405111" cy="259045"/>
    <xdr:sp macro="" textlink="">
      <xdr:nvSpPr>
        <xdr:cNvPr id="790" name="n_1aveValue【公民館】&#10;有形固定資産減価償却率"/>
        <xdr:cNvSpPr txBox="1"/>
      </xdr:nvSpPr>
      <xdr:spPr>
        <a:xfrm>
          <a:off x="15266044" y="1766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153052</xdr:rowOff>
    </xdr:from>
    <xdr:ext cx="405111" cy="259045"/>
    <xdr:sp macro="" textlink="">
      <xdr:nvSpPr>
        <xdr:cNvPr id="791" name="n_2aveValue【公民館】&#10;有形固定資産減価償却率"/>
        <xdr:cNvSpPr txBox="1"/>
      </xdr:nvSpPr>
      <xdr:spPr>
        <a:xfrm>
          <a:off x="14389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153052</xdr:rowOff>
    </xdr:from>
    <xdr:ext cx="405111" cy="259045"/>
    <xdr:sp macro="" textlink="">
      <xdr:nvSpPr>
        <xdr:cNvPr id="792" name="n_3aveValue【公民館】&#10;有形固定資産減価償却率"/>
        <xdr:cNvSpPr txBox="1"/>
      </xdr:nvSpPr>
      <xdr:spPr>
        <a:xfrm>
          <a:off x="13500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166388</xdr:rowOff>
    </xdr:from>
    <xdr:ext cx="405111" cy="259045"/>
    <xdr:sp macro="" textlink="">
      <xdr:nvSpPr>
        <xdr:cNvPr id="793" name="n_4aveValue【公民館】&#10;有形固定資産減価償却率"/>
        <xdr:cNvSpPr txBox="1"/>
      </xdr:nvSpPr>
      <xdr:spPr>
        <a:xfrm>
          <a:off x="12611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109</xdr:row>
      <xdr:rowOff>22877</xdr:rowOff>
    </xdr:from>
    <xdr:ext cx="469744" cy="259045"/>
    <xdr:sp macro="" textlink="">
      <xdr:nvSpPr>
        <xdr:cNvPr id="794" name="n_1mainValue【公民館】&#10;有形固定資産減価償却率"/>
        <xdr:cNvSpPr txBox="1"/>
      </xdr:nvSpPr>
      <xdr:spPr>
        <a:xfrm>
          <a:off x="152337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109</xdr:row>
      <xdr:rowOff>22877</xdr:rowOff>
    </xdr:from>
    <xdr:ext cx="469744" cy="259045"/>
    <xdr:sp macro="" textlink="">
      <xdr:nvSpPr>
        <xdr:cNvPr id="795" name="n_2mainValue【公民館】&#10;有形固定資産減価償却率"/>
        <xdr:cNvSpPr txBox="1"/>
      </xdr:nvSpPr>
      <xdr:spPr>
        <a:xfrm>
          <a:off x="143574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109</xdr:row>
      <xdr:rowOff>22877</xdr:rowOff>
    </xdr:from>
    <xdr:ext cx="469744" cy="259045"/>
    <xdr:sp macro="" textlink="">
      <xdr:nvSpPr>
        <xdr:cNvPr id="796" name="n_3mainValue【公民館】&#10;有形固定資産減価償却率"/>
        <xdr:cNvSpPr txBox="1"/>
      </xdr:nvSpPr>
      <xdr:spPr>
        <a:xfrm>
          <a:off x="134684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120032</xdr:rowOff>
    </xdr:from>
    <xdr:ext cx="405111" cy="259045"/>
    <xdr:sp macro="" textlink="">
      <xdr:nvSpPr>
        <xdr:cNvPr id="797" name="n_4mainValue【公民館】&#10;有形固定資産減価償却率"/>
        <xdr:cNvSpPr txBox="1"/>
      </xdr:nvSpPr>
      <xdr:spPr>
        <a:xfrm>
          <a:off x="12611744" y="1829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8" name="直線コネクタ 807"/>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9" name="テキスト ボックス 808"/>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0" name="直線コネクタ 809"/>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1" name="テキスト ボックス 810"/>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2" name="直線コネクタ 811"/>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3" name="テキスト ボックス 812"/>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4" name="直線コネクタ 813"/>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5" name="テキスト ボックス 814"/>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7" name="テキスト ボックス 816"/>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819" name="直線コネクタ 818"/>
        <xdr:cNvCxnSpPr/>
      </xdr:nvCxnSpPr>
      <xdr:spPr>
        <a:xfrm flipV="1">
          <a:off x="22160864" y="17397222"/>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820" name="【公民館】&#10;一人当たり面積最小値テキスト"/>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821" name="直線コネクタ 820"/>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822" name="【公民館】&#10;一人当たり面積最大値テキスト"/>
        <xdr:cNvSpPr txBox="1"/>
      </xdr:nvSpPr>
      <xdr:spPr>
        <a:xfrm>
          <a:off x="22199600" y="17172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823" name="直線コネクタ 822"/>
        <xdr:cNvCxnSpPr/>
      </xdr:nvCxnSpPr>
      <xdr:spPr>
        <a:xfrm>
          <a:off x="22072600" y="1739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23131</xdr:rowOff>
    </xdr:from>
    <xdr:ext cx="469744" cy="259045"/>
    <xdr:sp macro="" textlink="">
      <xdr:nvSpPr>
        <xdr:cNvPr id="824" name="【公民館】&#10;一人当たり面積平均値テキスト"/>
        <xdr:cNvSpPr txBox="1"/>
      </xdr:nvSpPr>
      <xdr:spPr>
        <a:xfrm>
          <a:off x="22199600" y="18196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825" name="フローチャート: 判断 824"/>
        <xdr:cNvSpPr/>
      </xdr:nvSpPr>
      <xdr:spPr>
        <a:xfrm>
          <a:off x="22110700" y="183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826" name="フローチャート: 判断 825"/>
        <xdr:cNvSpPr/>
      </xdr:nvSpPr>
      <xdr:spPr>
        <a:xfrm>
          <a:off x="21272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827" name="フローチャート: 判断 826"/>
        <xdr:cNvSpPr/>
      </xdr:nvSpPr>
      <xdr:spPr>
        <a:xfrm>
          <a:off x="20383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828" name="フローチャート: 判断 827"/>
        <xdr:cNvSpPr/>
      </xdr:nvSpPr>
      <xdr:spPr>
        <a:xfrm>
          <a:off x="19494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829" name="フローチャート: 判断 828"/>
        <xdr:cNvSpPr/>
      </xdr:nvSpPr>
      <xdr:spPr>
        <a:xfrm>
          <a:off x="18605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0" name="テキスト ボックス 829"/>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1" name="テキスト ボックス 830"/>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2" name="テキスト ボックス 831"/>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3" name="テキスト ボックス 832"/>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4" name="テキスト ボックス 833"/>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123698</xdr:rowOff>
    </xdr:from>
    <xdr:to>
      <xdr:col>116</xdr:col>
      <xdr:colOff>114300</xdr:colOff>
      <xdr:row>108</xdr:row>
      <xdr:rowOff>53848</xdr:rowOff>
    </xdr:to>
    <xdr:sp macro="" textlink="">
      <xdr:nvSpPr>
        <xdr:cNvPr id="835" name="楕円 834"/>
        <xdr:cNvSpPr/>
      </xdr:nvSpPr>
      <xdr:spPr>
        <a:xfrm>
          <a:off x="22110700" y="1846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38625</xdr:rowOff>
    </xdr:from>
    <xdr:ext cx="469744" cy="259045"/>
    <xdr:sp macro="" textlink="">
      <xdr:nvSpPr>
        <xdr:cNvPr id="836" name="【公民館】&#10;一人当たり面積該当値テキスト"/>
        <xdr:cNvSpPr txBox="1"/>
      </xdr:nvSpPr>
      <xdr:spPr>
        <a:xfrm>
          <a:off x="22199600" y="18383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123698</xdr:rowOff>
    </xdr:from>
    <xdr:to>
      <xdr:col>112</xdr:col>
      <xdr:colOff>38100</xdr:colOff>
      <xdr:row>108</xdr:row>
      <xdr:rowOff>53848</xdr:rowOff>
    </xdr:to>
    <xdr:sp macro="" textlink="">
      <xdr:nvSpPr>
        <xdr:cNvPr id="837" name="楕円 836"/>
        <xdr:cNvSpPr/>
      </xdr:nvSpPr>
      <xdr:spPr>
        <a:xfrm>
          <a:off x="21272500" y="1846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3048</xdr:rowOff>
    </xdr:from>
    <xdr:to>
      <xdr:col>116</xdr:col>
      <xdr:colOff>63500</xdr:colOff>
      <xdr:row>108</xdr:row>
      <xdr:rowOff>3048</xdr:rowOff>
    </xdr:to>
    <xdr:cxnSp macro="">
      <xdr:nvCxnSpPr>
        <xdr:cNvPr id="838" name="直線コネクタ 837"/>
        <xdr:cNvCxnSpPr/>
      </xdr:nvCxnSpPr>
      <xdr:spPr>
        <a:xfrm>
          <a:off x="21323300" y="1851964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123698</xdr:rowOff>
    </xdr:from>
    <xdr:to>
      <xdr:col>107</xdr:col>
      <xdr:colOff>101600</xdr:colOff>
      <xdr:row>108</xdr:row>
      <xdr:rowOff>53848</xdr:rowOff>
    </xdr:to>
    <xdr:sp macro="" textlink="">
      <xdr:nvSpPr>
        <xdr:cNvPr id="839" name="楕円 838"/>
        <xdr:cNvSpPr/>
      </xdr:nvSpPr>
      <xdr:spPr>
        <a:xfrm>
          <a:off x="20383500" y="1846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3048</xdr:rowOff>
    </xdr:from>
    <xdr:to>
      <xdr:col>111</xdr:col>
      <xdr:colOff>177800</xdr:colOff>
      <xdr:row>108</xdr:row>
      <xdr:rowOff>3048</xdr:rowOff>
    </xdr:to>
    <xdr:cxnSp macro="">
      <xdr:nvCxnSpPr>
        <xdr:cNvPr id="840" name="直線コネクタ 839"/>
        <xdr:cNvCxnSpPr/>
      </xdr:nvCxnSpPr>
      <xdr:spPr>
        <a:xfrm>
          <a:off x="20434300" y="185196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123698</xdr:rowOff>
    </xdr:from>
    <xdr:to>
      <xdr:col>102</xdr:col>
      <xdr:colOff>165100</xdr:colOff>
      <xdr:row>108</xdr:row>
      <xdr:rowOff>53848</xdr:rowOff>
    </xdr:to>
    <xdr:sp macro="" textlink="">
      <xdr:nvSpPr>
        <xdr:cNvPr id="841" name="楕円 840"/>
        <xdr:cNvSpPr/>
      </xdr:nvSpPr>
      <xdr:spPr>
        <a:xfrm>
          <a:off x="19494500" y="1846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3048</xdr:rowOff>
    </xdr:from>
    <xdr:to>
      <xdr:col>107</xdr:col>
      <xdr:colOff>50800</xdr:colOff>
      <xdr:row>108</xdr:row>
      <xdr:rowOff>3048</xdr:rowOff>
    </xdr:to>
    <xdr:cxnSp macro="">
      <xdr:nvCxnSpPr>
        <xdr:cNvPr id="842" name="直線コネクタ 841"/>
        <xdr:cNvCxnSpPr/>
      </xdr:nvCxnSpPr>
      <xdr:spPr>
        <a:xfrm>
          <a:off x="19545300" y="185196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123698</xdr:rowOff>
    </xdr:from>
    <xdr:to>
      <xdr:col>98</xdr:col>
      <xdr:colOff>38100</xdr:colOff>
      <xdr:row>106</xdr:row>
      <xdr:rowOff>53848</xdr:rowOff>
    </xdr:to>
    <xdr:sp macro="" textlink="">
      <xdr:nvSpPr>
        <xdr:cNvPr id="843" name="楕円 842"/>
        <xdr:cNvSpPr/>
      </xdr:nvSpPr>
      <xdr:spPr>
        <a:xfrm>
          <a:off x="18605500" y="1812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3048</xdr:rowOff>
    </xdr:from>
    <xdr:to>
      <xdr:col>102</xdr:col>
      <xdr:colOff>114300</xdr:colOff>
      <xdr:row>108</xdr:row>
      <xdr:rowOff>3048</xdr:rowOff>
    </xdr:to>
    <xdr:cxnSp macro="">
      <xdr:nvCxnSpPr>
        <xdr:cNvPr id="844" name="直線コネクタ 843"/>
        <xdr:cNvCxnSpPr/>
      </xdr:nvCxnSpPr>
      <xdr:spPr>
        <a:xfrm>
          <a:off x="18656300" y="18176748"/>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120666</xdr:rowOff>
    </xdr:from>
    <xdr:ext cx="469744" cy="259045"/>
    <xdr:sp macro="" textlink="">
      <xdr:nvSpPr>
        <xdr:cNvPr id="845" name="n_1aveValue【公民館】&#10;一人当たり面積"/>
        <xdr:cNvSpPr txBox="1"/>
      </xdr:nvSpPr>
      <xdr:spPr>
        <a:xfrm>
          <a:off x="210757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120666</xdr:rowOff>
    </xdr:from>
    <xdr:ext cx="469744" cy="259045"/>
    <xdr:sp macro="" textlink="">
      <xdr:nvSpPr>
        <xdr:cNvPr id="846" name="n_2aveValue【公民館】&#10;一人当たり面積"/>
        <xdr:cNvSpPr txBox="1"/>
      </xdr:nvSpPr>
      <xdr:spPr>
        <a:xfrm>
          <a:off x="201994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122953</xdr:rowOff>
    </xdr:from>
    <xdr:ext cx="469744" cy="259045"/>
    <xdr:sp macro="" textlink="">
      <xdr:nvSpPr>
        <xdr:cNvPr id="847" name="n_3aveValue【公民館】&#10;一人当たり面積"/>
        <xdr:cNvSpPr txBox="1"/>
      </xdr:nvSpPr>
      <xdr:spPr>
        <a:xfrm>
          <a:off x="19310427" y="18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97553</xdr:rowOff>
    </xdr:from>
    <xdr:ext cx="469744" cy="259045"/>
    <xdr:sp macro="" textlink="">
      <xdr:nvSpPr>
        <xdr:cNvPr id="848" name="n_4aveValue【公民館】&#10;一人当たり面積"/>
        <xdr:cNvSpPr txBox="1"/>
      </xdr:nvSpPr>
      <xdr:spPr>
        <a:xfrm>
          <a:off x="18421427" y="1844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44975</xdr:rowOff>
    </xdr:from>
    <xdr:ext cx="469744" cy="259045"/>
    <xdr:sp macro="" textlink="">
      <xdr:nvSpPr>
        <xdr:cNvPr id="849" name="n_1mainValue【公民館】&#10;一人当たり面積"/>
        <xdr:cNvSpPr txBox="1"/>
      </xdr:nvSpPr>
      <xdr:spPr>
        <a:xfrm>
          <a:off x="21075727" y="18561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44975</xdr:rowOff>
    </xdr:from>
    <xdr:ext cx="469744" cy="259045"/>
    <xdr:sp macro="" textlink="">
      <xdr:nvSpPr>
        <xdr:cNvPr id="850" name="n_2mainValue【公民館】&#10;一人当たり面積"/>
        <xdr:cNvSpPr txBox="1"/>
      </xdr:nvSpPr>
      <xdr:spPr>
        <a:xfrm>
          <a:off x="20199427" y="18561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44975</xdr:rowOff>
    </xdr:from>
    <xdr:ext cx="469744" cy="259045"/>
    <xdr:sp macro="" textlink="">
      <xdr:nvSpPr>
        <xdr:cNvPr id="851" name="n_3mainValue【公民館】&#10;一人当たり面積"/>
        <xdr:cNvSpPr txBox="1"/>
      </xdr:nvSpPr>
      <xdr:spPr>
        <a:xfrm>
          <a:off x="19310427" y="18561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70375</xdr:rowOff>
    </xdr:from>
    <xdr:ext cx="469744" cy="259045"/>
    <xdr:sp macro="" textlink="">
      <xdr:nvSpPr>
        <xdr:cNvPr id="852" name="n_4mainValue【公民館】&#10;一人当たり面積"/>
        <xdr:cNvSpPr txBox="1"/>
      </xdr:nvSpPr>
      <xdr:spPr>
        <a:xfrm>
          <a:off x="18421427" y="1790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類似団体と比較して、有形固定資産減価償却率が</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ポイント以上高くなっている施設は、</a:t>
          </a:r>
          <a:r>
            <a:rPr kumimoji="1" lang="ja-JP" altLang="en-US" sz="1100">
              <a:solidFill>
                <a:schemeClr val="dk1"/>
              </a:solidFill>
              <a:effectLst/>
              <a:latin typeface="+mn-lt"/>
              <a:ea typeface="+mn-ea"/>
              <a:cs typeface="+mn-cs"/>
            </a:rPr>
            <a:t>学校施設、公民館、</a:t>
          </a:r>
          <a:r>
            <a:rPr kumimoji="1" lang="ja-JP" altLang="ja-JP" sz="1100">
              <a:solidFill>
                <a:schemeClr val="dk1"/>
              </a:solidFill>
              <a:effectLst/>
              <a:latin typeface="+mn-lt"/>
              <a:ea typeface="+mn-ea"/>
              <a:cs typeface="+mn-cs"/>
            </a:rPr>
            <a:t>図書館、</a:t>
          </a:r>
          <a:r>
            <a:rPr kumimoji="1" lang="ja-JP" altLang="en-US" sz="1100">
              <a:solidFill>
                <a:schemeClr val="dk1"/>
              </a:solidFill>
              <a:effectLst/>
              <a:latin typeface="+mn-lt"/>
              <a:ea typeface="+mn-ea"/>
              <a:cs typeface="+mn-cs"/>
            </a:rPr>
            <a:t>体育館・プール、福祉施設、</a:t>
          </a:r>
          <a:r>
            <a:rPr kumimoji="1" lang="ja-JP" altLang="ja-JP" sz="1100">
              <a:solidFill>
                <a:schemeClr val="dk1"/>
              </a:solidFill>
              <a:effectLst/>
              <a:latin typeface="+mn-lt"/>
              <a:ea typeface="+mn-ea"/>
              <a:cs typeface="+mn-cs"/>
            </a:rPr>
            <a:t>市民会館</a:t>
          </a:r>
          <a:r>
            <a:rPr kumimoji="1" lang="ja-JP" altLang="en-US" sz="1100">
              <a:solidFill>
                <a:schemeClr val="dk1"/>
              </a:solidFill>
              <a:effectLst/>
              <a:latin typeface="+mn-lt"/>
              <a:ea typeface="+mn-ea"/>
              <a:cs typeface="+mn-cs"/>
            </a:rPr>
            <a:t>及び</a:t>
          </a:r>
          <a:r>
            <a:rPr kumimoji="1" lang="ja-JP" altLang="ja-JP" sz="1100">
              <a:solidFill>
                <a:schemeClr val="dk1"/>
              </a:solidFill>
              <a:effectLst/>
              <a:latin typeface="+mn-lt"/>
              <a:ea typeface="+mn-ea"/>
              <a:cs typeface="+mn-cs"/>
            </a:rPr>
            <a:t>庁舎である。</a:t>
          </a:r>
          <a:endParaRPr lang="ja-JP" altLang="ja-JP" sz="1400">
            <a:effectLst/>
          </a:endParaRPr>
        </a:p>
        <a:p>
          <a:r>
            <a:rPr kumimoji="1" lang="ja-JP" altLang="ja-JP" sz="1100">
              <a:solidFill>
                <a:schemeClr val="dk1"/>
              </a:solidFill>
              <a:effectLst/>
              <a:latin typeface="+mn-lt"/>
              <a:ea typeface="+mn-ea"/>
              <a:cs typeface="+mn-cs"/>
            </a:rPr>
            <a:t>　公共施設等総合管理計画において、安全性と機能性を確保する観点から、施設老朽化に伴い、適切な点検・診断のもと、効率的かつ効果的な大規模改修や更新を実施することとしている。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北海道千歳市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97,355
96,031
594.50
65,218,756
63,064,314
1,806,158
26,860,545
24,990,801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xdr:cNvCxnSpPr/>
      </xdr:nvCxnSpPr>
      <xdr:spPr>
        <a:xfrm flipV="1">
          <a:off x="4634865" y="5881007"/>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xdr:cNvSpPr txBox="1"/>
      </xdr:nvSpPr>
      <xdr:spPr>
        <a:xfrm>
          <a:off x="4673600" y="728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xdr:cNvCxnSpPr/>
      </xdr:nvCxnSpPr>
      <xdr:spPr>
        <a:xfrm>
          <a:off x="4546600" y="728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xdr:cNvSpPr txBox="1"/>
      </xdr:nvSpPr>
      <xdr:spPr>
        <a:xfrm>
          <a:off x="4673600" y="565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xdr:cNvCxnSpPr/>
      </xdr:nvCxnSpPr>
      <xdr:spPr>
        <a:xfrm>
          <a:off x="4546600" y="588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167476</xdr:rowOff>
    </xdr:from>
    <xdr:ext cx="405111" cy="259045"/>
    <xdr:sp macro="" textlink="">
      <xdr:nvSpPr>
        <xdr:cNvPr id="63" name="【図書館】&#10;有形固定資産減価償却率平均値テキスト"/>
        <xdr:cNvSpPr txBox="1"/>
      </xdr:nvSpPr>
      <xdr:spPr>
        <a:xfrm>
          <a:off x="4673600" y="6339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xdr:cNvSpPr/>
      </xdr:nvSpPr>
      <xdr:spPr>
        <a:xfrm>
          <a:off x="45847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xdr:cNvSpPr/>
      </xdr:nvSpPr>
      <xdr:spPr>
        <a:xfrm>
          <a:off x="3746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xdr:cNvSpPr/>
      </xdr:nvSpPr>
      <xdr:spPr>
        <a:xfrm>
          <a:off x="2857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xdr:cNvSpPr/>
      </xdr:nvSpPr>
      <xdr:spPr>
        <a:xfrm>
          <a:off x="1968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xdr:cNvSpPr/>
      </xdr:nvSpPr>
      <xdr:spPr>
        <a:xfrm>
          <a:off x="1079500" y="6398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131535</xdr:rowOff>
    </xdr:from>
    <xdr:to>
      <xdr:col>24</xdr:col>
      <xdr:colOff>114300</xdr:colOff>
      <xdr:row>40</xdr:row>
      <xdr:rowOff>61685</xdr:rowOff>
    </xdr:to>
    <xdr:sp macro="" textlink="">
      <xdr:nvSpPr>
        <xdr:cNvPr id="74" name="楕円 73"/>
        <xdr:cNvSpPr/>
      </xdr:nvSpPr>
      <xdr:spPr>
        <a:xfrm>
          <a:off x="4584700" y="681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109962</xdr:rowOff>
    </xdr:from>
    <xdr:ext cx="405111" cy="259045"/>
    <xdr:sp macro="" textlink="">
      <xdr:nvSpPr>
        <xdr:cNvPr id="75" name="【図書館】&#10;有形固定資産減価償却率該当値テキスト"/>
        <xdr:cNvSpPr txBox="1"/>
      </xdr:nvSpPr>
      <xdr:spPr>
        <a:xfrm>
          <a:off x="4673600" y="6796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98878</xdr:rowOff>
    </xdr:from>
    <xdr:to>
      <xdr:col>20</xdr:col>
      <xdr:colOff>38100</xdr:colOff>
      <xdr:row>40</xdr:row>
      <xdr:rowOff>29028</xdr:rowOff>
    </xdr:to>
    <xdr:sp macro="" textlink="">
      <xdr:nvSpPr>
        <xdr:cNvPr id="76" name="楕円 75"/>
        <xdr:cNvSpPr/>
      </xdr:nvSpPr>
      <xdr:spPr>
        <a:xfrm>
          <a:off x="3746500" y="678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149678</xdr:rowOff>
    </xdr:from>
    <xdr:to>
      <xdr:col>24</xdr:col>
      <xdr:colOff>63500</xdr:colOff>
      <xdr:row>40</xdr:row>
      <xdr:rowOff>10885</xdr:rowOff>
    </xdr:to>
    <xdr:cxnSp macro="">
      <xdr:nvCxnSpPr>
        <xdr:cNvPr id="77" name="直線コネクタ 76"/>
        <xdr:cNvCxnSpPr/>
      </xdr:nvCxnSpPr>
      <xdr:spPr>
        <a:xfrm>
          <a:off x="3797300" y="6836228"/>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66222</xdr:rowOff>
    </xdr:from>
    <xdr:to>
      <xdr:col>15</xdr:col>
      <xdr:colOff>101600</xdr:colOff>
      <xdr:row>39</xdr:row>
      <xdr:rowOff>167822</xdr:rowOff>
    </xdr:to>
    <xdr:sp macro="" textlink="">
      <xdr:nvSpPr>
        <xdr:cNvPr id="78" name="楕円 77"/>
        <xdr:cNvSpPr/>
      </xdr:nvSpPr>
      <xdr:spPr>
        <a:xfrm>
          <a:off x="2857500" y="675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117022</xdr:rowOff>
    </xdr:from>
    <xdr:to>
      <xdr:col>19</xdr:col>
      <xdr:colOff>177800</xdr:colOff>
      <xdr:row>39</xdr:row>
      <xdr:rowOff>149678</xdr:rowOff>
    </xdr:to>
    <xdr:cxnSp macro="">
      <xdr:nvCxnSpPr>
        <xdr:cNvPr id="79" name="直線コネクタ 78"/>
        <xdr:cNvCxnSpPr/>
      </xdr:nvCxnSpPr>
      <xdr:spPr>
        <a:xfrm>
          <a:off x="2908300" y="68035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33565</xdr:rowOff>
    </xdr:from>
    <xdr:to>
      <xdr:col>10</xdr:col>
      <xdr:colOff>165100</xdr:colOff>
      <xdr:row>39</xdr:row>
      <xdr:rowOff>135165</xdr:rowOff>
    </xdr:to>
    <xdr:sp macro="" textlink="">
      <xdr:nvSpPr>
        <xdr:cNvPr id="80" name="楕円 79"/>
        <xdr:cNvSpPr/>
      </xdr:nvSpPr>
      <xdr:spPr>
        <a:xfrm>
          <a:off x="1968500" y="67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84365</xdr:rowOff>
    </xdr:from>
    <xdr:to>
      <xdr:col>15</xdr:col>
      <xdr:colOff>50800</xdr:colOff>
      <xdr:row>39</xdr:row>
      <xdr:rowOff>117022</xdr:rowOff>
    </xdr:to>
    <xdr:cxnSp macro="">
      <xdr:nvCxnSpPr>
        <xdr:cNvPr id="81" name="直線コネクタ 80"/>
        <xdr:cNvCxnSpPr/>
      </xdr:nvCxnSpPr>
      <xdr:spPr>
        <a:xfrm>
          <a:off x="2019300" y="67709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15603</xdr:rowOff>
    </xdr:from>
    <xdr:to>
      <xdr:col>6</xdr:col>
      <xdr:colOff>38100</xdr:colOff>
      <xdr:row>39</xdr:row>
      <xdr:rowOff>117203</xdr:rowOff>
    </xdr:to>
    <xdr:sp macro="" textlink="">
      <xdr:nvSpPr>
        <xdr:cNvPr id="82" name="楕円 81"/>
        <xdr:cNvSpPr/>
      </xdr:nvSpPr>
      <xdr:spPr>
        <a:xfrm>
          <a:off x="1079500" y="6702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66403</xdr:rowOff>
    </xdr:from>
    <xdr:to>
      <xdr:col>10</xdr:col>
      <xdr:colOff>114300</xdr:colOff>
      <xdr:row>39</xdr:row>
      <xdr:rowOff>84365</xdr:rowOff>
    </xdr:to>
    <xdr:cxnSp macro="">
      <xdr:nvCxnSpPr>
        <xdr:cNvPr id="83" name="直線コネクタ 82"/>
        <xdr:cNvCxnSpPr/>
      </xdr:nvCxnSpPr>
      <xdr:spPr>
        <a:xfrm>
          <a:off x="1130300" y="6752953"/>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78213</xdr:rowOff>
    </xdr:from>
    <xdr:ext cx="405111" cy="259045"/>
    <xdr:sp macro="" textlink="">
      <xdr:nvSpPr>
        <xdr:cNvPr id="84" name="n_1aveValue【図書館】&#10;有形固定資産減価償却率"/>
        <xdr:cNvSpPr txBox="1"/>
      </xdr:nvSpPr>
      <xdr:spPr>
        <a:xfrm>
          <a:off x="35820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39024</xdr:rowOff>
    </xdr:from>
    <xdr:ext cx="405111" cy="259045"/>
    <xdr:sp macro="" textlink="">
      <xdr:nvSpPr>
        <xdr:cNvPr id="85" name="n_2aveValue【図書館】&#10;有形固定資産減価償却率"/>
        <xdr:cNvSpPr txBox="1"/>
      </xdr:nvSpPr>
      <xdr:spPr>
        <a:xfrm>
          <a:off x="27057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xdr:cNvSpPr txBox="1"/>
      </xdr:nvSpPr>
      <xdr:spPr>
        <a:xfrm>
          <a:off x="1816744" y="619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1469</xdr:rowOff>
    </xdr:from>
    <xdr:ext cx="405111" cy="259045"/>
    <xdr:sp macro="" textlink="">
      <xdr:nvSpPr>
        <xdr:cNvPr id="87" name="n_4aveValue【図書館】&#10;有形固定資産減価償却率"/>
        <xdr:cNvSpPr txBox="1"/>
      </xdr:nvSpPr>
      <xdr:spPr>
        <a:xfrm>
          <a:off x="927744" y="6173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20155</xdr:rowOff>
    </xdr:from>
    <xdr:ext cx="405111" cy="259045"/>
    <xdr:sp macro="" textlink="">
      <xdr:nvSpPr>
        <xdr:cNvPr id="88" name="n_1mainValue【図書館】&#10;有形固定資産減価償却率"/>
        <xdr:cNvSpPr txBox="1"/>
      </xdr:nvSpPr>
      <xdr:spPr>
        <a:xfrm>
          <a:off x="3582044" y="6878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158949</xdr:rowOff>
    </xdr:from>
    <xdr:ext cx="405111" cy="259045"/>
    <xdr:sp macro="" textlink="">
      <xdr:nvSpPr>
        <xdr:cNvPr id="89" name="n_2mainValue【図書館】&#10;有形固定資産減価償却率"/>
        <xdr:cNvSpPr txBox="1"/>
      </xdr:nvSpPr>
      <xdr:spPr>
        <a:xfrm>
          <a:off x="2705744" y="684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126292</xdr:rowOff>
    </xdr:from>
    <xdr:ext cx="405111" cy="259045"/>
    <xdr:sp macro="" textlink="">
      <xdr:nvSpPr>
        <xdr:cNvPr id="90" name="n_3mainValue【図書館】&#10;有形固定資産減価償却率"/>
        <xdr:cNvSpPr txBox="1"/>
      </xdr:nvSpPr>
      <xdr:spPr>
        <a:xfrm>
          <a:off x="1816744" y="681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108330</xdr:rowOff>
    </xdr:from>
    <xdr:ext cx="405111" cy="259045"/>
    <xdr:sp macro="" textlink="">
      <xdr:nvSpPr>
        <xdr:cNvPr id="91" name="n_4mainValue【図書館】&#10;有形固定資産減価償却率"/>
        <xdr:cNvSpPr txBox="1"/>
      </xdr:nvSpPr>
      <xdr:spPr>
        <a:xfrm>
          <a:off x="927744" y="6794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xdr:cNvCxnSpPr/>
      </xdr:nvCxnSpPr>
      <xdr:spPr>
        <a:xfrm flipV="1">
          <a:off x="10476865" y="5676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137177</xdr:rowOff>
    </xdr:from>
    <xdr:ext cx="469744" cy="259045"/>
    <xdr:sp macro="" textlink="">
      <xdr:nvSpPr>
        <xdr:cNvPr id="120" name="【図書館】&#10;一人当たり面積平均値テキスト"/>
        <xdr:cNvSpPr txBox="1"/>
      </xdr:nvSpPr>
      <xdr:spPr>
        <a:xfrm>
          <a:off x="10515600" y="6480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xdr:cNvSpPr/>
      </xdr:nvSpPr>
      <xdr:spPr>
        <a:xfrm>
          <a:off x="104267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xdr:cNvSpPr/>
      </xdr:nvSpPr>
      <xdr:spPr>
        <a:xfrm>
          <a:off x="9588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xdr:cNvSpPr/>
      </xdr:nvSpPr>
      <xdr:spPr>
        <a:xfrm>
          <a:off x="8699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xdr:cNvSpPr/>
      </xdr:nvSpPr>
      <xdr:spPr>
        <a:xfrm>
          <a:off x="7810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xdr:cNvSpPr/>
      </xdr:nvSpPr>
      <xdr:spPr>
        <a:xfrm>
          <a:off x="6921500" y="666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133350</xdr:rowOff>
    </xdr:from>
    <xdr:to>
      <xdr:col>55</xdr:col>
      <xdr:colOff>50800</xdr:colOff>
      <xdr:row>40</xdr:row>
      <xdr:rowOff>63500</xdr:rowOff>
    </xdr:to>
    <xdr:sp macro="" textlink="">
      <xdr:nvSpPr>
        <xdr:cNvPr id="131" name="楕円 130"/>
        <xdr:cNvSpPr/>
      </xdr:nvSpPr>
      <xdr:spPr>
        <a:xfrm>
          <a:off x="10426700" y="681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111777</xdr:rowOff>
    </xdr:from>
    <xdr:ext cx="469744" cy="259045"/>
    <xdr:sp macro="" textlink="">
      <xdr:nvSpPr>
        <xdr:cNvPr id="132" name="【図書館】&#10;一人当たり面積該当値テキスト"/>
        <xdr:cNvSpPr txBox="1"/>
      </xdr:nvSpPr>
      <xdr:spPr>
        <a:xfrm>
          <a:off x="10515600" y="679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133350</xdr:rowOff>
    </xdr:from>
    <xdr:to>
      <xdr:col>50</xdr:col>
      <xdr:colOff>165100</xdr:colOff>
      <xdr:row>40</xdr:row>
      <xdr:rowOff>63500</xdr:rowOff>
    </xdr:to>
    <xdr:sp macro="" textlink="">
      <xdr:nvSpPr>
        <xdr:cNvPr id="133" name="楕円 132"/>
        <xdr:cNvSpPr/>
      </xdr:nvSpPr>
      <xdr:spPr>
        <a:xfrm>
          <a:off x="9588500" y="681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12700</xdr:rowOff>
    </xdr:from>
    <xdr:to>
      <xdr:col>55</xdr:col>
      <xdr:colOff>0</xdr:colOff>
      <xdr:row>40</xdr:row>
      <xdr:rowOff>12700</xdr:rowOff>
    </xdr:to>
    <xdr:cxnSp macro="">
      <xdr:nvCxnSpPr>
        <xdr:cNvPr id="134" name="直線コネクタ 133"/>
        <xdr:cNvCxnSpPr/>
      </xdr:nvCxnSpPr>
      <xdr:spPr>
        <a:xfrm>
          <a:off x="9639300" y="68707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133350</xdr:rowOff>
    </xdr:from>
    <xdr:to>
      <xdr:col>46</xdr:col>
      <xdr:colOff>38100</xdr:colOff>
      <xdr:row>40</xdr:row>
      <xdr:rowOff>63500</xdr:rowOff>
    </xdr:to>
    <xdr:sp macro="" textlink="">
      <xdr:nvSpPr>
        <xdr:cNvPr id="135" name="楕円 134"/>
        <xdr:cNvSpPr/>
      </xdr:nvSpPr>
      <xdr:spPr>
        <a:xfrm>
          <a:off x="8699500" y="681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12700</xdr:rowOff>
    </xdr:from>
    <xdr:to>
      <xdr:col>50</xdr:col>
      <xdr:colOff>114300</xdr:colOff>
      <xdr:row>40</xdr:row>
      <xdr:rowOff>12700</xdr:rowOff>
    </xdr:to>
    <xdr:cxnSp macro="">
      <xdr:nvCxnSpPr>
        <xdr:cNvPr id="136" name="直線コネクタ 135"/>
        <xdr:cNvCxnSpPr/>
      </xdr:nvCxnSpPr>
      <xdr:spPr>
        <a:xfrm>
          <a:off x="8750300" y="6870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133350</xdr:rowOff>
    </xdr:from>
    <xdr:to>
      <xdr:col>41</xdr:col>
      <xdr:colOff>101600</xdr:colOff>
      <xdr:row>40</xdr:row>
      <xdr:rowOff>63500</xdr:rowOff>
    </xdr:to>
    <xdr:sp macro="" textlink="">
      <xdr:nvSpPr>
        <xdr:cNvPr id="137" name="楕円 136"/>
        <xdr:cNvSpPr/>
      </xdr:nvSpPr>
      <xdr:spPr>
        <a:xfrm>
          <a:off x="7810500" y="681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12700</xdr:rowOff>
    </xdr:from>
    <xdr:to>
      <xdr:col>45</xdr:col>
      <xdr:colOff>177800</xdr:colOff>
      <xdr:row>40</xdr:row>
      <xdr:rowOff>12700</xdr:rowOff>
    </xdr:to>
    <xdr:cxnSp macro="">
      <xdr:nvCxnSpPr>
        <xdr:cNvPr id="138" name="直線コネクタ 137"/>
        <xdr:cNvCxnSpPr/>
      </xdr:nvCxnSpPr>
      <xdr:spPr>
        <a:xfrm>
          <a:off x="7861300" y="6870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133350</xdr:rowOff>
    </xdr:from>
    <xdr:to>
      <xdr:col>36</xdr:col>
      <xdr:colOff>165100</xdr:colOff>
      <xdr:row>40</xdr:row>
      <xdr:rowOff>63500</xdr:rowOff>
    </xdr:to>
    <xdr:sp macro="" textlink="">
      <xdr:nvSpPr>
        <xdr:cNvPr id="139" name="楕円 138"/>
        <xdr:cNvSpPr/>
      </xdr:nvSpPr>
      <xdr:spPr>
        <a:xfrm>
          <a:off x="6921500" y="681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12700</xdr:rowOff>
    </xdr:from>
    <xdr:to>
      <xdr:col>41</xdr:col>
      <xdr:colOff>50800</xdr:colOff>
      <xdr:row>40</xdr:row>
      <xdr:rowOff>12700</xdr:rowOff>
    </xdr:to>
    <xdr:cxnSp macro="">
      <xdr:nvCxnSpPr>
        <xdr:cNvPr id="140" name="直線コネクタ 139"/>
        <xdr:cNvCxnSpPr/>
      </xdr:nvCxnSpPr>
      <xdr:spPr>
        <a:xfrm>
          <a:off x="6972300" y="6870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73677</xdr:rowOff>
    </xdr:from>
    <xdr:ext cx="469744" cy="259045"/>
    <xdr:sp macro="" textlink="">
      <xdr:nvSpPr>
        <xdr:cNvPr id="141" name="n_1aveValue【図書館】&#10;一人当たり面積"/>
        <xdr:cNvSpPr txBox="1"/>
      </xdr:nvSpPr>
      <xdr:spPr>
        <a:xfrm>
          <a:off x="9391727" y="641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86377</xdr:rowOff>
    </xdr:from>
    <xdr:ext cx="469744" cy="259045"/>
    <xdr:sp macro="" textlink="">
      <xdr:nvSpPr>
        <xdr:cNvPr id="142" name="n_2aveValue【図書館】&#10;一人当たり面積"/>
        <xdr:cNvSpPr txBox="1"/>
      </xdr:nvSpPr>
      <xdr:spPr>
        <a:xfrm>
          <a:off x="8515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86377</xdr:rowOff>
    </xdr:from>
    <xdr:ext cx="469744" cy="259045"/>
    <xdr:sp macro="" textlink="">
      <xdr:nvSpPr>
        <xdr:cNvPr id="143" name="n_3aveValue【図書館】&#10;一人当たり面積"/>
        <xdr:cNvSpPr txBox="1"/>
      </xdr:nvSpPr>
      <xdr:spPr>
        <a:xfrm>
          <a:off x="7626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99077</xdr:rowOff>
    </xdr:from>
    <xdr:ext cx="469744" cy="259045"/>
    <xdr:sp macro="" textlink="">
      <xdr:nvSpPr>
        <xdr:cNvPr id="144" name="n_4aveValue【図書館】&#10;一人当たり面積"/>
        <xdr:cNvSpPr txBox="1"/>
      </xdr:nvSpPr>
      <xdr:spPr>
        <a:xfrm>
          <a:off x="6737427" y="644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54627</xdr:rowOff>
    </xdr:from>
    <xdr:ext cx="469744" cy="259045"/>
    <xdr:sp macro="" textlink="">
      <xdr:nvSpPr>
        <xdr:cNvPr id="145" name="n_1mainValue【図書館】&#10;一人当たり面積"/>
        <xdr:cNvSpPr txBox="1"/>
      </xdr:nvSpPr>
      <xdr:spPr>
        <a:xfrm>
          <a:off x="9391727" y="691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54627</xdr:rowOff>
    </xdr:from>
    <xdr:ext cx="469744" cy="259045"/>
    <xdr:sp macro="" textlink="">
      <xdr:nvSpPr>
        <xdr:cNvPr id="146" name="n_2mainValue【図書館】&#10;一人当たり面積"/>
        <xdr:cNvSpPr txBox="1"/>
      </xdr:nvSpPr>
      <xdr:spPr>
        <a:xfrm>
          <a:off x="8515427" y="691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54627</xdr:rowOff>
    </xdr:from>
    <xdr:ext cx="469744" cy="259045"/>
    <xdr:sp macro="" textlink="">
      <xdr:nvSpPr>
        <xdr:cNvPr id="147" name="n_3mainValue【図書館】&#10;一人当たり面積"/>
        <xdr:cNvSpPr txBox="1"/>
      </xdr:nvSpPr>
      <xdr:spPr>
        <a:xfrm>
          <a:off x="7626427" y="691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54627</xdr:rowOff>
    </xdr:from>
    <xdr:ext cx="469744" cy="259045"/>
    <xdr:sp macro="" textlink="">
      <xdr:nvSpPr>
        <xdr:cNvPr id="148" name="n_4mainValue【図書館】&#10;一人当たり面積"/>
        <xdr:cNvSpPr txBox="1"/>
      </xdr:nvSpPr>
      <xdr:spPr>
        <a:xfrm>
          <a:off x="6737427" y="691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xdr:cNvCxnSpPr/>
      </xdr:nvCxnSpPr>
      <xdr:spPr>
        <a:xfrm flipV="1">
          <a:off x="4634865" y="971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xdr:cNvSpPr txBox="1"/>
      </xdr:nvSpPr>
      <xdr:spPr>
        <a:xfrm>
          <a:off x="4673600" y="949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xdr:cNvCxnSpPr/>
      </xdr:nvCxnSpPr>
      <xdr:spPr>
        <a:xfrm>
          <a:off x="4546600" y="9717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178" name="【体育館・プール】&#10;有形固定資産減価償却率平均値テキスト"/>
        <xdr:cNvSpPr txBox="1"/>
      </xdr:nvSpPr>
      <xdr:spPr>
        <a:xfrm>
          <a:off x="4673600" y="10207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xdr:cNvSpPr/>
      </xdr:nvSpPr>
      <xdr:spPr>
        <a:xfrm>
          <a:off x="4584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xdr:cNvSpPr/>
      </xdr:nvSpPr>
      <xdr:spPr>
        <a:xfrm>
          <a:off x="3746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xdr:cNvSpPr/>
      </xdr:nvSpPr>
      <xdr:spPr>
        <a:xfrm>
          <a:off x="2857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xdr:cNvSpPr/>
      </xdr:nvSpPr>
      <xdr:spPr>
        <a:xfrm>
          <a:off x="1968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xdr:cNvSpPr/>
      </xdr:nvSpPr>
      <xdr:spPr>
        <a:xfrm>
          <a:off x="1079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101600</xdr:rowOff>
    </xdr:from>
    <xdr:to>
      <xdr:col>24</xdr:col>
      <xdr:colOff>114300</xdr:colOff>
      <xdr:row>62</xdr:row>
      <xdr:rowOff>31750</xdr:rowOff>
    </xdr:to>
    <xdr:sp macro="" textlink="">
      <xdr:nvSpPr>
        <xdr:cNvPr id="189" name="楕円 188"/>
        <xdr:cNvSpPr/>
      </xdr:nvSpPr>
      <xdr:spPr>
        <a:xfrm>
          <a:off x="4584700" y="1056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80027</xdr:rowOff>
    </xdr:from>
    <xdr:ext cx="405111" cy="259045"/>
    <xdr:sp macro="" textlink="">
      <xdr:nvSpPr>
        <xdr:cNvPr id="190" name="【体育館・プール】&#10;有形固定資産減価償却率該当値テキスト"/>
        <xdr:cNvSpPr txBox="1"/>
      </xdr:nvSpPr>
      <xdr:spPr>
        <a:xfrm>
          <a:off x="4673600" y="1053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69215</xdr:rowOff>
    </xdr:from>
    <xdr:to>
      <xdr:col>20</xdr:col>
      <xdr:colOff>38100</xdr:colOff>
      <xdr:row>61</xdr:row>
      <xdr:rowOff>170815</xdr:rowOff>
    </xdr:to>
    <xdr:sp macro="" textlink="">
      <xdr:nvSpPr>
        <xdr:cNvPr id="191" name="楕円 190"/>
        <xdr:cNvSpPr/>
      </xdr:nvSpPr>
      <xdr:spPr>
        <a:xfrm>
          <a:off x="3746500" y="1052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120015</xdr:rowOff>
    </xdr:from>
    <xdr:to>
      <xdr:col>24</xdr:col>
      <xdr:colOff>63500</xdr:colOff>
      <xdr:row>61</xdr:row>
      <xdr:rowOff>152400</xdr:rowOff>
    </xdr:to>
    <xdr:cxnSp macro="">
      <xdr:nvCxnSpPr>
        <xdr:cNvPr id="192" name="直線コネクタ 191"/>
        <xdr:cNvCxnSpPr/>
      </xdr:nvCxnSpPr>
      <xdr:spPr>
        <a:xfrm>
          <a:off x="3797300" y="1057846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36830</xdr:rowOff>
    </xdr:from>
    <xdr:to>
      <xdr:col>15</xdr:col>
      <xdr:colOff>101600</xdr:colOff>
      <xdr:row>61</xdr:row>
      <xdr:rowOff>138430</xdr:rowOff>
    </xdr:to>
    <xdr:sp macro="" textlink="">
      <xdr:nvSpPr>
        <xdr:cNvPr id="193" name="楕円 192"/>
        <xdr:cNvSpPr/>
      </xdr:nvSpPr>
      <xdr:spPr>
        <a:xfrm>
          <a:off x="2857500" y="1049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87630</xdr:rowOff>
    </xdr:from>
    <xdr:to>
      <xdr:col>19</xdr:col>
      <xdr:colOff>177800</xdr:colOff>
      <xdr:row>61</xdr:row>
      <xdr:rowOff>120015</xdr:rowOff>
    </xdr:to>
    <xdr:cxnSp macro="">
      <xdr:nvCxnSpPr>
        <xdr:cNvPr id="194" name="直線コネクタ 193"/>
        <xdr:cNvCxnSpPr/>
      </xdr:nvCxnSpPr>
      <xdr:spPr>
        <a:xfrm>
          <a:off x="2908300" y="1054608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6350</xdr:rowOff>
    </xdr:from>
    <xdr:to>
      <xdr:col>10</xdr:col>
      <xdr:colOff>165100</xdr:colOff>
      <xdr:row>61</xdr:row>
      <xdr:rowOff>107950</xdr:rowOff>
    </xdr:to>
    <xdr:sp macro="" textlink="">
      <xdr:nvSpPr>
        <xdr:cNvPr id="195" name="楕円 194"/>
        <xdr:cNvSpPr/>
      </xdr:nvSpPr>
      <xdr:spPr>
        <a:xfrm>
          <a:off x="1968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57150</xdr:rowOff>
    </xdr:from>
    <xdr:to>
      <xdr:col>15</xdr:col>
      <xdr:colOff>50800</xdr:colOff>
      <xdr:row>61</xdr:row>
      <xdr:rowOff>87630</xdr:rowOff>
    </xdr:to>
    <xdr:cxnSp macro="">
      <xdr:nvCxnSpPr>
        <xdr:cNvPr id="196" name="直線コネクタ 195"/>
        <xdr:cNvCxnSpPr/>
      </xdr:nvCxnSpPr>
      <xdr:spPr>
        <a:xfrm>
          <a:off x="2019300" y="105156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164465</xdr:rowOff>
    </xdr:from>
    <xdr:to>
      <xdr:col>6</xdr:col>
      <xdr:colOff>38100</xdr:colOff>
      <xdr:row>61</xdr:row>
      <xdr:rowOff>94615</xdr:rowOff>
    </xdr:to>
    <xdr:sp macro="" textlink="">
      <xdr:nvSpPr>
        <xdr:cNvPr id="197" name="楕円 196"/>
        <xdr:cNvSpPr/>
      </xdr:nvSpPr>
      <xdr:spPr>
        <a:xfrm>
          <a:off x="1079500" y="1045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43815</xdr:rowOff>
    </xdr:from>
    <xdr:to>
      <xdr:col>10</xdr:col>
      <xdr:colOff>114300</xdr:colOff>
      <xdr:row>61</xdr:row>
      <xdr:rowOff>57150</xdr:rowOff>
    </xdr:to>
    <xdr:cxnSp macro="">
      <xdr:nvCxnSpPr>
        <xdr:cNvPr id="198" name="直線コネクタ 197"/>
        <xdr:cNvCxnSpPr/>
      </xdr:nvCxnSpPr>
      <xdr:spPr>
        <a:xfrm>
          <a:off x="1130300" y="1050226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162577</xdr:rowOff>
    </xdr:from>
    <xdr:ext cx="405111" cy="259045"/>
    <xdr:sp macro="" textlink="">
      <xdr:nvSpPr>
        <xdr:cNvPr id="199" name="n_1aveValue【体育館・プール】&#10;有形固定資産減価償却率"/>
        <xdr:cNvSpPr txBox="1"/>
      </xdr:nvSpPr>
      <xdr:spPr>
        <a:xfrm>
          <a:off x="3582044" y="1010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200" name="n_2aveValue【体育館・プール】&#10;有形固定資産減価償却率"/>
        <xdr:cNvSpPr txBox="1"/>
      </xdr:nvSpPr>
      <xdr:spPr>
        <a:xfrm>
          <a:off x="2705744" y="1008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201" name="n_3aveValue【体育館・プール】&#10;有形固定資産減価償却率"/>
        <xdr:cNvSpPr txBox="1"/>
      </xdr:nvSpPr>
      <xdr:spPr>
        <a:xfrm>
          <a:off x="18167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122572</xdr:rowOff>
    </xdr:from>
    <xdr:ext cx="405111" cy="259045"/>
    <xdr:sp macro="" textlink="">
      <xdr:nvSpPr>
        <xdr:cNvPr id="202" name="n_4aveValue【体育館・プール】&#10;有形固定資産減価償却率"/>
        <xdr:cNvSpPr txBox="1"/>
      </xdr:nvSpPr>
      <xdr:spPr>
        <a:xfrm>
          <a:off x="9277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161942</xdr:rowOff>
    </xdr:from>
    <xdr:ext cx="405111" cy="259045"/>
    <xdr:sp macro="" textlink="">
      <xdr:nvSpPr>
        <xdr:cNvPr id="203" name="n_1mainValue【体育館・プール】&#10;有形固定資産減価償却率"/>
        <xdr:cNvSpPr txBox="1"/>
      </xdr:nvSpPr>
      <xdr:spPr>
        <a:xfrm>
          <a:off x="3582044" y="10620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129557</xdr:rowOff>
    </xdr:from>
    <xdr:ext cx="405111" cy="259045"/>
    <xdr:sp macro="" textlink="">
      <xdr:nvSpPr>
        <xdr:cNvPr id="204" name="n_2mainValue【体育館・プール】&#10;有形固定資産減価償却率"/>
        <xdr:cNvSpPr txBox="1"/>
      </xdr:nvSpPr>
      <xdr:spPr>
        <a:xfrm>
          <a:off x="2705744" y="1058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99077</xdr:rowOff>
    </xdr:from>
    <xdr:ext cx="405111" cy="259045"/>
    <xdr:sp macro="" textlink="">
      <xdr:nvSpPr>
        <xdr:cNvPr id="205" name="n_3mainValue【体育館・プール】&#10;有形固定資産減価償却率"/>
        <xdr:cNvSpPr txBox="1"/>
      </xdr:nvSpPr>
      <xdr:spPr>
        <a:xfrm>
          <a:off x="1816744"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85742</xdr:rowOff>
    </xdr:from>
    <xdr:ext cx="405111" cy="259045"/>
    <xdr:sp macro="" textlink="">
      <xdr:nvSpPr>
        <xdr:cNvPr id="206" name="n_4mainValue【体育館・プール】&#10;有形固定資産減価償却率"/>
        <xdr:cNvSpPr txBox="1"/>
      </xdr:nvSpPr>
      <xdr:spPr>
        <a:xfrm>
          <a:off x="927744" y="10544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xdr:cNvCxnSpPr/>
      </xdr:nvCxnSpPr>
      <xdr:spPr>
        <a:xfrm flipV="1">
          <a:off x="10476865" y="9713595"/>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xdr:cNvSpPr txBox="1"/>
      </xdr:nvSpPr>
      <xdr:spPr>
        <a:xfrm>
          <a:off x="10515600" y="1102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xdr:cNvCxnSpPr/>
      </xdr:nvCxnSpPr>
      <xdr:spPr>
        <a:xfrm>
          <a:off x="10388600" y="110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xdr:cNvSpPr txBox="1"/>
      </xdr:nvSpPr>
      <xdr:spPr>
        <a:xfrm>
          <a:off x="10515600" y="948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xdr:cNvCxnSpPr/>
      </xdr:nvCxnSpPr>
      <xdr:spPr>
        <a:xfrm>
          <a:off x="10388600" y="9713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107332</xdr:rowOff>
    </xdr:from>
    <xdr:ext cx="469744" cy="259045"/>
    <xdr:sp macro="" textlink="">
      <xdr:nvSpPr>
        <xdr:cNvPr id="235" name="【体育館・プール】&#10;一人当たり面積平均値テキスト"/>
        <xdr:cNvSpPr txBox="1"/>
      </xdr:nvSpPr>
      <xdr:spPr>
        <a:xfrm>
          <a:off x="10515600" y="10565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xdr:cNvSpPr/>
      </xdr:nvSpPr>
      <xdr:spPr>
        <a:xfrm>
          <a:off x="10426700" y="1071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xdr:cNvSpPr/>
      </xdr:nvSpPr>
      <xdr:spPr>
        <a:xfrm>
          <a:off x="9588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xdr:cNvSpPr/>
      </xdr:nvSpPr>
      <xdr:spPr>
        <a:xfrm>
          <a:off x="8699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xdr:cNvSpPr/>
      </xdr:nvSpPr>
      <xdr:spPr>
        <a:xfrm>
          <a:off x="7810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xdr:cNvSpPr/>
      </xdr:nvSpPr>
      <xdr:spPr>
        <a:xfrm>
          <a:off x="6921500" y="1065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90170</xdr:rowOff>
    </xdr:from>
    <xdr:to>
      <xdr:col>55</xdr:col>
      <xdr:colOff>50800</xdr:colOff>
      <xdr:row>63</xdr:row>
      <xdr:rowOff>20320</xdr:rowOff>
    </xdr:to>
    <xdr:sp macro="" textlink="">
      <xdr:nvSpPr>
        <xdr:cNvPr id="246" name="楕円 245"/>
        <xdr:cNvSpPr/>
      </xdr:nvSpPr>
      <xdr:spPr>
        <a:xfrm>
          <a:off x="104267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68597</xdr:rowOff>
    </xdr:from>
    <xdr:ext cx="469744" cy="259045"/>
    <xdr:sp macro="" textlink="">
      <xdr:nvSpPr>
        <xdr:cNvPr id="247" name="【体育館・プール】&#10;一人当たり面積該当値テキスト"/>
        <xdr:cNvSpPr txBox="1"/>
      </xdr:nvSpPr>
      <xdr:spPr>
        <a:xfrm>
          <a:off x="10515600" y="1069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92075</xdr:rowOff>
    </xdr:from>
    <xdr:to>
      <xdr:col>50</xdr:col>
      <xdr:colOff>165100</xdr:colOff>
      <xdr:row>63</xdr:row>
      <xdr:rowOff>22225</xdr:rowOff>
    </xdr:to>
    <xdr:sp macro="" textlink="">
      <xdr:nvSpPr>
        <xdr:cNvPr id="248" name="楕円 247"/>
        <xdr:cNvSpPr/>
      </xdr:nvSpPr>
      <xdr:spPr>
        <a:xfrm>
          <a:off x="9588500" y="1072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140970</xdr:rowOff>
    </xdr:from>
    <xdr:to>
      <xdr:col>55</xdr:col>
      <xdr:colOff>0</xdr:colOff>
      <xdr:row>62</xdr:row>
      <xdr:rowOff>142875</xdr:rowOff>
    </xdr:to>
    <xdr:cxnSp macro="">
      <xdr:nvCxnSpPr>
        <xdr:cNvPr id="249" name="直線コネクタ 248"/>
        <xdr:cNvCxnSpPr/>
      </xdr:nvCxnSpPr>
      <xdr:spPr>
        <a:xfrm flipV="1">
          <a:off x="9639300" y="1077087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92075</xdr:rowOff>
    </xdr:from>
    <xdr:to>
      <xdr:col>46</xdr:col>
      <xdr:colOff>38100</xdr:colOff>
      <xdr:row>63</xdr:row>
      <xdr:rowOff>22225</xdr:rowOff>
    </xdr:to>
    <xdr:sp macro="" textlink="">
      <xdr:nvSpPr>
        <xdr:cNvPr id="250" name="楕円 249"/>
        <xdr:cNvSpPr/>
      </xdr:nvSpPr>
      <xdr:spPr>
        <a:xfrm>
          <a:off x="8699500" y="1072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142875</xdr:rowOff>
    </xdr:from>
    <xdr:to>
      <xdr:col>50</xdr:col>
      <xdr:colOff>114300</xdr:colOff>
      <xdr:row>62</xdr:row>
      <xdr:rowOff>142875</xdr:rowOff>
    </xdr:to>
    <xdr:cxnSp macro="">
      <xdr:nvCxnSpPr>
        <xdr:cNvPr id="251" name="直線コネクタ 250"/>
        <xdr:cNvCxnSpPr/>
      </xdr:nvCxnSpPr>
      <xdr:spPr>
        <a:xfrm>
          <a:off x="8750300" y="107727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92075</xdr:rowOff>
    </xdr:from>
    <xdr:to>
      <xdr:col>41</xdr:col>
      <xdr:colOff>101600</xdr:colOff>
      <xdr:row>63</xdr:row>
      <xdr:rowOff>22225</xdr:rowOff>
    </xdr:to>
    <xdr:sp macro="" textlink="">
      <xdr:nvSpPr>
        <xdr:cNvPr id="252" name="楕円 251"/>
        <xdr:cNvSpPr/>
      </xdr:nvSpPr>
      <xdr:spPr>
        <a:xfrm>
          <a:off x="7810500" y="1072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142875</xdr:rowOff>
    </xdr:from>
    <xdr:to>
      <xdr:col>45</xdr:col>
      <xdr:colOff>177800</xdr:colOff>
      <xdr:row>62</xdr:row>
      <xdr:rowOff>142875</xdr:rowOff>
    </xdr:to>
    <xdr:cxnSp macro="">
      <xdr:nvCxnSpPr>
        <xdr:cNvPr id="253" name="直線コネクタ 252"/>
        <xdr:cNvCxnSpPr/>
      </xdr:nvCxnSpPr>
      <xdr:spPr>
        <a:xfrm>
          <a:off x="7861300" y="107727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52070</xdr:rowOff>
    </xdr:from>
    <xdr:to>
      <xdr:col>36</xdr:col>
      <xdr:colOff>165100</xdr:colOff>
      <xdr:row>62</xdr:row>
      <xdr:rowOff>153670</xdr:rowOff>
    </xdr:to>
    <xdr:sp macro="" textlink="">
      <xdr:nvSpPr>
        <xdr:cNvPr id="254" name="楕円 253"/>
        <xdr:cNvSpPr/>
      </xdr:nvSpPr>
      <xdr:spPr>
        <a:xfrm>
          <a:off x="6921500" y="1068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102870</xdr:rowOff>
    </xdr:from>
    <xdr:to>
      <xdr:col>41</xdr:col>
      <xdr:colOff>50800</xdr:colOff>
      <xdr:row>62</xdr:row>
      <xdr:rowOff>142875</xdr:rowOff>
    </xdr:to>
    <xdr:cxnSp macro="">
      <xdr:nvCxnSpPr>
        <xdr:cNvPr id="255" name="直線コネクタ 254"/>
        <xdr:cNvCxnSpPr/>
      </xdr:nvCxnSpPr>
      <xdr:spPr>
        <a:xfrm>
          <a:off x="6972300" y="1073277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33037</xdr:rowOff>
    </xdr:from>
    <xdr:ext cx="469744" cy="259045"/>
    <xdr:sp macro="" textlink="">
      <xdr:nvSpPr>
        <xdr:cNvPr id="256" name="n_1aveValue【体育館・プール】&#10;一人当たり面積"/>
        <xdr:cNvSpPr txBox="1"/>
      </xdr:nvSpPr>
      <xdr:spPr>
        <a:xfrm>
          <a:off x="93917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36847</xdr:rowOff>
    </xdr:from>
    <xdr:ext cx="469744" cy="259045"/>
    <xdr:sp macro="" textlink="">
      <xdr:nvSpPr>
        <xdr:cNvPr id="257" name="n_2aveValue【体育館・プール】&#10;一人当たり面積"/>
        <xdr:cNvSpPr txBox="1"/>
      </xdr:nvSpPr>
      <xdr:spPr>
        <a:xfrm>
          <a:off x="8515427" y="1049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33037</xdr:rowOff>
    </xdr:from>
    <xdr:ext cx="469744" cy="259045"/>
    <xdr:sp macro="" textlink="">
      <xdr:nvSpPr>
        <xdr:cNvPr id="258" name="n_3aveValue【体育館・プール】&#10;一人当たり面積"/>
        <xdr:cNvSpPr txBox="1"/>
      </xdr:nvSpPr>
      <xdr:spPr>
        <a:xfrm>
          <a:off x="76264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145432</xdr:rowOff>
    </xdr:from>
    <xdr:ext cx="469744" cy="259045"/>
    <xdr:sp macro="" textlink="">
      <xdr:nvSpPr>
        <xdr:cNvPr id="259" name="n_4aveValue【体育館・プール】&#10;一人当たり面積"/>
        <xdr:cNvSpPr txBox="1"/>
      </xdr:nvSpPr>
      <xdr:spPr>
        <a:xfrm>
          <a:off x="6737427" y="1043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13352</xdr:rowOff>
    </xdr:from>
    <xdr:ext cx="469744" cy="259045"/>
    <xdr:sp macro="" textlink="">
      <xdr:nvSpPr>
        <xdr:cNvPr id="260" name="n_1mainValue【体育館・プール】&#10;一人当たり面積"/>
        <xdr:cNvSpPr txBox="1"/>
      </xdr:nvSpPr>
      <xdr:spPr>
        <a:xfrm>
          <a:off x="9391727" y="1081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13352</xdr:rowOff>
    </xdr:from>
    <xdr:ext cx="469744" cy="259045"/>
    <xdr:sp macro="" textlink="">
      <xdr:nvSpPr>
        <xdr:cNvPr id="261" name="n_2mainValue【体育館・プール】&#10;一人当たり面積"/>
        <xdr:cNvSpPr txBox="1"/>
      </xdr:nvSpPr>
      <xdr:spPr>
        <a:xfrm>
          <a:off x="8515427" y="1081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13352</xdr:rowOff>
    </xdr:from>
    <xdr:ext cx="469744" cy="259045"/>
    <xdr:sp macro="" textlink="">
      <xdr:nvSpPr>
        <xdr:cNvPr id="262" name="n_3mainValue【体育館・プール】&#10;一人当たり面積"/>
        <xdr:cNvSpPr txBox="1"/>
      </xdr:nvSpPr>
      <xdr:spPr>
        <a:xfrm>
          <a:off x="7626427" y="1081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144797</xdr:rowOff>
    </xdr:from>
    <xdr:ext cx="469744" cy="259045"/>
    <xdr:sp macro="" textlink="">
      <xdr:nvSpPr>
        <xdr:cNvPr id="263" name="n_4mainValue【体育館・プール】&#10;一人当たり面積"/>
        <xdr:cNvSpPr txBox="1"/>
      </xdr:nvSpPr>
      <xdr:spPr>
        <a:xfrm>
          <a:off x="6737427" y="1077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xdr:cNvCxnSpPr/>
      </xdr:nvCxnSpPr>
      <xdr:spPr>
        <a:xfrm flipV="1">
          <a:off x="4634865" y="13432427"/>
          <a:ext cx="0" cy="148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xdr:cNvSpPr txBox="1"/>
      </xdr:nvSpPr>
      <xdr:spPr>
        <a:xfrm>
          <a:off x="4673600" y="132076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xdr:cNvCxnSpPr/>
      </xdr:nvCxnSpPr>
      <xdr:spPr>
        <a:xfrm>
          <a:off x="4546600" y="13432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73858</xdr:rowOff>
    </xdr:from>
    <xdr:ext cx="405111" cy="259045"/>
    <xdr:sp macro="" textlink="">
      <xdr:nvSpPr>
        <xdr:cNvPr id="294" name="【福祉施設】&#10;有形固定資産減価償却率平均値テキスト"/>
        <xdr:cNvSpPr txBox="1"/>
      </xdr:nvSpPr>
      <xdr:spPr>
        <a:xfrm>
          <a:off x="4673600" y="14132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xdr:cNvSpPr/>
      </xdr:nvSpPr>
      <xdr:spPr>
        <a:xfrm>
          <a:off x="4584700" y="1428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xdr:cNvSpPr/>
      </xdr:nvSpPr>
      <xdr:spPr>
        <a:xfrm>
          <a:off x="3746500" y="1427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xdr:cNvSpPr/>
      </xdr:nvSpPr>
      <xdr:spPr>
        <a:xfrm>
          <a:off x="2857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xdr:cNvSpPr/>
      </xdr:nvSpPr>
      <xdr:spPr>
        <a:xfrm>
          <a:off x="1968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155484</xdr:rowOff>
    </xdr:from>
    <xdr:to>
      <xdr:col>6</xdr:col>
      <xdr:colOff>38100</xdr:colOff>
      <xdr:row>83</xdr:row>
      <xdr:rowOff>85634</xdr:rowOff>
    </xdr:to>
    <xdr:sp macro="" textlink="">
      <xdr:nvSpPr>
        <xdr:cNvPr id="299" name="フローチャート: 判断 298"/>
        <xdr:cNvSpPr/>
      </xdr:nvSpPr>
      <xdr:spPr>
        <a:xfrm>
          <a:off x="1079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67311</xdr:rowOff>
    </xdr:from>
    <xdr:to>
      <xdr:col>24</xdr:col>
      <xdr:colOff>114300</xdr:colOff>
      <xdr:row>84</xdr:row>
      <xdr:rowOff>168911</xdr:rowOff>
    </xdr:to>
    <xdr:sp macro="" textlink="">
      <xdr:nvSpPr>
        <xdr:cNvPr id="305" name="楕円 304"/>
        <xdr:cNvSpPr/>
      </xdr:nvSpPr>
      <xdr:spPr>
        <a:xfrm>
          <a:off x="4584700" y="1446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45738</xdr:rowOff>
    </xdr:from>
    <xdr:ext cx="405111" cy="259045"/>
    <xdr:sp macro="" textlink="">
      <xdr:nvSpPr>
        <xdr:cNvPr id="306" name="【福祉施設】&#10;有形固定資産減価償却率該当値テキスト"/>
        <xdr:cNvSpPr txBox="1"/>
      </xdr:nvSpPr>
      <xdr:spPr>
        <a:xfrm>
          <a:off x="4673600" y="14447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36286</xdr:rowOff>
    </xdr:from>
    <xdr:to>
      <xdr:col>20</xdr:col>
      <xdr:colOff>38100</xdr:colOff>
      <xdr:row>84</xdr:row>
      <xdr:rowOff>137886</xdr:rowOff>
    </xdr:to>
    <xdr:sp macro="" textlink="">
      <xdr:nvSpPr>
        <xdr:cNvPr id="307" name="楕円 306"/>
        <xdr:cNvSpPr/>
      </xdr:nvSpPr>
      <xdr:spPr>
        <a:xfrm>
          <a:off x="3746500" y="1443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87086</xdr:rowOff>
    </xdr:from>
    <xdr:to>
      <xdr:col>24</xdr:col>
      <xdr:colOff>63500</xdr:colOff>
      <xdr:row>84</xdr:row>
      <xdr:rowOff>118111</xdr:rowOff>
    </xdr:to>
    <xdr:cxnSp macro="">
      <xdr:nvCxnSpPr>
        <xdr:cNvPr id="308" name="直線コネクタ 307"/>
        <xdr:cNvCxnSpPr/>
      </xdr:nvCxnSpPr>
      <xdr:spPr>
        <a:xfrm>
          <a:off x="3797300" y="14488886"/>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165281</xdr:rowOff>
    </xdr:from>
    <xdr:to>
      <xdr:col>15</xdr:col>
      <xdr:colOff>101600</xdr:colOff>
      <xdr:row>84</xdr:row>
      <xdr:rowOff>95431</xdr:rowOff>
    </xdr:to>
    <xdr:sp macro="" textlink="">
      <xdr:nvSpPr>
        <xdr:cNvPr id="309" name="楕円 308"/>
        <xdr:cNvSpPr/>
      </xdr:nvSpPr>
      <xdr:spPr>
        <a:xfrm>
          <a:off x="2857500" y="1439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44631</xdr:rowOff>
    </xdr:from>
    <xdr:to>
      <xdr:col>19</xdr:col>
      <xdr:colOff>177800</xdr:colOff>
      <xdr:row>84</xdr:row>
      <xdr:rowOff>87086</xdr:rowOff>
    </xdr:to>
    <xdr:cxnSp macro="">
      <xdr:nvCxnSpPr>
        <xdr:cNvPr id="310" name="直線コネクタ 309"/>
        <xdr:cNvCxnSpPr/>
      </xdr:nvCxnSpPr>
      <xdr:spPr>
        <a:xfrm>
          <a:off x="2908300" y="14446431"/>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130992</xdr:rowOff>
    </xdr:from>
    <xdr:to>
      <xdr:col>10</xdr:col>
      <xdr:colOff>165100</xdr:colOff>
      <xdr:row>84</xdr:row>
      <xdr:rowOff>61142</xdr:rowOff>
    </xdr:to>
    <xdr:sp macro="" textlink="">
      <xdr:nvSpPr>
        <xdr:cNvPr id="311" name="楕円 310"/>
        <xdr:cNvSpPr/>
      </xdr:nvSpPr>
      <xdr:spPr>
        <a:xfrm>
          <a:off x="1968500" y="14361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10342</xdr:rowOff>
    </xdr:from>
    <xdr:to>
      <xdr:col>15</xdr:col>
      <xdr:colOff>50800</xdr:colOff>
      <xdr:row>84</xdr:row>
      <xdr:rowOff>44631</xdr:rowOff>
    </xdr:to>
    <xdr:cxnSp macro="">
      <xdr:nvCxnSpPr>
        <xdr:cNvPr id="312" name="直線コネクタ 311"/>
        <xdr:cNvCxnSpPr/>
      </xdr:nvCxnSpPr>
      <xdr:spPr>
        <a:xfrm>
          <a:off x="2019300" y="14412142"/>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117929</xdr:rowOff>
    </xdr:from>
    <xdr:to>
      <xdr:col>6</xdr:col>
      <xdr:colOff>38100</xdr:colOff>
      <xdr:row>87</xdr:row>
      <xdr:rowOff>48079</xdr:rowOff>
    </xdr:to>
    <xdr:sp macro="" textlink="">
      <xdr:nvSpPr>
        <xdr:cNvPr id="313" name="楕円 312"/>
        <xdr:cNvSpPr/>
      </xdr:nvSpPr>
      <xdr:spPr>
        <a:xfrm>
          <a:off x="1079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10342</xdr:rowOff>
    </xdr:from>
    <xdr:to>
      <xdr:col>10</xdr:col>
      <xdr:colOff>114300</xdr:colOff>
      <xdr:row>86</xdr:row>
      <xdr:rowOff>168729</xdr:rowOff>
    </xdr:to>
    <xdr:cxnSp macro="">
      <xdr:nvCxnSpPr>
        <xdr:cNvPr id="314" name="直線コネクタ 313"/>
        <xdr:cNvCxnSpPr/>
      </xdr:nvCxnSpPr>
      <xdr:spPr>
        <a:xfrm flipV="1">
          <a:off x="1130300" y="14412142"/>
          <a:ext cx="889000" cy="501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160945</xdr:rowOff>
    </xdr:from>
    <xdr:ext cx="405111" cy="259045"/>
    <xdr:sp macro="" textlink="">
      <xdr:nvSpPr>
        <xdr:cNvPr id="315" name="n_1aveValue【福祉施設】&#10;有形固定資産減価償却率"/>
        <xdr:cNvSpPr txBox="1"/>
      </xdr:nvSpPr>
      <xdr:spPr>
        <a:xfrm>
          <a:off x="3582044" y="14048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146248</xdr:rowOff>
    </xdr:from>
    <xdr:ext cx="405111" cy="259045"/>
    <xdr:sp macro="" textlink="">
      <xdr:nvSpPr>
        <xdr:cNvPr id="316" name="n_2aveValue【福祉施設】&#10;有形固定資産減価償却率"/>
        <xdr:cNvSpPr txBox="1"/>
      </xdr:nvSpPr>
      <xdr:spPr>
        <a:xfrm>
          <a:off x="2705744" y="1403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115225</xdr:rowOff>
    </xdr:from>
    <xdr:ext cx="405111" cy="259045"/>
    <xdr:sp macro="" textlink="">
      <xdr:nvSpPr>
        <xdr:cNvPr id="317" name="n_3aveValue【福祉施設】&#10;有形固定資産減価償却率"/>
        <xdr:cNvSpPr txBox="1"/>
      </xdr:nvSpPr>
      <xdr:spPr>
        <a:xfrm>
          <a:off x="1816744" y="1400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102161</xdr:rowOff>
    </xdr:from>
    <xdr:ext cx="405111" cy="259045"/>
    <xdr:sp macro="" textlink="">
      <xdr:nvSpPr>
        <xdr:cNvPr id="318" name="n_4aveValue【福祉施設】&#10;有形固定資産減価償却率"/>
        <xdr:cNvSpPr txBox="1"/>
      </xdr:nvSpPr>
      <xdr:spPr>
        <a:xfrm>
          <a:off x="927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129013</xdr:rowOff>
    </xdr:from>
    <xdr:ext cx="405111" cy="259045"/>
    <xdr:sp macro="" textlink="">
      <xdr:nvSpPr>
        <xdr:cNvPr id="319" name="n_1mainValue【福祉施設】&#10;有形固定資産減価償却率"/>
        <xdr:cNvSpPr txBox="1"/>
      </xdr:nvSpPr>
      <xdr:spPr>
        <a:xfrm>
          <a:off x="3582044" y="1453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86558</xdr:rowOff>
    </xdr:from>
    <xdr:ext cx="405111" cy="259045"/>
    <xdr:sp macro="" textlink="">
      <xdr:nvSpPr>
        <xdr:cNvPr id="320" name="n_2mainValue【福祉施設】&#10;有形固定資産減価償却率"/>
        <xdr:cNvSpPr txBox="1"/>
      </xdr:nvSpPr>
      <xdr:spPr>
        <a:xfrm>
          <a:off x="2705744" y="14488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52269</xdr:rowOff>
    </xdr:from>
    <xdr:ext cx="405111" cy="259045"/>
    <xdr:sp macro="" textlink="">
      <xdr:nvSpPr>
        <xdr:cNvPr id="321" name="n_3mainValue【福祉施設】&#10;有形固定資産減価償却率"/>
        <xdr:cNvSpPr txBox="1"/>
      </xdr:nvSpPr>
      <xdr:spPr>
        <a:xfrm>
          <a:off x="1816744" y="14454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87</xdr:row>
      <xdr:rowOff>39206</xdr:rowOff>
    </xdr:from>
    <xdr:ext cx="469744" cy="259045"/>
    <xdr:sp macro="" textlink="">
      <xdr:nvSpPr>
        <xdr:cNvPr id="322" name="n_4mainValue【福祉施設】&#10;有形固定資産減価償却率"/>
        <xdr:cNvSpPr txBox="1"/>
      </xdr:nvSpPr>
      <xdr:spPr>
        <a:xfrm>
          <a:off x="895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xdr:cNvCxnSpPr/>
      </xdr:nvCxnSpPr>
      <xdr:spPr>
        <a:xfrm flipV="1">
          <a:off x="10476865" y="13434061"/>
          <a:ext cx="0" cy="1217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xdr:cNvSpPr txBox="1"/>
      </xdr:nvSpPr>
      <xdr:spPr>
        <a:xfrm>
          <a:off x="10515600" y="1465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xdr:cNvCxnSpPr/>
      </xdr:nvCxnSpPr>
      <xdr:spPr>
        <a:xfrm>
          <a:off x="10388600" y="1465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xdr:cNvSpPr txBox="1"/>
      </xdr:nvSpPr>
      <xdr:spPr>
        <a:xfrm>
          <a:off x="10515600" y="132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xdr:cNvCxnSpPr/>
      </xdr:nvCxnSpPr>
      <xdr:spPr>
        <a:xfrm>
          <a:off x="10388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165752</xdr:rowOff>
    </xdr:from>
    <xdr:ext cx="469744" cy="259045"/>
    <xdr:sp macro="" textlink="">
      <xdr:nvSpPr>
        <xdr:cNvPr id="347" name="【福祉施設】&#10;一人当たり面積平均値テキスト"/>
        <xdr:cNvSpPr txBox="1"/>
      </xdr:nvSpPr>
      <xdr:spPr>
        <a:xfrm>
          <a:off x="10515600" y="14224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xdr:cNvSpPr/>
      </xdr:nvSpPr>
      <xdr:spPr>
        <a:xfrm>
          <a:off x="104267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xdr:cNvSpPr/>
      </xdr:nvSpPr>
      <xdr:spPr>
        <a:xfrm>
          <a:off x="9588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xdr:cNvSpPr/>
      </xdr:nvSpPr>
      <xdr:spPr>
        <a:xfrm>
          <a:off x="8699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xdr:cNvSpPr/>
      </xdr:nvSpPr>
      <xdr:spPr>
        <a:xfrm>
          <a:off x="7810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52" name="フローチャート: 判断 351"/>
        <xdr:cNvSpPr/>
      </xdr:nvSpPr>
      <xdr:spPr>
        <a:xfrm>
          <a:off x="6921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55880</xdr:rowOff>
    </xdr:from>
    <xdr:to>
      <xdr:col>55</xdr:col>
      <xdr:colOff>50800</xdr:colOff>
      <xdr:row>81</xdr:row>
      <xdr:rowOff>157480</xdr:rowOff>
    </xdr:to>
    <xdr:sp macro="" textlink="">
      <xdr:nvSpPr>
        <xdr:cNvPr id="358" name="楕円 357"/>
        <xdr:cNvSpPr/>
      </xdr:nvSpPr>
      <xdr:spPr>
        <a:xfrm>
          <a:off x="10426700" y="1394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78757</xdr:rowOff>
    </xdr:from>
    <xdr:ext cx="469744" cy="259045"/>
    <xdr:sp macro="" textlink="">
      <xdr:nvSpPr>
        <xdr:cNvPr id="359" name="【福祉施設】&#10;一人当たり面積該当値テキスト"/>
        <xdr:cNvSpPr txBox="1"/>
      </xdr:nvSpPr>
      <xdr:spPr>
        <a:xfrm>
          <a:off x="10515600" y="137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61595</xdr:rowOff>
    </xdr:from>
    <xdr:to>
      <xdr:col>50</xdr:col>
      <xdr:colOff>165100</xdr:colOff>
      <xdr:row>81</xdr:row>
      <xdr:rowOff>163195</xdr:rowOff>
    </xdr:to>
    <xdr:sp macro="" textlink="">
      <xdr:nvSpPr>
        <xdr:cNvPr id="360" name="楕円 359"/>
        <xdr:cNvSpPr/>
      </xdr:nvSpPr>
      <xdr:spPr>
        <a:xfrm>
          <a:off x="9588500" y="1394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106680</xdr:rowOff>
    </xdr:from>
    <xdr:to>
      <xdr:col>55</xdr:col>
      <xdr:colOff>0</xdr:colOff>
      <xdr:row>81</xdr:row>
      <xdr:rowOff>112395</xdr:rowOff>
    </xdr:to>
    <xdr:cxnSp macro="">
      <xdr:nvCxnSpPr>
        <xdr:cNvPr id="361" name="直線コネクタ 360"/>
        <xdr:cNvCxnSpPr/>
      </xdr:nvCxnSpPr>
      <xdr:spPr>
        <a:xfrm flipV="1">
          <a:off x="9639300" y="1399413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84455</xdr:rowOff>
    </xdr:from>
    <xdr:to>
      <xdr:col>46</xdr:col>
      <xdr:colOff>38100</xdr:colOff>
      <xdr:row>82</xdr:row>
      <xdr:rowOff>14605</xdr:rowOff>
    </xdr:to>
    <xdr:sp macro="" textlink="">
      <xdr:nvSpPr>
        <xdr:cNvPr id="362" name="楕円 361"/>
        <xdr:cNvSpPr/>
      </xdr:nvSpPr>
      <xdr:spPr>
        <a:xfrm>
          <a:off x="8699500" y="1397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112395</xdr:rowOff>
    </xdr:from>
    <xdr:to>
      <xdr:col>50</xdr:col>
      <xdr:colOff>114300</xdr:colOff>
      <xdr:row>81</xdr:row>
      <xdr:rowOff>135255</xdr:rowOff>
    </xdr:to>
    <xdr:cxnSp macro="">
      <xdr:nvCxnSpPr>
        <xdr:cNvPr id="363" name="直線コネクタ 362"/>
        <xdr:cNvCxnSpPr/>
      </xdr:nvCxnSpPr>
      <xdr:spPr>
        <a:xfrm flipV="1">
          <a:off x="8750300" y="1399984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84455</xdr:rowOff>
    </xdr:from>
    <xdr:to>
      <xdr:col>41</xdr:col>
      <xdr:colOff>101600</xdr:colOff>
      <xdr:row>82</xdr:row>
      <xdr:rowOff>14605</xdr:rowOff>
    </xdr:to>
    <xdr:sp macro="" textlink="">
      <xdr:nvSpPr>
        <xdr:cNvPr id="364" name="楕円 363"/>
        <xdr:cNvSpPr/>
      </xdr:nvSpPr>
      <xdr:spPr>
        <a:xfrm>
          <a:off x="7810500" y="1397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135255</xdr:rowOff>
    </xdr:from>
    <xdr:to>
      <xdr:col>45</xdr:col>
      <xdr:colOff>177800</xdr:colOff>
      <xdr:row>81</xdr:row>
      <xdr:rowOff>135255</xdr:rowOff>
    </xdr:to>
    <xdr:cxnSp macro="">
      <xdr:nvCxnSpPr>
        <xdr:cNvPr id="365" name="直線コネクタ 364"/>
        <xdr:cNvCxnSpPr/>
      </xdr:nvCxnSpPr>
      <xdr:spPr>
        <a:xfrm>
          <a:off x="7861300" y="140227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21589</xdr:rowOff>
    </xdr:from>
    <xdr:to>
      <xdr:col>36</xdr:col>
      <xdr:colOff>165100</xdr:colOff>
      <xdr:row>85</xdr:row>
      <xdr:rowOff>123189</xdr:rowOff>
    </xdr:to>
    <xdr:sp macro="" textlink="">
      <xdr:nvSpPr>
        <xdr:cNvPr id="366" name="楕円 365"/>
        <xdr:cNvSpPr/>
      </xdr:nvSpPr>
      <xdr:spPr>
        <a:xfrm>
          <a:off x="6921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135255</xdr:rowOff>
    </xdr:from>
    <xdr:to>
      <xdr:col>41</xdr:col>
      <xdr:colOff>50800</xdr:colOff>
      <xdr:row>85</xdr:row>
      <xdr:rowOff>72389</xdr:rowOff>
    </xdr:to>
    <xdr:cxnSp macro="">
      <xdr:nvCxnSpPr>
        <xdr:cNvPr id="367" name="直線コネクタ 366"/>
        <xdr:cNvCxnSpPr/>
      </xdr:nvCxnSpPr>
      <xdr:spPr>
        <a:xfrm flipV="1">
          <a:off x="6972300" y="14022705"/>
          <a:ext cx="889000" cy="622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108602</xdr:rowOff>
    </xdr:from>
    <xdr:ext cx="469744" cy="259045"/>
    <xdr:sp macro="" textlink="">
      <xdr:nvSpPr>
        <xdr:cNvPr id="368" name="n_1aveValue【福祉施設】&#10;一人当たり面積"/>
        <xdr:cNvSpPr txBox="1"/>
      </xdr:nvSpPr>
      <xdr:spPr>
        <a:xfrm>
          <a:off x="9391727" y="1433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108602</xdr:rowOff>
    </xdr:from>
    <xdr:ext cx="469744" cy="259045"/>
    <xdr:sp macro="" textlink="">
      <xdr:nvSpPr>
        <xdr:cNvPr id="369" name="n_2aveValue【福祉施設】&#10;一人当たり面積"/>
        <xdr:cNvSpPr txBox="1"/>
      </xdr:nvSpPr>
      <xdr:spPr>
        <a:xfrm>
          <a:off x="8515427" y="1433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97172</xdr:rowOff>
    </xdr:from>
    <xdr:ext cx="469744" cy="259045"/>
    <xdr:sp macro="" textlink="">
      <xdr:nvSpPr>
        <xdr:cNvPr id="370" name="n_3aveValue【福祉施設】&#10;一人当たり面積"/>
        <xdr:cNvSpPr txBox="1"/>
      </xdr:nvSpPr>
      <xdr:spPr>
        <a:xfrm>
          <a:off x="7626427" y="14327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162577</xdr:rowOff>
    </xdr:from>
    <xdr:ext cx="469744" cy="259045"/>
    <xdr:sp macro="" textlink="">
      <xdr:nvSpPr>
        <xdr:cNvPr id="371" name="n_4aveValue【福祉施設】&#10;一人当たり面積"/>
        <xdr:cNvSpPr txBox="1"/>
      </xdr:nvSpPr>
      <xdr:spPr>
        <a:xfrm>
          <a:off x="6737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8272</xdr:rowOff>
    </xdr:from>
    <xdr:ext cx="469744" cy="259045"/>
    <xdr:sp macro="" textlink="">
      <xdr:nvSpPr>
        <xdr:cNvPr id="372" name="n_1mainValue【福祉施設】&#10;一人当たり面積"/>
        <xdr:cNvSpPr txBox="1"/>
      </xdr:nvSpPr>
      <xdr:spPr>
        <a:xfrm>
          <a:off x="9391727" y="13724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31132</xdr:rowOff>
    </xdr:from>
    <xdr:ext cx="469744" cy="259045"/>
    <xdr:sp macro="" textlink="">
      <xdr:nvSpPr>
        <xdr:cNvPr id="373" name="n_2mainValue【福祉施設】&#10;一人当たり面積"/>
        <xdr:cNvSpPr txBox="1"/>
      </xdr:nvSpPr>
      <xdr:spPr>
        <a:xfrm>
          <a:off x="8515427" y="13747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31132</xdr:rowOff>
    </xdr:from>
    <xdr:ext cx="469744" cy="259045"/>
    <xdr:sp macro="" textlink="">
      <xdr:nvSpPr>
        <xdr:cNvPr id="374" name="n_3mainValue【福祉施設】&#10;一人当たり面積"/>
        <xdr:cNvSpPr txBox="1"/>
      </xdr:nvSpPr>
      <xdr:spPr>
        <a:xfrm>
          <a:off x="7626427" y="13747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114316</xdr:rowOff>
    </xdr:from>
    <xdr:ext cx="469744" cy="259045"/>
    <xdr:sp macro="" textlink="">
      <xdr:nvSpPr>
        <xdr:cNvPr id="375" name="n_4mainValue【福祉施設】&#10;一人当たり面積"/>
        <xdr:cNvSpPr txBox="1"/>
      </xdr:nvSpPr>
      <xdr:spPr>
        <a:xfrm>
          <a:off x="6737427" y="1468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xdr:cNvCxnSpPr/>
      </xdr:nvCxnSpPr>
      <xdr:spPr>
        <a:xfrm flipV="1">
          <a:off x="4634865" y="17092205"/>
          <a:ext cx="0" cy="1631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xdr:cNvSpPr txBox="1"/>
      </xdr:nvSpPr>
      <xdr:spPr>
        <a:xfrm>
          <a:off x="4673600" y="168674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xdr:cNvCxnSpPr/>
      </xdr:nvCxnSpPr>
      <xdr:spPr>
        <a:xfrm>
          <a:off x="4546600" y="17092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76035</xdr:rowOff>
    </xdr:from>
    <xdr:ext cx="405111" cy="259045"/>
    <xdr:sp macro="" textlink="">
      <xdr:nvSpPr>
        <xdr:cNvPr id="406" name="【市民会館】&#10;有形固定資産減価償却率平均値テキスト"/>
        <xdr:cNvSpPr txBox="1"/>
      </xdr:nvSpPr>
      <xdr:spPr>
        <a:xfrm>
          <a:off x="4673600" y="17906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xdr:cNvSpPr/>
      </xdr:nvSpPr>
      <xdr:spPr>
        <a:xfrm>
          <a:off x="45847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xdr:cNvSpPr/>
      </xdr:nvSpPr>
      <xdr:spPr>
        <a:xfrm>
          <a:off x="3746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xdr:cNvSpPr/>
      </xdr:nvSpPr>
      <xdr:spPr>
        <a:xfrm>
          <a:off x="2857500" y="180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xdr:cNvSpPr/>
      </xdr:nvSpPr>
      <xdr:spPr>
        <a:xfrm>
          <a:off x="1968500" y="1799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151130</xdr:rowOff>
    </xdr:from>
    <xdr:to>
      <xdr:col>6</xdr:col>
      <xdr:colOff>38100</xdr:colOff>
      <xdr:row>105</xdr:row>
      <xdr:rowOff>81280</xdr:rowOff>
    </xdr:to>
    <xdr:sp macro="" textlink="">
      <xdr:nvSpPr>
        <xdr:cNvPr id="411" name="フローチャート: 判断 410"/>
        <xdr:cNvSpPr/>
      </xdr:nvSpPr>
      <xdr:spPr>
        <a:xfrm>
          <a:off x="1079500" y="1798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156029</xdr:rowOff>
    </xdr:from>
    <xdr:to>
      <xdr:col>24</xdr:col>
      <xdr:colOff>114300</xdr:colOff>
      <xdr:row>109</xdr:row>
      <xdr:rowOff>86179</xdr:rowOff>
    </xdr:to>
    <xdr:sp macro="" textlink="">
      <xdr:nvSpPr>
        <xdr:cNvPr id="417" name="楕円 416"/>
        <xdr:cNvSpPr/>
      </xdr:nvSpPr>
      <xdr:spPr>
        <a:xfrm>
          <a:off x="45847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70956</xdr:rowOff>
    </xdr:from>
    <xdr:ext cx="469744" cy="259045"/>
    <xdr:sp macro="" textlink="">
      <xdr:nvSpPr>
        <xdr:cNvPr id="418" name="【市民会館】&#10;有形固定資産減価償却率該当値テキスト"/>
        <xdr:cNvSpPr txBox="1"/>
      </xdr:nvSpPr>
      <xdr:spPr>
        <a:xfrm>
          <a:off x="4673600" y="1858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156029</xdr:rowOff>
    </xdr:from>
    <xdr:to>
      <xdr:col>20</xdr:col>
      <xdr:colOff>38100</xdr:colOff>
      <xdr:row>109</xdr:row>
      <xdr:rowOff>86179</xdr:rowOff>
    </xdr:to>
    <xdr:sp macro="" textlink="">
      <xdr:nvSpPr>
        <xdr:cNvPr id="419" name="楕円 418"/>
        <xdr:cNvSpPr/>
      </xdr:nvSpPr>
      <xdr:spPr>
        <a:xfrm>
          <a:off x="3746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109</xdr:row>
      <xdr:rowOff>35379</xdr:rowOff>
    </xdr:from>
    <xdr:to>
      <xdr:col>24</xdr:col>
      <xdr:colOff>63500</xdr:colOff>
      <xdr:row>109</xdr:row>
      <xdr:rowOff>35379</xdr:rowOff>
    </xdr:to>
    <xdr:cxnSp macro="">
      <xdr:nvCxnSpPr>
        <xdr:cNvPr id="420" name="直線コネクタ 419"/>
        <xdr:cNvCxnSpPr/>
      </xdr:nvCxnSpPr>
      <xdr:spPr>
        <a:xfrm>
          <a:off x="3797300" y="1872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156029</xdr:rowOff>
    </xdr:from>
    <xdr:to>
      <xdr:col>15</xdr:col>
      <xdr:colOff>101600</xdr:colOff>
      <xdr:row>109</xdr:row>
      <xdr:rowOff>86179</xdr:rowOff>
    </xdr:to>
    <xdr:sp macro="" textlink="">
      <xdr:nvSpPr>
        <xdr:cNvPr id="421" name="楕円 420"/>
        <xdr:cNvSpPr/>
      </xdr:nvSpPr>
      <xdr:spPr>
        <a:xfrm>
          <a:off x="2857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109</xdr:row>
      <xdr:rowOff>35379</xdr:rowOff>
    </xdr:from>
    <xdr:to>
      <xdr:col>19</xdr:col>
      <xdr:colOff>177800</xdr:colOff>
      <xdr:row>109</xdr:row>
      <xdr:rowOff>35379</xdr:rowOff>
    </xdr:to>
    <xdr:cxnSp macro="">
      <xdr:nvCxnSpPr>
        <xdr:cNvPr id="422" name="直線コネクタ 421"/>
        <xdr:cNvCxnSpPr/>
      </xdr:nvCxnSpPr>
      <xdr:spPr>
        <a:xfrm>
          <a:off x="2908300" y="1872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156029</xdr:rowOff>
    </xdr:from>
    <xdr:to>
      <xdr:col>10</xdr:col>
      <xdr:colOff>165100</xdr:colOff>
      <xdr:row>109</xdr:row>
      <xdr:rowOff>86179</xdr:rowOff>
    </xdr:to>
    <xdr:sp macro="" textlink="">
      <xdr:nvSpPr>
        <xdr:cNvPr id="423" name="楕円 422"/>
        <xdr:cNvSpPr/>
      </xdr:nvSpPr>
      <xdr:spPr>
        <a:xfrm>
          <a:off x="1968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109</xdr:row>
      <xdr:rowOff>35379</xdr:rowOff>
    </xdr:from>
    <xdr:to>
      <xdr:col>15</xdr:col>
      <xdr:colOff>50800</xdr:colOff>
      <xdr:row>109</xdr:row>
      <xdr:rowOff>35379</xdr:rowOff>
    </xdr:to>
    <xdr:cxnSp macro="">
      <xdr:nvCxnSpPr>
        <xdr:cNvPr id="424" name="直線コネクタ 423"/>
        <xdr:cNvCxnSpPr/>
      </xdr:nvCxnSpPr>
      <xdr:spPr>
        <a:xfrm>
          <a:off x="2019300" y="1872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158222</xdr:rowOff>
    </xdr:from>
    <xdr:ext cx="405111" cy="259045"/>
    <xdr:sp macro="" textlink="">
      <xdr:nvSpPr>
        <xdr:cNvPr id="425" name="n_1aveValue【市民会館】&#10;有形固定資産減価償却率"/>
        <xdr:cNvSpPr txBox="1"/>
      </xdr:nvSpPr>
      <xdr:spPr>
        <a:xfrm>
          <a:off x="3582044" y="1781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135363</xdr:rowOff>
    </xdr:from>
    <xdr:ext cx="405111" cy="259045"/>
    <xdr:sp macro="" textlink="">
      <xdr:nvSpPr>
        <xdr:cNvPr id="426" name="n_2aveValue【市民会館】&#10;有形固定資産減価償却率"/>
        <xdr:cNvSpPr txBox="1"/>
      </xdr:nvSpPr>
      <xdr:spPr>
        <a:xfrm>
          <a:off x="2705744" y="1779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115769</xdr:rowOff>
    </xdr:from>
    <xdr:ext cx="405111" cy="259045"/>
    <xdr:sp macro="" textlink="">
      <xdr:nvSpPr>
        <xdr:cNvPr id="427" name="n_3aveValue【市民会館】&#10;有形固定資産減価償却率"/>
        <xdr:cNvSpPr txBox="1"/>
      </xdr:nvSpPr>
      <xdr:spPr>
        <a:xfrm>
          <a:off x="1816744" y="1777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97807</xdr:rowOff>
    </xdr:from>
    <xdr:ext cx="405111" cy="259045"/>
    <xdr:sp macro="" textlink="">
      <xdr:nvSpPr>
        <xdr:cNvPr id="428" name="n_4aveValue【市民会館】&#10;有形固定資産減価償却率"/>
        <xdr:cNvSpPr txBox="1"/>
      </xdr:nvSpPr>
      <xdr:spPr>
        <a:xfrm>
          <a:off x="927744" y="1775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109</xdr:row>
      <xdr:rowOff>77306</xdr:rowOff>
    </xdr:from>
    <xdr:ext cx="469744" cy="259045"/>
    <xdr:sp macro="" textlink="">
      <xdr:nvSpPr>
        <xdr:cNvPr id="429" name="n_1mainValue【市民会館】&#10;有形固定資産減価償却率"/>
        <xdr:cNvSpPr txBox="1"/>
      </xdr:nvSpPr>
      <xdr:spPr>
        <a:xfrm>
          <a:off x="35497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109</xdr:row>
      <xdr:rowOff>77306</xdr:rowOff>
    </xdr:from>
    <xdr:ext cx="469744" cy="259045"/>
    <xdr:sp macro="" textlink="">
      <xdr:nvSpPr>
        <xdr:cNvPr id="430" name="n_2mainValue【市民会館】&#10;有形固定資産減価償却率"/>
        <xdr:cNvSpPr txBox="1"/>
      </xdr:nvSpPr>
      <xdr:spPr>
        <a:xfrm>
          <a:off x="2673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109</xdr:row>
      <xdr:rowOff>77306</xdr:rowOff>
    </xdr:from>
    <xdr:ext cx="469744" cy="259045"/>
    <xdr:sp macro="" textlink="">
      <xdr:nvSpPr>
        <xdr:cNvPr id="431" name="n_3mainValue【市民会館】&#10;有形固定資産減価償却率"/>
        <xdr:cNvSpPr txBox="1"/>
      </xdr:nvSpPr>
      <xdr:spPr>
        <a:xfrm>
          <a:off x="1784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2" name="直線コネクタ 441"/>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3" name="テキスト ボックス 442"/>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4" name="直線コネクタ 443"/>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5" name="テキスト ボックス 444"/>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6" name="直線コネクタ 445"/>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47" name="テキスト ボックス 446"/>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48" name="直線コネクタ 447"/>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49" name="テキスト ボックス 448"/>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0" name="直線コネクタ 449"/>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1" name="テキスト ボックス 450"/>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2"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3" name="直線コネクタ 452"/>
        <xdr:cNvCxnSpPr/>
      </xdr:nvCxnSpPr>
      <xdr:spPr>
        <a:xfrm flipV="1">
          <a:off x="10476865" y="17374363"/>
          <a:ext cx="0" cy="1195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4" name="【市民会館】&#10;一人当たり面積最小値テキスト"/>
        <xdr:cNvSpPr txBox="1"/>
      </xdr:nvSpPr>
      <xdr:spPr>
        <a:xfrm>
          <a:off x="10515600"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5" name="直線コネクタ 454"/>
        <xdr:cNvCxnSpPr/>
      </xdr:nvCxnSpPr>
      <xdr:spPr>
        <a:xfrm>
          <a:off x="10388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6" name="【市民会館】&#10;一人当たり面積最大値テキスト"/>
        <xdr:cNvSpPr txBox="1"/>
      </xdr:nvSpPr>
      <xdr:spPr>
        <a:xfrm>
          <a:off x="10515600" y="1714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57" name="直線コネクタ 456"/>
        <xdr:cNvCxnSpPr/>
      </xdr:nvCxnSpPr>
      <xdr:spPr>
        <a:xfrm>
          <a:off x="10388600" y="1737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119142</xdr:rowOff>
    </xdr:from>
    <xdr:ext cx="469744" cy="259045"/>
    <xdr:sp macro="" textlink="">
      <xdr:nvSpPr>
        <xdr:cNvPr id="458" name="【市民会館】&#10;一人当たり面積平均値テキスト"/>
        <xdr:cNvSpPr txBox="1"/>
      </xdr:nvSpPr>
      <xdr:spPr>
        <a:xfrm>
          <a:off x="10515600" y="18121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59" name="フローチャート: 判断 458"/>
        <xdr:cNvSpPr/>
      </xdr:nvSpPr>
      <xdr:spPr>
        <a:xfrm>
          <a:off x="104267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0" name="フローチャート: 判断 459"/>
        <xdr:cNvSpPr/>
      </xdr:nvSpPr>
      <xdr:spPr>
        <a:xfrm>
          <a:off x="95885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1" name="フローチャート: 判断 460"/>
        <xdr:cNvSpPr/>
      </xdr:nvSpPr>
      <xdr:spPr>
        <a:xfrm>
          <a:off x="8699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2" name="フローチャート: 判断 461"/>
        <xdr:cNvSpPr/>
      </xdr:nvSpPr>
      <xdr:spPr>
        <a:xfrm>
          <a:off x="7810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63" name="フローチャート: 判断 462"/>
        <xdr:cNvSpPr/>
      </xdr:nvSpPr>
      <xdr:spPr>
        <a:xfrm>
          <a:off x="6921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4" name="テキスト ボックス 463"/>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5" name="テキスト ボックス 464"/>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6" name="テキスト ボックス 465"/>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7" name="テキスト ボックス 466"/>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8" name="テキスト ボックス 467"/>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2539</xdr:rowOff>
    </xdr:from>
    <xdr:to>
      <xdr:col>55</xdr:col>
      <xdr:colOff>50800</xdr:colOff>
      <xdr:row>108</xdr:row>
      <xdr:rowOff>104139</xdr:rowOff>
    </xdr:to>
    <xdr:sp macro="" textlink="">
      <xdr:nvSpPr>
        <xdr:cNvPr id="469" name="楕円 468"/>
        <xdr:cNvSpPr/>
      </xdr:nvSpPr>
      <xdr:spPr>
        <a:xfrm>
          <a:off x="10426700" y="1851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88916</xdr:rowOff>
    </xdr:from>
    <xdr:ext cx="469744" cy="259045"/>
    <xdr:sp macro="" textlink="">
      <xdr:nvSpPr>
        <xdr:cNvPr id="470" name="【市民会館】&#10;一人当たり面積該当値テキスト"/>
        <xdr:cNvSpPr txBox="1"/>
      </xdr:nvSpPr>
      <xdr:spPr>
        <a:xfrm>
          <a:off x="10515600" y="18434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2539</xdr:rowOff>
    </xdr:from>
    <xdr:to>
      <xdr:col>50</xdr:col>
      <xdr:colOff>165100</xdr:colOff>
      <xdr:row>108</xdr:row>
      <xdr:rowOff>104139</xdr:rowOff>
    </xdr:to>
    <xdr:sp macro="" textlink="">
      <xdr:nvSpPr>
        <xdr:cNvPr id="471" name="楕円 470"/>
        <xdr:cNvSpPr/>
      </xdr:nvSpPr>
      <xdr:spPr>
        <a:xfrm>
          <a:off x="9588500" y="1851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53339</xdr:rowOff>
    </xdr:from>
    <xdr:to>
      <xdr:col>55</xdr:col>
      <xdr:colOff>0</xdr:colOff>
      <xdr:row>108</xdr:row>
      <xdr:rowOff>53339</xdr:rowOff>
    </xdr:to>
    <xdr:cxnSp macro="">
      <xdr:nvCxnSpPr>
        <xdr:cNvPr id="472" name="直線コネクタ 471"/>
        <xdr:cNvCxnSpPr/>
      </xdr:nvCxnSpPr>
      <xdr:spPr>
        <a:xfrm>
          <a:off x="9639300" y="185699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2539</xdr:rowOff>
    </xdr:from>
    <xdr:to>
      <xdr:col>46</xdr:col>
      <xdr:colOff>38100</xdr:colOff>
      <xdr:row>108</xdr:row>
      <xdr:rowOff>104139</xdr:rowOff>
    </xdr:to>
    <xdr:sp macro="" textlink="">
      <xdr:nvSpPr>
        <xdr:cNvPr id="473" name="楕円 472"/>
        <xdr:cNvSpPr/>
      </xdr:nvSpPr>
      <xdr:spPr>
        <a:xfrm>
          <a:off x="8699500" y="1851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53339</xdr:rowOff>
    </xdr:from>
    <xdr:to>
      <xdr:col>50</xdr:col>
      <xdr:colOff>114300</xdr:colOff>
      <xdr:row>108</xdr:row>
      <xdr:rowOff>53339</xdr:rowOff>
    </xdr:to>
    <xdr:cxnSp macro="">
      <xdr:nvCxnSpPr>
        <xdr:cNvPr id="474" name="直線コネクタ 473"/>
        <xdr:cNvCxnSpPr/>
      </xdr:nvCxnSpPr>
      <xdr:spPr>
        <a:xfrm>
          <a:off x="8750300" y="185699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2539</xdr:rowOff>
    </xdr:from>
    <xdr:to>
      <xdr:col>41</xdr:col>
      <xdr:colOff>101600</xdr:colOff>
      <xdr:row>108</xdr:row>
      <xdr:rowOff>104139</xdr:rowOff>
    </xdr:to>
    <xdr:sp macro="" textlink="">
      <xdr:nvSpPr>
        <xdr:cNvPr id="475" name="楕円 474"/>
        <xdr:cNvSpPr/>
      </xdr:nvSpPr>
      <xdr:spPr>
        <a:xfrm>
          <a:off x="7810500" y="1851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53339</xdr:rowOff>
    </xdr:from>
    <xdr:to>
      <xdr:col>45</xdr:col>
      <xdr:colOff>177800</xdr:colOff>
      <xdr:row>108</xdr:row>
      <xdr:rowOff>53339</xdr:rowOff>
    </xdr:to>
    <xdr:cxnSp macro="">
      <xdr:nvCxnSpPr>
        <xdr:cNvPr id="476" name="直線コネクタ 475"/>
        <xdr:cNvCxnSpPr/>
      </xdr:nvCxnSpPr>
      <xdr:spPr>
        <a:xfrm>
          <a:off x="7861300" y="185699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42942</xdr:rowOff>
    </xdr:from>
    <xdr:ext cx="469744" cy="259045"/>
    <xdr:sp macro="" textlink="">
      <xdr:nvSpPr>
        <xdr:cNvPr id="477" name="n_1aveValue【市民会館】&#10;一人当たり面積"/>
        <xdr:cNvSpPr txBox="1"/>
      </xdr:nvSpPr>
      <xdr:spPr>
        <a:xfrm>
          <a:off x="9391727" y="18045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47514</xdr:rowOff>
    </xdr:from>
    <xdr:ext cx="469744" cy="259045"/>
    <xdr:sp macro="" textlink="">
      <xdr:nvSpPr>
        <xdr:cNvPr id="478" name="n_2aveValue【市民会館】&#10;一人当たり面積"/>
        <xdr:cNvSpPr txBox="1"/>
      </xdr:nvSpPr>
      <xdr:spPr>
        <a:xfrm>
          <a:off x="8515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47514</xdr:rowOff>
    </xdr:from>
    <xdr:ext cx="469744" cy="259045"/>
    <xdr:sp macro="" textlink="">
      <xdr:nvSpPr>
        <xdr:cNvPr id="479" name="n_3aveValue【市民会館】&#10;一人当たり面積"/>
        <xdr:cNvSpPr txBox="1"/>
      </xdr:nvSpPr>
      <xdr:spPr>
        <a:xfrm>
          <a:off x="7626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40657</xdr:rowOff>
    </xdr:from>
    <xdr:ext cx="469744" cy="259045"/>
    <xdr:sp macro="" textlink="">
      <xdr:nvSpPr>
        <xdr:cNvPr id="480" name="n_4aveValue【市民会館】&#10;一人当たり面積"/>
        <xdr:cNvSpPr txBox="1"/>
      </xdr:nvSpPr>
      <xdr:spPr>
        <a:xfrm>
          <a:off x="67374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95266</xdr:rowOff>
    </xdr:from>
    <xdr:ext cx="469744" cy="259045"/>
    <xdr:sp macro="" textlink="">
      <xdr:nvSpPr>
        <xdr:cNvPr id="481" name="n_1mainValue【市民会館】&#10;一人当たり面積"/>
        <xdr:cNvSpPr txBox="1"/>
      </xdr:nvSpPr>
      <xdr:spPr>
        <a:xfrm>
          <a:off x="9391727" y="1861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95266</xdr:rowOff>
    </xdr:from>
    <xdr:ext cx="469744" cy="259045"/>
    <xdr:sp macro="" textlink="">
      <xdr:nvSpPr>
        <xdr:cNvPr id="482" name="n_2mainValue【市民会館】&#10;一人当たり面積"/>
        <xdr:cNvSpPr txBox="1"/>
      </xdr:nvSpPr>
      <xdr:spPr>
        <a:xfrm>
          <a:off x="8515427" y="1861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95266</xdr:rowOff>
    </xdr:from>
    <xdr:ext cx="469744" cy="259045"/>
    <xdr:sp macro="" textlink="">
      <xdr:nvSpPr>
        <xdr:cNvPr id="483" name="n_3mainValue【市民会館】&#10;一人当たり面積"/>
        <xdr:cNvSpPr txBox="1"/>
      </xdr:nvSpPr>
      <xdr:spPr>
        <a:xfrm>
          <a:off x="7626427" y="1861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4" name="正方形/長方形 48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5" name="正方形/長方形 484"/>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6" name="正方形/長方形 485"/>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7" name="正方形/長方形 486"/>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8" name="正方形/長方形 487"/>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89" name="正方形/長方形 488"/>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0" name="正方形/長方形 489"/>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1" name="正方形/長方形 490"/>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2" name="テキスト ボックス 491"/>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3" name="直線コネクタ 492"/>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4" name="テキスト ボックス 493"/>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5" name="直線コネクタ 494"/>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6" name="テキスト ボックス 495"/>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7" name="直線コネクタ 496"/>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98" name="テキスト ボックス 497"/>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99" name="直線コネクタ 498"/>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0" name="テキスト ボックス 499"/>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1" name="直線コネクタ 500"/>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2" name="テキスト ボックス 501"/>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3" name="直線コネクタ 502"/>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4" name="テキスト ボックス 503"/>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5" name="直線コネクタ 504"/>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6" name="テキスト ボックス 505"/>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7" name="直線コネクタ 506"/>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8"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509" name="直線コネクタ 508"/>
        <xdr:cNvCxnSpPr/>
      </xdr:nvCxnSpPr>
      <xdr:spPr>
        <a:xfrm flipV="1">
          <a:off x="16318864" y="5732417"/>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510" name="【一般廃棄物処理施設】&#10;有形固定資産減価償却率最小値テキスト"/>
        <xdr:cNvSpPr txBox="1"/>
      </xdr:nvSpPr>
      <xdr:spPr>
        <a:xfrm>
          <a:off x="16357600" y="724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511" name="直線コネクタ 510"/>
        <xdr:cNvCxnSpPr/>
      </xdr:nvCxnSpPr>
      <xdr:spPr>
        <a:xfrm>
          <a:off x="16230600" y="724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512" name="【一般廃棄物処理施設】&#10;有形固定資産減価償却率最大値テキスト"/>
        <xdr:cNvSpPr txBox="1"/>
      </xdr:nvSpPr>
      <xdr:spPr>
        <a:xfrm>
          <a:off x="16357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513" name="直線コネクタ 512"/>
        <xdr:cNvCxnSpPr/>
      </xdr:nvCxnSpPr>
      <xdr:spPr>
        <a:xfrm>
          <a:off x="16230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134455</xdr:rowOff>
    </xdr:from>
    <xdr:ext cx="405111" cy="259045"/>
    <xdr:sp macro="" textlink="">
      <xdr:nvSpPr>
        <xdr:cNvPr id="514" name="【一般廃棄物処理施設】&#10;有形固定資産減価償却率平均値テキスト"/>
        <xdr:cNvSpPr txBox="1"/>
      </xdr:nvSpPr>
      <xdr:spPr>
        <a:xfrm>
          <a:off x="16357600" y="6649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15" name="フローチャート: 判断 514"/>
        <xdr:cNvSpPr/>
      </xdr:nvSpPr>
      <xdr:spPr>
        <a:xfrm>
          <a:off x="162687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516" name="フローチャート: 判断 515"/>
        <xdr:cNvSpPr/>
      </xdr:nvSpPr>
      <xdr:spPr>
        <a:xfrm>
          <a:off x="15430500" y="668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517" name="フローチャート: 判断 516"/>
        <xdr:cNvSpPr/>
      </xdr:nvSpPr>
      <xdr:spPr>
        <a:xfrm>
          <a:off x="14541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18" name="フローチャート: 判断 517"/>
        <xdr:cNvSpPr/>
      </xdr:nvSpPr>
      <xdr:spPr>
        <a:xfrm>
          <a:off x="13652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519" name="フローチャート: 判断 518"/>
        <xdr:cNvSpPr/>
      </xdr:nvSpPr>
      <xdr:spPr>
        <a:xfrm>
          <a:off x="12763500" y="6613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0" name="テキスト ボックス 519"/>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1" name="テキスト ボックス 520"/>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2" name="テキスト ボックス 521"/>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3" name="テキスト ボックス 522"/>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4" name="テキスト ボックス 523"/>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40096</xdr:rowOff>
    </xdr:from>
    <xdr:to>
      <xdr:col>85</xdr:col>
      <xdr:colOff>177800</xdr:colOff>
      <xdr:row>38</xdr:row>
      <xdr:rowOff>141696</xdr:rowOff>
    </xdr:to>
    <xdr:sp macro="" textlink="">
      <xdr:nvSpPr>
        <xdr:cNvPr id="525" name="楕円 524"/>
        <xdr:cNvSpPr/>
      </xdr:nvSpPr>
      <xdr:spPr>
        <a:xfrm>
          <a:off x="16268700" y="655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62973</xdr:rowOff>
    </xdr:from>
    <xdr:ext cx="405111" cy="259045"/>
    <xdr:sp macro="" textlink="">
      <xdr:nvSpPr>
        <xdr:cNvPr id="526" name="【一般廃棄物処理施設】&#10;有形固定資産減価償却率該当値テキスト"/>
        <xdr:cNvSpPr txBox="1"/>
      </xdr:nvSpPr>
      <xdr:spPr>
        <a:xfrm>
          <a:off x="16357600" y="6406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136434</xdr:rowOff>
    </xdr:from>
    <xdr:to>
      <xdr:col>81</xdr:col>
      <xdr:colOff>101600</xdr:colOff>
      <xdr:row>41</xdr:row>
      <xdr:rowOff>66584</xdr:rowOff>
    </xdr:to>
    <xdr:sp macro="" textlink="">
      <xdr:nvSpPr>
        <xdr:cNvPr id="527" name="楕円 526"/>
        <xdr:cNvSpPr/>
      </xdr:nvSpPr>
      <xdr:spPr>
        <a:xfrm>
          <a:off x="15430500" y="699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90896</xdr:rowOff>
    </xdr:from>
    <xdr:to>
      <xdr:col>85</xdr:col>
      <xdr:colOff>127000</xdr:colOff>
      <xdr:row>41</xdr:row>
      <xdr:rowOff>15784</xdr:rowOff>
    </xdr:to>
    <xdr:cxnSp macro="">
      <xdr:nvCxnSpPr>
        <xdr:cNvPr id="528" name="直線コネクタ 527"/>
        <xdr:cNvCxnSpPr/>
      </xdr:nvCxnSpPr>
      <xdr:spPr>
        <a:xfrm flipV="1">
          <a:off x="15481300" y="6605996"/>
          <a:ext cx="838200" cy="439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126637</xdr:rowOff>
    </xdr:from>
    <xdr:to>
      <xdr:col>76</xdr:col>
      <xdr:colOff>165100</xdr:colOff>
      <xdr:row>41</xdr:row>
      <xdr:rowOff>56787</xdr:rowOff>
    </xdr:to>
    <xdr:sp macro="" textlink="">
      <xdr:nvSpPr>
        <xdr:cNvPr id="529" name="楕円 528"/>
        <xdr:cNvSpPr/>
      </xdr:nvSpPr>
      <xdr:spPr>
        <a:xfrm>
          <a:off x="14541500" y="698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5987</xdr:rowOff>
    </xdr:from>
    <xdr:to>
      <xdr:col>81</xdr:col>
      <xdr:colOff>50800</xdr:colOff>
      <xdr:row>41</xdr:row>
      <xdr:rowOff>15784</xdr:rowOff>
    </xdr:to>
    <xdr:cxnSp macro="">
      <xdr:nvCxnSpPr>
        <xdr:cNvPr id="530" name="直線コネクタ 529"/>
        <xdr:cNvCxnSpPr/>
      </xdr:nvCxnSpPr>
      <xdr:spPr>
        <a:xfrm>
          <a:off x="14592300" y="7035437"/>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108676</xdr:rowOff>
    </xdr:from>
    <xdr:to>
      <xdr:col>72</xdr:col>
      <xdr:colOff>38100</xdr:colOff>
      <xdr:row>41</xdr:row>
      <xdr:rowOff>38826</xdr:rowOff>
    </xdr:to>
    <xdr:sp macro="" textlink="">
      <xdr:nvSpPr>
        <xdr:cNvPr id="531" name="楕円 530"/>
        <xdr:cNvSpPr/>
      </xdr:nvSpPr>
      <xdr:spPr>
        <a:xfrm>
          <a:off x="13652500" y="6966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159476</xdr:rowOff>
    </xdr:from>
    <xdr:to>
      <xdr:col>76</xdr:col>
      <xdr:colOff>114300</xdr:colOff>
      <xdr:row>41</xdr:row>
      <xdr:rowOff>5987</xdr:rowOff>
    </xdr:to>
    <xdr:cxnSp macro="">
      <xdr:nvCxnSpPr>
        <xdr:cNvPr id="532" name="直線コネクタ 531"/>
        <xdr:cNvCxnSpPr/>
      </xdr:nvCxnSpPr>
      <xdr:spPr>
        <a:xfrm>
          <a:off x="13703300" y="7017476"/>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66222</xdr:rowOff>
    </xdr:from>
    <xdr:to>
      <xdr:col>67</xdr:col>
      <xdr:colOff>101600</xdr:colOff>
      <xdr:row>40</xdr:row>
      <xdr:rowOff>167822</xdr:rowOff>
    </xdr:to>
    <xdr:sp macro="" textlink="">
      <xdr:nvSpPr>
        <xdr:cNvPr id="533" name="楕円 532"/>
        <xdr:cNvSpPr/>
      </xdr:nvSpPr>
      <xdr:spPr>
        <a:xfrm>
          <a:off x="12763500" y="6924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117022</xdr:rowOff>
    </xdr:from>
    <xdr:to>
      <xdr:col>71</xdr:col>
      <xdr:colOff>177800</xdr:colOff>
      <xdr:row>40</xdr:row>
      <xdr:rowOff>159476</xdr:rowOff>
    </xdr:to>
    <xdr:cxnSp macro="">
      <xdr:nvCxnSpPr>
        <xdr:cNvPr id="534" name="直線コネクタ 533"/>
        <xdr:cNvCxnSpPr/>
      </xdr:nvCxnSpPr>
      <xdr:spPr>
        <a:xfrm>
          <a:off x="12814300" y="6975022"/>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115769</xdr:rowOff>
    </xdr:from>
    <xdr:ext cx="405111" cy="259045"/>
    <xdr:sp macro="" textlink="">
      <xdr:nvSpPr>
        <xdr:cNvPr id="535" name="n_1aveValue【一般廃棄物処理施設】&#10;有形固定資産減価償却率"/>
        <xdr:cNvSpPr txBox="1"/>
      </xdr:nvSpPr>
      <xdr:spPr>
        <a:xfrm>
          <a:off x="15266044" y="645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78213</xdr:rowOff>
    </xdr:from>
    <xdr:ext cx="405111" cy="259045"/>
    <xdr:sp macro="" textlink="">
      <xdr:nvSpPr>
        <xdr:cNvPr id="536" name="n_2aveValue【一般廃棄物処理施設】&#10;有形固定資産減価償却率"/>
        <xdr:cNvSpPr txBox="1"/>
      </xdr:nvSpPr>
      <xdr:spPr>
        <a:xfrm>
          <a:off x="1438974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70049</xdr:rowOff>
    </xdr:from>
    <xdr:ext cx="405111" cy="259045"/>
    <xdr:sp macro="" textlink="">
      <xdr:nvSpPr>
        <xdr:cNvPr id="537" name="n_3aveValue【一般廃棄物処理施設】&#10;有形固定資産減価償却率"/>
        <xdr:cNvSpPr txBox="1"/>
      </xdr:nvSpPr>
      <xdr:spPr>
        <a:xfrm>
          <a:off x="13500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45555</xdr:rowOff>
    </xdr:from>
    <xdr:ext cx="405111" cy="259045"/>
    <xdr:sp macro="" textlink="">
      <xdr:nvSpPr>
        <xdr:cNvPr id="538" name="n_4aveValue【一般廃棄物処理施設】&#10;有形固定資産減価償却率"/>
        <xdr:cNvSpPr txBox="1"/>
      </xdr:nvSpPr>
      <xdr:spPr>
        <a:xfrm>
          <a:off x="12611744" y="6389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57711</xdr:rowOff>
    </xdr:from>
    <xdr:ext cx="405111" cy="259045"/>
    <xdr:sp macro="" textlink="">
      <xdr:nvSpPr>
        <xdr:cNvPr id="539" name="n_1mainValue【一般廃棄物処理施設】&#10;有形固定資産減価償却率"/>
        <xdr:cNvSpPr txBox="1"/>
      </xdr:nvSpPr>
      <xdr:spPr>
        <a:xfrm>
          <a:off x="15266044" y="7087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47914</xdr:rowOff>
    </xdr:from>
    <xdr:ext cx="405111" cy="259045"/>
    <xdr:sp macro="" textlink="">
      <xdr:nvSpPr>
        <xdr:cNvPr id="540" name="n_2mainValue【一般廃棄物処理施設】&#10;有形固定資産減価償却率"/>
        <xdr:cNvSpPr txBox="1"/>
      </xdr:nvSpPr>
      <xdr:spPr>
        <a:xfrm>
          <a:off x="14389744" y="7077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29953</xdr:rowOff>
    </xdr:from>
    <xdr:ext cx="405111" cy="259045"/>
    <xdr:sp macro="" textlink="">
      <xdr:nvSpPr>
        <xdr:cNvPr id="541" name="n_3mainValue【一般廃棄物処理施設】&#10;有形固定資産減価償却率"/>
        <xdr:cNvSpPr txBox="1"/>
      </xdr:nvSpPr>
      <xdr:spPr>
        <a:xfrm>
          <a:off x="13500744" y="7059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158949</xdr:rowOff>
    </xdr:from>
    <xdr:ext cx="405111" cy="259045"/>
    <xdr:sp macro="" textlink="">
      <xdr:nvSpPr>
        <xdr:cNvPr id="542" name="n_4mainValue【一般廃棄物処理施設】&#10;有形固定資産減価償却率"/>
        <xdr:cNvSpPr txBox="1"/>
      </xdr:nvSpPr>
      <xdr:spPr>
        <a:xfrm>
          <a:off x="12611744" y="7016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3" name="正方形/長方形 54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4" name="正方形/長方形 543"/>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5" name="正方形/長方形 544"/>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6" name="正方形/長方形 545"/>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7" name="正方形/長方形 546"/>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8" name="正方形/長方形 547"/>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49" name="正方形/長方形 548"/>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0" name="正方形/長方形 549"/>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1" name="テキスト ボックス 550"/>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2" name="直線コネクタ 551"/>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3" name="直線コネクタ 552"/>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54" name="テキスト ボックス 553"/>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5" name="直線コネクタ 554"/>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56" name="テキスト ボックス 555"/>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57" name="直線コネクタ 556"/>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58" name="テキスト ボックス 557"/>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59" name="直線コネクタ 558"/>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0" name="テキスト ボックス 559"/>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1" name="直線コネクタ 560"/>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2" name="テキスト ボックス 561"/>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3"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564" name="直線コネクタ 563"/>
        <xdr:cNvCxnSpPr/>
      </xdr:nvCxnSpPr>
      <xdr:spPr>
        <a:xfrm flipV="1">
          <a:off x="22160864" y="5850092"/>
          <a:ext cx="0" cy="1312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565" name="【一般廃棄物処理施設】&#10;一人当たり有形固定資産（償却資産）額最小値テキスト"/>
        <xdr:cNvSpPr txBox="1"/>
      </xdr:nvSpPr>
      <xdr:spPr>
        <a:xfrm>
          <a:off x="22199600" y="71661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566" name="直線コネクタ 565"/>
        <xdr:cNvCxnSpPr/>
      </xdr:nvCxnSpPr>
      <xdr:spPr>
        <a:xfrm>
          <a:off x="22072600" y="7162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567" name="【一般廃棄物処理施設】&#10;一人当たり有形固定資産（償却資産）額最大値テキスト"/>
        <xdr:cNvSpPr txBox="1"/>
      </xdr:nvSpPr>
      <xdr:spPr>
        <a:xfrm>
          <a:off x="22199600" y="5625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568" name="直線コネクタ 567"/>
        <xdr:cNvCxnSpPr/>
      </xdr:nvCxnSpPr>
      <xdr:spPr>
        <a:xfrm>
          <a:off x="22072600" y="5850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18782</xdr:rowOff>
    </xdr:from>
    <xdr:ext cx="534377" cy="259045"/>
    <xdr:sp macro="" textlink="">
      <xdr:nvSpPr>
        <xdr:cNvPr id="569" name="【一般廃棄物処理施設】&#10;一人当たり有形固定資産（償却資産）額平均値テキスト"/>
        <xdr:cNvSpPr txBox="1"/>
      </xdr:nvSpPr>
      <xdr:spPr>
        <a:xfrm>
          <a:off x="22199600" y="67053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570" name="フローチャート: 判断 569"/>
        <xdr:cNvSpPr/>
      </xdr:nvSpPr>
      <xdr:spPr>
        <a:xfrm>
          <a:off x="22110700" y="6726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571" name="フローチャート: 判断 570"/>
        <xdr:cNvSpPr/>
      </xdr:nvSpPr>
      <xdr:spPr>
        <a:xfrm>
          <a:off x="21272500" y="6719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572" name="フローチャート: 判断 571"/>
        <xdr:cNvSpPr/>
      </xdr:nvSpPr>
      <xdr:spPr>
        <a:xfrm>
          <a:off x="20383500" y="6727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573" name="フローチャート: 判断 572"/>
        <xdr:cNvSpPr/>
      </xdr:nvSpPr>
      <xdr:spPr>
        <a:xfrm>
          <a:off x="19494500" y="67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574" name="フローチャート: 判断 573"/>
        <xdr:cNvSpPr/>
      </xdr:nvSpPr>
      <xdr:spPr>
        <a:xfrm>
          <a:off x="18605500" y="6777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5" name="テキスト ボックス 574"/>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6" name="テキスト ボックス 575"/>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7" name="テキスト ボックス 576"/>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8" name="テキスト ボックス 577"/>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9" name="テキスト ボックス 578"/>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112076</xdr:rowOff>
    </xdr:from>
    <xdr:to>
      <xdr:col>116</xdr:col>
      <xdr:colOff>114300</xdr:colOff>
      <xdr:row>37</xdr:row>
      <xdr:rowOff>42226</xdr:rowOff>
    </xdr:to>
    <xdr:sp macro="" textlink="">
      <xdr:nvSpPr>
        <xdr:cNvPr id="580" name="楕円 579"/>
        <xdr:cNvSpPr/>
      </xdr:nvSpPr>
      <xdr:spPr>
        <a:xfrm>
          <a:off x="22110700" y="628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134953</xdr:rowOff>
    </xdr:from>
    <xdr:ext cx="599010" cy="259045"/>
    <xdr:sp macro="" textlink="">
      <xdr:nvSpPr>
        <xdr:cNvPr id="581" name="【一般廃棄物処理施設】&#10;一人当たり有形固定資産（償却資産）額該当値テキスト"/>
        <xdr:cNvSpPr txBox="1"/>
      </xdr:nvSpPr>
      <xdr:spPr>
        <a:xfrm>
          <a:off x="22199600" y="6135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42915</xdr:rowOff>
    </xdr:from>
    <xdr:to>
      <xdr:col>112</xdr:col>
      <xdr:colOff>38100</xdr:colOff>
      <xdr:row>38</xdr:row>
      <xdr:rowOff>144515</xdr:rowOff>
    </xdr:to>
    <xdr:sp macro="" textlink="">
      <xdr:nvSpPr>
        <xdr:cNvPr id="582" name="楕円 581"/>
        <xdr:cNvSpPr/>
      </xdr:nvSpPr>
      <xdr:spPr>
        <a:xfrm>
          <a:off x="21272500" y="655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162876</xdr:rowOff>
    </xdr:from>
    <xdr:to>
      <xdr:col>116</xdr:col>
      <xdr:colOff>63500</xdr:colOff>
      <xdr:row>38</xdr:row>
      <xdr:rowOff>93715</xdr:rowOff>
    </xdr:to>
    <xdr:cxnSp macro="">
      <xdr:nvCxnSpPr>
        <xdr:cNvPr id="583" name="直線コネクタ 582"/>
        <xdr:cNvCxnSpPr/>
      </xdr:nvCxnSpPr>
      <xdr:spPr>
        <a:xfrm flipV="1">
          <a:off x="21323300" y="6335076"/>
          <a:ext cx="838200" cy="273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130094</xdr:rowOff>
    </xdr:from>
    <xdr:to>
      <xdr:col>107</xdr:col>
      <xdr:colOff>101600</xdr:colOff>
      <xdr:row>39</xdr:row>
      <xdr:rowOff>60244</xdr:rowOff>
    </xdr:to>
    <xdr:sp macro="" textlink="">
      <xdr:nvSpPr>
        <xdr:cNvPr id="584" name="楕円 583"/>
        <xdr:cNvSpPr/>
      </xdr:nvSpPr>
      <xdr:spPr>
        <a:xfrm>
          <a:off x="20383500" y="6645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93715</xdr:rowOff>
    </xdr:from>
    <xdr:to>
      <xdr:col>111</xdr:col>
      <xdr:colOff>177800</xdr:colOff>
      <xdr:row>39</xdr:row>
      <xdr:rowOff>9444</xdr:rowOff>
    </xdr:to>
    <xdr:cxnSp macro="">
      <xdr:nvCxnSpPr>
        <xdr:cNvPr id="585" name="直線コネクタ 584"/>
        <xdr:cNvCxnSpPr/>
      </xdr:nvCxnSpPr>
      <xdr:spPr>
        <a:xfrm flipV="1">
          <a:off x="20434300" y="6608815"/>
          <a:ext cx="889000" cy="87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135100</xdr:rowOff>
    </xdr:from>
    <xdr:to>
      <xdr:col>102</xdr:col>
      <xdr:colOff>165100</xdr:colOff>
      <xdr:row>39</xdr:row>
      <xdr:rowOff>65250</xdr:rowOff>
    </xdr:to>
    <xdr:sp macro="" textlink="">
      <xdr:nvSpPr>
        <xdr:cNvPr id="586" name="楕円 585"/>
        <xdr:cNvSpPr/>
      </xdr:nvSpPr>
      <xdr:spPr>
        <a:xfrm>
          <a:off x="19494500" y="665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9444</xdr:rowOff>
    </xdr:from>
    <xdr:to>
      <xdr:col>107</xdr:col>
      <xdr:colOff>50800</xdr:colOff>
      <xdr:row>39</xdr:row>
      <xdr:rowOff>14450</xdr:rowOff>
    </xdr:to>
    <xdr:cxnSp macro="">
      <xdr:nvCxnSpPr>
        <xdr:cNvPr id="587" name="直線コネクタ 586"/>
        <xdr:cNvCxnSpPr/>
      </xdr:nvCxnSpPr>
      <xdr:spPr>
        <a:xfrm flipV="1">
          <a:off x="19545300" y="6695994"/>
          <a:ext cx="889000" cy="5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81315</xdr:rowOff>
    </xdr:from>
    <xdr:to>
      <xdr:col>98</xdr:col>
      <xdr:colOff>38100</xdr:colOff>
      <xdr:row>39</xdr:row>
      <xdr:rowOff>11465</xdr:rowOff>
    </xdr:to>
    <xdr:sp macro="" textlink="">
      <xdr:nvSpPr>
        <xdr:cNvPr id="588" name="楕円 587"/>
        <xdr:cNvSpPr/>
      </xdr:nvSpPr>
      <xdr:spPr>
        <a:xfrm>
          <a:off x="18605500" y="6596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132115</xdr:rowOff>
    </xdr:from>
    <xdr:to>
      <xdr:col>102</xdr:col>
      <xdr:colOff>114300</xdr:colOff>
      <xdr:row>39</xdr:row>
      <xdr:rowOff>14450</xdr:rowOff>
    </xdr:to>
    <xdr:cxnSp macro="">
      <xdr:nvCxnSpPr>
        <xdr:cNvPr id="589" name="直線コネクタ 588"/>
        <xdr:cNvCxnSpPr/>
      </xdr:nvCxnSpPr>
      <xdr:spPr>
        <a:xfrm>
          <a:off x="18656300" y="6647215"/>
          <a:ext cx="889000" cy="53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125858</xdr:rowOff>
    </xdr:from>
    <xdr:ext cx="534377" cy="259045"/>
    <xdr:sp macro="" textlink="">
      <xdr:nvSpPr>
        <xdr:cNvPr id="590" name="n_1aveValue【一般廃棄物処理施設】&#10;一人当たり有形固定資産（償却資産）額"/>
        <xdr:cNvSpPr txBox="1"/>
      </xdr:nvSpPr>
      <xdr:spPr>
        <a:xfrm>
          <a:off x="21043411" y="6812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133393</xdr:rowOff>
    </xdr:from>
    <xdr:ext cx="534377" cy="259045"/>
    <xdr:sp macro="" textlink="">
      <xdr:nvSpPr>
        <xdr:cNvPr id="591" name="n_2aveValue【一般廃棄物処理施設】&#10;一人当たり有形固定資産（償却資産）額"/>
        <xdr:cNvSpPr txBox="1"/>
      </xdr:nvSpPr>
      <xdr:spPr>
        <a:xfrm>
          <a:off x="20167111" y="6819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149281</xdr:rowOff>
    </xdr:from>
    <xdr:ext cx="534377" cy="259045"/>
    <xdr:sp macro="" textlink="">
      <xdr:nvSpPr>
        <xdr:cNvPr id="592" name="n_3aveValue【一般廃棄物処理施設】&#10;一人当たり有形固定資産（償却資産）額"/>
        <xdr:cNvSpPr txBox="1"/>
      </xdr:nvSpPr>
      <xdr:spPr>
        <a:xfrm>
          <a:off x="19278111" y="683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11755</xdr:rowOff>
    </xdr:from>
    <xdr:ext cx="534377" cy="259045"/>
    <xdr:sp macro="" textlink="">
      <xdr:nvSpPr>
        <xdr:cNvPr id="593" name="n_4aveValue【一般廃棄物処理施設】&#10;一人当たり有形固定資産（償却資産）額"/>
        <xdr:cNvSpPr txBox="1"/>
      </xdr:nvSpPr>
      <xdr:spPr>
        <a:xfrm>
          <a:off x="18389111" y="6869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161042</xdr:rowOff>
    </xdr:from>
    <xdr:ext cx="599010" cy="259045"/>
    <xdr:sp macro="" textlink="">
      <xdr:nvSpPr>
        <xdr:cNvPr id="594" name="n_1mainValue【一般廃棄物処理施設】&#10;一人当たり有形固定資産（償却資産）額"/>
        <xdr:cNvSpPr txBox="1"/>
      </xdr:nvSpPr>
      <xdr:spPr>
        <a:xfrm>
          <a:off x="21011095" y="6333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76771</xdr:rowOff>
    </xdr:from>
    <xdr:ext cx="599010" cy="259045"/>
    <xdr:sp macro="" textlink="">
      <xdr:nvSpPr>
        <xdr:cNvPr id="595" name="n_2mainValue【一般廃棄物処理施設】&#10;一人当たり有形固定資産（償却資産）額"/>
        <xdr:cNvSpPr txBox="1"/>
      </xdr:nvSpPr>
      <xdr:spPr>
        <a:xfrm>
          <a:off x="20134795" y="6420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81778</xdr:rowOff>
    </xdr:from>
    <xdr:ext cx="599010" cy="259045"/>
    <xdr:sp macro="" textlink="">
      <xdr:nvSpPr>
        <xdr:cNvPr id="596" name="n_3mainValue【一般廃棄物処理施設】&#10;一人当たり有形固定資産（償却資産）額"/>
        <xdr:cNvSpPr txBox="1"/>
      </xdr:nvSpPr>
      <xdr:spPr>
        <a:xfrm>
          <a:off x="19245795" y="6425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27993</xdr:rowOff>
    </xdr:from>
    <xdr:ext cx="599010" cy="259045"/>
    <xdr:sp macro="" textlink="">
      <xdr:nvSpPr>
        <xdr:cNvPr id="597" name="n_4mainValue【一般廃棄物処理施設】&#10;一人当たり有形固定資産（償却資産）額"/>
        <xdr:cNvSpPr txBox="1"/>
      </xdr:nvSpPr>
      <xdr:spPr>
        <a:xfrm>
          <a:off x="18356795" y="6371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8" name="正方形/長方形 59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9" name="正方形/長方形 598"/>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0" name="正方形/長方形 599"/>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1" name="正方形/長方形 600"/>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2" name="正方形/長方形 601"/>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3" name="正方形/長方形 602"/>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4" name="正方形/長方形 603"/>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5" name="正方形/長方形 604"/>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6" name="テキスト ボックス 605"/>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7" name="直線コネクタ 606"/>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8" name="テキスト ボックス 607"/>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09" name="直線コネクタ 608"/>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0" name="テキスト ボックス 609"/>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1" name="直線コネクタ 610"/>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2" name="テキスト ボックス 611"/>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3" name="直線コネクタ 612"/>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4" name="テキスト ボックス 613"/>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5" name="直線コネクタ 614"/>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6" name="テキスト ボックス 615"/>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17" name="直線コネクタ 616"/>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18" name="テキスト ボックス 617"/>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9" name="直線コネクタ 618"/>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0" name="テキスト ボックス 619"/>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1"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622" name="直線コネクタ 621"/>
        <xdr:cNvCxnSpPr/>
      </xdr:nvCxnSpPr>
      <xdr:spPr>
        <a:xfrm flipV="1">
          <a:off x="16318864" y="946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23" name="【保健センター・保健所】&#10;有形固定資産減価償却率最小値テキスト"/>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24" name="直線コネクタ 623"/>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625" name="【保健センター・保健所】&#10;有形固定資産減価償却率最大値テキスト"/>
        <xdr:cNvSpPr txBox="1"/>
      </xdr:nvSpPr>
      <xdr:spPr>
        <a:xfrm>
          <a:off x="16357600" y="924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626" name="直線コネクタ 625"/>
        <xdr:cNvCxnSpPr/>
      </xdr:nvCxnSpPr>
      <xdr:spPr>
        <a:xfrm>
          <a:off x="16230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145432</xdr:rowOff>
    </xdr:from>
    <xdr:ext cx="405111" cy="259045"/>
    <xdr:sp macro="" textlink="">
      <xdr:nvSpPr>
        <xdr:cNvPr id="627" name="【保健センター・保健所】&#10;有形固定資産減価償却率平均値テキスト"/>
        <xdr:cNvSpPr txBox="1"/>
      </xdr:nvSpPr>
      <xdr:spPr>
        <a:xfrm>
          <a:off x="16357600" y="9918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628" name="フローチャート: 判断 627"/>
        <xdr:cNvSpPr/>
      </xdr:nvSpPr>
      <xdr:spPr>
        <a:xfrm>
          <a:off x="162687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629" name="フローチャート: 判断 628"/>
        <xdr:cNvSpPr/>
      </xdr:nvSpPr>
      <xdr:spPr>
        <a:xfrm>
          <a:off x="15430500" y="1002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630" name="フローチャート: 判断 629"/>
        <xdr:cNvSpPr/>
      </xdr:nvSpPr>
      <xdr:spPr>
        <a:xfrm>
          <a:off x="14541500" y="999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631" name="フローチャート: 判断 630"/>
        <xdr:cNvSpPr/>
      </xdr:nvSpPr>
      <xdr:spPr>
        <a:xfrm>
          <a:off x="13652500" y="99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149225</xdr:rowOff>
    </xdr:from>
    <xdr:to>
      <xdr:col>67</xdr:col>
      <xdr:colOff>101600</xdr:colOff>
      <xdr:row>58</xdr:row>
      <xdr:rowOff>79375</xdr:rowOff>
    </xdr:to>
    <xdr:sp macro="" textlink="">
      <xdr:nvSpPr>
        <xdr:cNvPr id="632" name="フローチャート: 判断 631"/>
        <xdr:cNvSpPr/>
      </xdr:nvSpPr>
      <xdr:spPr>
        <a:xfrm>
          <a:off x="12763500" y="992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3" name="テキスト ボックス 632"/>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4" name="テキスト ボックス 633"/>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5" name="テキスト ボックス 634"/>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6" name="テキスト ボックス 635"/>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7" name="テキスト ボックス 636"/>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137795</xdr:rowOff>
    </xdr:from>
    <xdr:to>
      <xdr:col>85</xdr:col>
      <xdr:colOff>177800</xdr:colOff>
      <xdr:row>59</xdr:row>
      <xdr:rowOff>67945</xdr:rowOff>
    </xdr:to>
    <xdr:sp macro="" textlink="">
      <xdr:nvSpPr>
        <xdr:cNvPr id="638" name="楕円 637"/>
        <xdr:cNvSpPr/>
      </xdr:nvSpPr>
      <xdr:spPr>
        <a:xfrm>
          <a:off x="16268700" y="1008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116222</xdr:rowOff>
    </xdr:from>
    <xdr:ext cx="405111" cy="259045"/>
    <xdr:sp macro="" textlink="">
      <xdr:nvSpPr>
        <xdr:cNvPr id="639" name="【保健センター・保健所】&#10;有形固定資産減価償却率該当値テキスト"/>
        <xdr:cNvSpPr txBox="1"/>
      </xdr:nvSpPr>
      <xdr:spPr>
        <a:xfrm>
          <a:off x="16357600" y="10060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44450</xdr:rowOff>
    </xdr:from>
    <xdr:to>
      <xdr:col>81</xdr:col>
      <xdr:colOff>101600</xdr:colOff>
      <xdr:row>58</xdr:row>
      <xdr:rowOff>146050</xdr:rowOff>
    </xdr:to>
    <xdr:sp macro="" textlink="">
      <xdr:nvSpPr>
        <xdr:cNvPr id="640" name="楕円 639"/>
        <xdr:cNvSpPr/>
      </xdr:nvSpPr>
      <xdr:spPr>
        <a:xfrm>
          <a:off x="15430500" y="998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95250</xdr:rowOff>
    </xdr:from>
    <xdr:to>
      <xdr:col>85</xdr:col>
      <xdr:colOff>127000</xdr:colOff>
      <xdr:row>59</xdr:row>
      <xdr:rowOff>17145</xdr:rowOff>
    </xdr:to>
    <xdr:cxnSp macro="">
      <xdr:nvCxnSpPr>
        <xdr:cNvPr id="641" name="直線コネクタ 640"/>
        <xdr:cNvCxnSpPr/>
      </xdr:nvCxnSpPr>
      <xdr:spPr>
        <a:xfrm>
          <a:off x="15481300" y="10039350"/>
          <a:ext cx="83820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122555</xdr:rowOff>
    </xdr:from>
    <xdr:to>
      <xdr:col>76</xdr:col>
      <xdr:colOff>165100</xdr:colOff>
      <xdr:row>58</xdr:row>
      <xdr:rowOff>52705</xdr:rowOff>
    </xdr:to>
    <xdr:sp macro="" textlink="">
      <xdr:nvSpPr>
        <xdr:cNvPr id="642" name="楕円 641"/>
        <xdr:cNvSpPr/>
      </xdr:nvSpPr>
      <xdr:spPr>
        <a:xfrm>
          <a:off x="14541500" y="989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1905</xdr:rowOff>
    </xdr:from>
    <xdr:to>
      <xdr:col>81</xdr:col>
      <xdr:colOff>50800</xdr:colOff>
      <xdr:row>58</xdr:row>
      <xdr:rowOff>95250</xdr:rowOff>
    </xdr:to>
    <xdr:cxnSp macro="">
      <xdr:nvCxnSpPr>
        <xdr:cNvPr id="643" name="直線コネクタ 642"/>
        <xdr:cNvCxnSpPr/>
      </xdr:nvCxnSpPr>
      <xdr:spPr>
        <a:xfrm>
          <a:off x="14592300" y="9946005"/>
          <a:ext cx="88900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29210</xdr:rowOff>
    </xdr:from>
    <xdr:to>
      <xdr:col>72</xdr:col>
      <xdr:colOff>38100</xdr:colOff>
      <xdr:row>57</xdr:row>
      <xdr:rowOff>130810</xdr:rowOff>
    </xdr:to>
    <xdr:sp macro="" textlink="">
      <xdr:nvSpPr>
        <xdr:cNvPr id="644" name="楕円 643"/>
        <xdr:cNvSpPr/>
      </xdr:nvSpPr>
      <xdr:spPr>
        <a:xfrm>
          <a:off x="13652500" y="980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80010</xdr:rowOff>
    </xdr:from>
    <xdr:to>
      <xdr:col>76</xdr:col>
      <xdr:colOff>114300</xdr:colOff>
      <xdr:row>58</xdr:row>
      <xdr:rowOff>1905</xdr:rowOff>
    </xdr:to>
    <xdr:cxnSp macro="">
      <xdr:nvCxnSpPr>
        <xdr:cNvPr id="645" name="直線コネクタ 644"/>
        <xdr:cNvCxnSpPr/>
      </xdr:nvCxnSpPr>
      <xdr:spPr>
        <a:xfrm>
          <a:off x="13703300" y="9852660"/>
          <a:ext cx="88900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17780</xdr:rowOff>
    </xdr:from>
    <xdr:to>
      <xdr:col>67</xdr:col>
      <xdr:colOff>101600</xdr:colOff>
      <xdr:row>60</xdr:row>
      <xdr:rowOff>119380</xdr:rowOff>
    </xdr:to>
    <xdr:sp macro="" textlink="">
      <xdr:nvSpPr>
        <xdr:cNvPr id="646" name="楕円 645"/>
        <xdr:cNvSpPr/>
      </xdr:nvSpPr>
      <xdr:spPr>
        <a:xfrm>
          <a:off x="127635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80010</xdr:rowOff>
    </xdr:from>
    <xdr:to>
      <xdr:col>71</xdr:col>
      <xdr:colOff>177800</xdr:colOff>
      <xdr:row>60</xdr:row>
      <xdr:rowOff>68580</xdr:rowOff>
    </xdr:to>
    <xdr:cxnSp macro="">
      <xdr:nvCxnSpPr>
        <xdr:cNvPr id="647" name="直線コネクタ 646"/>
        <xdr:cNvCxnSpPr/>
      </xdr:nvCxnSpPr>
      <xdr:spPr>
        <a:xfrm flipV="1">
          <a:off x="12814300" y="9852660"/>
          <a:ext cx="889000" cy="502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1922</xdr:rowOff>
    </xdr:from>
    <xdr:ext cx="405111" cy="259045"/>
    <xdr:sp macro="" textlink="">
      <xdr:nvSpPr>
        <xdr:cNvPr id="648" name="n_1aveValue【保健センター・保健所】&#10;有形固定資産減価償却率"/>
        <xdr:cNvSpPr txBox="1"/>
      </xdr:nvSpPr>
      <xdr:spPr>
        <a:xfrm>
          <a:off x="15266044" y="10117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139082</xdr:rowOff>
    </xdr:from>
    <xdr:ext cx="405111" cy="259045"/>
    <xdr:sp macro="" textlink="">
      <xdr:nvSpPr>
        <xdr:cNvPr id="649" name="n_2aveValue【保健センター・保健所】&#10;有形固定資産減価償却率"/>
        <xdr:cNvSpPr txBox="1"/>
      </xdr:nvSpPr>
      <xdr:spPr>
        <a:xfrm>
          <a:off x="14389744" y="10083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102887</xdr:rowOff>
    </xdr:from>
    <xdr:ext cx="405111" cy="259045"/>
    <xdr:sp macro="" textlink="">
      <xdr:nvSpPr>
        <xdr:cNvPr id="650" name="n_3aveValue【保健センター・保健所】&#10;有形固定資産減価償却率"/>
        <xdr:cNvSpPr txBox="1"/>
      </xdr:nvSpPr>
      <xdr:spPr>
        <a:xfrm>
          <a:off x="13500744" y="10046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95902</xdr:rowOff>
    </xdr:from>
    <xdr:ext cx="405111" cy="259045"/>
    <xdr:sp macro="" textlink="">
      <xdr:nvSpPr>
        <xdr:cNvPr id="651" name="n_4aveValue【保健センター・保健所】&#10;有形固定資産減価償却率"/>
        <xdr:cNvSpPr txBox="1"/>
      </xdr:nvSpPr>
      <xdr:spPr>
        <a:xfrm>
          <a:off x="12611744" y="969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162577</xdr:rowOff>
    </xdr:from>
    <xdr:ext cx="405111" cy="259045"/>
    <xdr:sp macro="" textlink="">
      <xdr:nvSpPr>
        <xdr:cNvPr id="652" name="n_1mainValue【保健センター・保健所】&#10;有形固定資産減価償却率"/>
        <xdr:cNvSpPr txBox="1"/>
      </xdr:nvSpPr>
      <xdr:spPr>
        <a:xfrm>
          <a:off x="15266044" y="976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69232</xdr:rowOff>
    </xdr:from>
    <xdr:ext cx="405111" cy="259045"/>
    <xdr:sp macro="" textlink="">
      <xdr:nvSpPr>
        <xdr:cNvPr id="653" name="n_2mainValue【保健センター・保健所】&#10;有形固定資産減価償却率"/>
        <xdr:cNvSpPr txBox="1"/>
      </xdr:nvSpPr>
      <xdr:spPr>
        <a:xfrm>
          <a:off x="14389744" y="967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147337</xdr:rowOff>
    </xdr:from>
    <xdr:ext cx="405111" cy="259045"/>
    <xdr:sp macro="" textlink="">
      <xdr:nvSpPr>
        <xdr:cNvPr id="654" name="n_3mainValue【保健センター・保健所】&#10;有形固定資産減価償却率"/>
        <xdr:cNvSpPr txBox="1"/>
      </xdr:nvSpPr>
      <xdr:spPr>
        <a:xfrm>
          <a:off x="13500744" y="957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110507</xdr:rowOff>
    </xdr:from>
    <xdr:ext cx="405111" cy="259045"/>
    <xdr:sp macro="" textlink="">
      <xdr:nvSpPr>
        <xdr:cNvPr id="655" name="n_4mainValue【保健センター・保健所】&#10;有形固定資産減価償却率"/>
        <xdr:cNvSpPr txBox="1"/>
      </xdr:nvSpPr>
      <xdr:spPr>
        <a:xfrm>
          <a:off x="12611744" y="1039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6" name="正方形/長方形 65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7" name="正方形/長方形 656"/>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8" name="正方形/長方形 657"/>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9" name="正方形/長方形 658"/>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0" name="正方形/長方形 659"/>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1" name="正方形/長方形 660"/>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2" name="正方形/長方形 661"/>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3" name="正方形/長方形 662"/>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4" name="テキスト ボックス 663"/>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5" name="直線コネクタ 664"/>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6" name="直線コネクタ 665"/>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7" name="テキスト ボックス 666"/>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8" name="直線コネクタ 667"/>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69" name="テキスト ボックス 668"/>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0" name="直線コネクタ 669"/>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1" name="テキスト ボックス 670"/>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2" name="直線コネクタ 671"/>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3" name="テキスト ボックス 672"/>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4" name="直線コネクタ 673"/>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5" name="テキスト ボックス 674"/>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6"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677" name="直線コネクタ 676"/>
        <xdr:cNvCxnSpPr/>
      </xdr:nvCxnSpPr>
      <xdr:spPr>
        <a:xfrm flipV="1">
          <a:off x="22160864" y="9537192"/>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678" name="【保健センター・保健所】&#10;一人当たり面積最小値テキスト"/>
        <xdr:cNvSpPr txBox="1"/>
      </xdr:nvSpPr>
      <xdr:spPr>
        <a:xfrm>
          <a:off x="22199600" y="1095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679" name="直線コネクタ 678"/>
        <xdr:cNvCxnSpPr/>
      </xdr:nvCxnSpPr>
      <xdr:spPr>
        <a:xfrm>
          <a:off x="22072600" y="1095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680" name="【保健センター・保健所】&#10;一人当たり面積最大値テキスト"/>
        <xdr:cNvSpPr txBox="1"/>
      </xdr:nvSpPr>
      <xdr:spPr>
        <a:xfrm>
          <a:off x="22199600" y="931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681" name="直線コネクタ 680"/>
        <xdr:cNvCxnSpPr/>
      </xdr:nvCxnSpPr>
      <xdr:spPr>
        <a:xfrm>
          <a:off x="22072600" y="953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150385</xdr:rowOff>
    </xdr:from>
    <xdr:ext cx="469744" cy="259045"/>
    <xdr:sp macro="" textlink="">
      <xdr:nvSpPr>
        <xdr:cNvPr id="682" name="【保健センター・保健所】&#10;一人当たり面積平均値テキスト"/>
        <xdr:cNvSpPr txBox="1"/>
      </xdr:nvSpPr>
      <xdr:spPr>
        <a:xfrm>
          <a:off x="22199600" y="10608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683" name="フローチャート: 判断 682"/>
        <xdr:cNvSpPr/>
      </xdr:nvSpPr>
      <xdr:spPr>
        <a:xfrm>
          <a:off x="221107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684" name="フローチャート: 判断 683"/>
        <xdr:cNvSpPr/>
      </xdr:nvSpPr>
      <xdr:spPr>
        <a:xfrm>
          <a:off x="21272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685" name="フローチャート: 判断 684"/>
        <xdr:cNvSpPr/>
      </xdr:nvSpPr>
      <xdr:spPr>
        <a:xfrm>
          <a:off x="20383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686" name="フローチャート: 判断 685"/>
        <xdr:cNvSpPr/>
      </xdr:nvSpPr>
      <xdr:spPr>
        <a:xfrm>
          <a:off x="19494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127508</xdr:rowOff>
    </xdr:from>
    <xdr:to>
      <xdr:col>98</xdr:col>
      <xdr:colOff>38100</xdr:colOff>
      <xdr:row>63</xdr:row>
      <xdr:rowOff>57658</xdr:rowOff>
    </xdr:to>
    <xdr:sp macro="" textlink="">
      <xdr:nvSpPr>
        <xdr:cNvPr id="687" name="フローチャート: 判断 686"/>
        <xdr:cNvSpPr/>
      </xdr:nvSpPr>
      <xdr:spPr>
        <a:xfrm>
          <a:off x="18605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8" name="テキスト ボックス 687"/>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9" name="テキスト ボックス 688"/>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0" name="テキスト ボックス 689"/>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1" name="テキスト ボックス 690"/>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2" name="テキスト ボックス 691"/>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56642</xdr:rowOff>
    </xdr:from>
    <xdr:to>
      <xdr:col>116</xdr:col>
      <xdr:colOff>114300</xdr:colOff>
      <xdr:row>63</xdr:row>
      <xdr:rowOff>158242</xdr:rowOff>
    </xdr:to>
    <xdr:sp macro="" textlink="">
      <xdr:nvSpPr>
        <xdr:cNvPr id="693" name="楕円 692"/>
        <xdr:cNvSpPr/>
      </xdr:nvSpPr>
      <xdr:spPr>
        <a:xfrm>
          <a:off x="22110700" y="1085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143019</xdr:rowOff>
    </xdr:from>
    <xdr:ext cx="469744" cy="259045"/>
    <xdr:sp macro="" textlink="">
      <xdr:nvSpPr>
        <xdr:cNvPr id="694" name="【保健センター・保健所】&#10;一人当たり面積該当値テキスト"/>
        <xdr:cNvSpPr txBox="1"/>
      </xdr:nvSpPr>
      <xdr:spPr>
        <a:xfrm>
          <a:off x="22199600" y="10772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56642</xdr:rowOff>
    </xdr:from>
    <xdr:to>
      <xdr:col>112</xdr:col>
      <xdr:colOff>38100</xdr:colOff>
      <xdr:row>63</xdr:row>
      <xdr:rowOff>158242</xdr:rowOff>
    </xdr:to>
    <xdr:sp macro="" textlink="">
      <xdr:nvSpPr>
        <xdr:cNvPr id="695" name="楕円 694"/>
        <xdr:cNvSpPr/>
      </xdr:nvSpPr>
      <xdr:spPr>
        <a:xfrm>
          <a:off x="21272500" y="1085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107442</xdr:rowOff>
    </xdr:from>
    <xdr:to>
      <xdr:col>116</xdr:col>
      <xdr:colOff>63500</xdr:colOff>
      <xdr:row>63</xdr:row>
      <xdr:rowOff>107442</xdr:rowOff>
    </xdr:to>
    <xdr:cxnSp macro="">
      <xdr:nvCxnSpPr>
        <xdr:cNvPr id="696" name="直線コネクタ 695"/>
        <xdr:cNvCxnSpPr/>
      </xdr:nvCxnSpPr>
      <xdr:spPr>
        <a:xfrm>
          <a:off x="21323300" y="1090879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56642</xdr:rowOff>
    </xdr:from>
    <xdr:to>
      <xdr:col>107</xdr:col>
      <xdr:colOff>101600</xdr:colOff>
      <xdr:row>63</xdr:row>
      <xdr:rowOff>158242</xdr:rowOff>
    </xdr:to>
    <xdr:sp macro="" textlink="">
      <xdr:nvSpPr>
        <xdr:cNvPr id="697" name="楕円 696"/>
        <xdr:cNvSpPr/>
      </xdr:nvSpPr>
      <xdr:spPr>
        <a:xfrm>
          <a:off x="20383500" y="1085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107442</xdr:rowOff>
    </xdr:from>
    <xdr:to>
      <xdr:col>111</xdr:col>
      <xdr:colOff>177800</xdr:colOff>
      <xdr:row>63</xdr:row>
      <xdr:rowOff>107442</xdr:rowOff>
    </xdr:to>
    <xdr:cxnSp macro="">
      <xdr:nvCxnSpPr>
        <xdr:cNvPr id="698" name="直線コネクタ 697"/>
        <xdr:cNvCxnSpPr/>
      </xdr:nvCxnSpPr>
      <xdr:spPr>
        <a:xfrm>
          <a:off x="20434300" y="109087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56642</xdr:rowOff>
    </xdr:from>
    <xdr:to>
      <xdr:col>102</xdr:col>
      <xdr:colOff>165100</xdr:colOff>
      <xdr:row>63</xdr:row>
      <xdr:rowOff>158242</xdr:rowOff>
    </xdr:to>
    <xdr:sp macro="" textlink="">
      <xdr:nvSpPr>
        <xdr:cNvPr id="699" name="楕円 698"/>
        <xdr:cNvSpPr/>
      </xdr:nvSpPr>
      <xdr:spPr>
        <a:xfrm>
          <a:off x="19494500" y="1085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107442</xdr:rowOff>
    </xdr:from>
    <xdr:to>
      <xdr:col>107</xdr:col>
      <xdr:colOff>50800</xdr:colOff>
      <xdr:row>63</xdr:row>
      <xdr:rowOff>107442</xdr:rowOff>
    </xdr:to>
    <xdr:cxnSp macro="">
      <xdr:nvCxnSpPr>
        <xdr:cNvPr id="700" name="直線コネクタ 699"/>
        <xdr:cNvCxnSpPr/>
      </xdr:nvCxnSpPr>
      <xdr:spPr>
        <a:xfrm>
          <a:off x="19545300" y="109087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17780</xdr:rowOff>
    </xdr:from>
    <xdr:to>
      <xdr:col>98</xdr:col>
      <xdr:colOff>38100</xdr:colOff>
      <xdr:row>62</xdr:row>
      <xdr:rowOff>119380</xdr:rowOff>
    </xdr:to>
    <xdr:sp macro="" textlink="">
      <xdr:nvSpPr>
        <xdr:cNvPr id="701" name="楕円 700"/>
        <xdr:cNvSpPr/>
      </xdr:nvSpPr>
      <xdr:spPr>
        <a:xfrm>
          <a:off x="186055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68580</xdr:rowOff>
    </xdr:from>
    <xdr:to>
      <xdr:col>102</xdr:col>
      <xdr:colOff>114300</xdr:colOff>
      <xdr:row>63</xdr:row>
      <xdr:rowOff>107442</xdr:rowOff>
    </xdr:to>
    <xdr:cxnSp macro="">
      <xdr:nvCxnSpPr>
        <xdr:cNvPr id="702" name="直線コネクタ 701"/>
        <xdr:cNvCxnSpPr/>
      </xdr:nvCxnSpPr>
      <xdr:spPr>
        <a:xfrm>
          <a:off x="18656300" y="10698480"/>
          <a:ext cx="889000" cy="210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78757</xdr:rowOff>
    </xdr:from>
    <xdr:ext cx="469744" cy="259045"/>
    <xdr:sp macro="" textlink="">
      <xdr:nvSpPr>
        <xdr:cNvPr id="703" name="n_1aveValue【保健センター・保健所】&#10;一人当たり面積"/>
        <xdr:cNvSpPr txBox="1"/>
      </xdr:nvSpPr>
      <xdr:spPr>
        <a:xfrm>
          <a:off x="21075727"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78757</xdr:rowOff>
    </xdr:from>
    <xdr:ext cx="469744" cy="259045"/>
    <xdr:sp macro="" textlink="">
      <xdr:nvSpPr>
        <xdr:cNvPr id="704" name="n_2aveValue【保健センター・保健所】&#10;一人当たり面積"/>
        <xdr:cNvSpPr txBox="1"/>
      </xdr:nvSpPr>
      <xdr:spPr>
        <a:xfrm>
          <a:off x="20199427"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74185</xdr:rowOff>
    </xdr:from>
    <xdr:ext cx="469744" cy="259045"/>
    <xdr:sp macro="" textlink="">
      <xdr:nvSpPr>
        <xdr:cNvPr id="705" name="n_3aveValue【保健センター・保健所】&#10;一人当たり面積"/>
        <xdr:cNvSpPr txBox="1"/>
      </xdr:nvSpPr>
      <xdr:spPr>
        <a:xfrm>
          <a:off x="19310427"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48785</xdr:rowOff>
    </xdr:from>
    <xdr:ext cx="469744" cy="259045"/>
    <xdr:sp macro="" textlink="">
      <xdr:nvSpPr>
        <xdr:cNvPr id="706" name="n_4aveValue【保健センター・保健所】&#10;一人当たり面積"/>
        <xdr:cNvSpPr txBox="1"/>
      </xdr:nvSpPr>
      <xdr:spPr>
        <a:xfrm>
          <a:off x="18421427" y="1085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149369</xdr:rowOff>
    </xdr:from>
    <xdr:ext cx="469744" cy="259045"/>
    <xdr:sp macro="" textlink="">
      <xdr:nvSpPr>
        <xdr:cNvPr id="707" name="n_1mainValue【保健センター・保健所】&#10;一人当たり面積"/>
        <xdr:cNvSpPr txBox="1"/>
      </xdr:nvSpPr>
      <xdr:spPr>
        <a:xfrm>
          <a:off x="21075727" y="1095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149369</xdr:rowOff>
    </xdr:from>
    <xdr:ext cx="469744" cy="259045"/>
    <xdr:sp macro="" textlink="">
      <xdr:nvSpPr>
        <xdr:cNvPr id="708" name="n_2mainValue【保健センター・保健所】&#10;一人当たり面積"/>
        <xdr:cNvSpPr txBox="1"/>
      </xdr:nvSpPr>
      <xdr:spPr>
        <a:xfrm>
          <a:off x="20199427" y="1095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149369</xdr:rowOff>
    </xdr:from>
    <xdr:ext cx="469744" cy="259045"/>
    <xdr:sp macro="" textlink="">
      <xdr:nvSpPr>
        <xdr:cNvPr id="709" name="n_3mainValue【保健センター・保健所】&#10;一人当たり面積"/>
        <xdr:cNvSpPr txBox="1"/>
      </xdr:nvSpPr>
      <xdr:spPr>
        <a:xfrm>
          <a:off x="19310427" y="1095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135907</xdr:rowOff>
    </xdr:from>
    <xdr:ext cx="469744" cy="259045"/>
    <xdr:sp macro="" textlink="">
      <xdr:nvSpPr>
        <xdr:cNvPr id="710" name="n_4mainValue【保健センター・保健所】&#10;一人当たり面積"/>
        <xdr:cNvSpPr txBox="1"/>
      </xdr:nvSpPr>
      <xdr:spPr>
        <a:xfrm>
          <a:off x="18421427" y="1042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1" name="正方形/長方形 710"/>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2" name="正方形/長方形 711"/>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3" name="正方形/長方形 712"/>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4" name="正方形/長方形 713"/>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5" name="正方形/長方形 714"/>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6" name="正方形/長方形 715"/>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7" name="正方形/長方形 716"/>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8" name="正方形/長方形 717"/>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9" name="テキスト ボックス 718"/>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0" name="直線コネクタ 719"/>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1" name="テキスト ボックス 720"/>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2" name="直線コネクタ 721"/>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3" name="テキスト ボックス 722"/>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4" name="直線コネクタ 723"/>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5" name="テキスト ボックス 724"/>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6" name="直線コネクタ 725"/>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7" name="テキスト ボックス 726"/>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8" name="直線コネクタ 727"/>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9" name="テキスト ボックス 728"/>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0" name="直線コネクタ 729"/>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1" name="テキスト ボックス 730"/>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2" name="直線コネクタ 731"/>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3" name="テキスト ボックス 732"/>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4"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735" name="直線コネクタ 734"/>
        <xdr:cNvCxnSpPr/>
      </xdr:nvCxnSpPr>
      <xdr:spPr>
        <a:xfrm flipV="1">
          <a:off x="16318864" y="1324927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736" name="【消防施設】&#10;有形固定資産減価償却率最小値テキスト"/>
        <xdr:cNvSpPr txBox="1"/>
      </xdr:nvSpPr>
      <xdr:spPr>
        <a:xfrm>
          <a:off x="16357600" y="1481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737" name="直線コネクタ 736"/>
        <xdr:cNvCxnSpPr/>
      </xdr:nvCxnSpPr>
      <xdr:spPr>
        <a:xfrm>
          <a:off x="16230600" y="1481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738" name="【消防施設】&#10;有形固定資産減価償却率最大値テキスト"/>
        <xdr:cNvSpPr txBox="1"/>
      </xdr:nvSpPr>
      <xdr:spPr>
        <a:xfrm>
          <a:off x="16357600" y="1302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739" name="直線コネクタ 738"/>
        <xdr:cNvCxnSpPr/>
      </xdr:nvCxnSpPr>
      <xdr:spPr>
        <a:xfrm>
          <a:off x="16230600" y="1324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106697</xdr:rowOff>
    </xdr:from>
    <xdr:ext cx="405111" cy="259045"/>
    <xdr:sp macro="" textlink="">
      <xdr:nvSpPr>
        <xdr:cNvPr id="740" name="【消防施設】&#10;有形固定資産減価償却率平均値テキスト"/>
        <xdr:cNvSpPr txBox="1"/>
      </xdr:nvSpPr>
      <xdr:spPr>
        <a:xfrm>
          <a:off x="16357600" y="14165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741" name="フローチャート: 判断 740"/>
        <xdr:cNvSpPr/>
      </xdr:nvSpPr>
      <xdr:spPr>
        <a:xfrm>
          <a:off x="162687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742" name="フローチャート: 判断 741"/>
        <xdr:cNvSpPr/>
      </xdr:nvSpPr>
      <xdr:spPr>
        <a:xfrm>
          <a:off x="15430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743" name="フローチャート: 判断 742"/>
        <xdr:cNvSpPr/>
      </xdr:nvSpPr>
      <xdr:spPr>
        <a:xfrm>
          <a:off x="14541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744" name="フローチャート: 判断 743"/>
        <xdr:cNvSpPr/>
      </xdr:nvSpPr>
      <xdr:spPr>
        <a:xfrm>
          <a:off x="136525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745" name="フローチャート: 判断 744"/>
        <xdr:cNvSpPr/>
      </xdr:nvSpPr>
      <xdr:spPr>
        <a:xfrm>
          <a:off x="12763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6" name="テキスト ボックス 745"/>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7" name="テキスト ボックス 746"/>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8" name="テキスト ボックス 747"/>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9" name="テキスト ボックス 748"/>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0" name="テキスト ボックス 749"/>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36830</xdr:rowOff>
    </xdr:from>
    <xdr:to>
      <xdr:col>85</xdr:col>
      <xdr:colOff>177800</xdr:colOff>
      <xdr:row>81</xdr:row>
      <xdr:rowOff>138430</xdr:rowOff>
    </xdr:to>
    <xdr:sp macro="" textlink="">
      <xdr:nvSpPr>
        <xdr:cNvPr id="751" name="楕円 750"/>
        <xdr:cNvSpPr/>
      </xdr:nvSpPr>
      <xdr:spPr>
        <a:xfrm>
          <a:off x="16268700" y="1392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59707</xdr:rowOff>
    </xdr:from>
    <xdr:ext cx="405111" cy="259045"/>
    <xdr:sp macro="" textlink="">
      <xdr:nvSpPr>
        <xdr:cNvPr id="752" name="【消防施設】&#10;有形固定資産減価償却率該当値テキスト"/>
        <xdr:cNvSpPr txBox="1"/>
      </xdr:nvSpPr>
      <xdr:spPr>
        <a:xfrm>
          <a:off x="16357600"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118745</xdr:rowOff>
    </xdr:from>
    <xdr:to>
      <xdr:col>81</xdr:col>
      <xdr:colOff>101600</xdr:colOff>
      <xdr:row>82</xdr:row>
      <xdr:rowOff>48895</xdr:rowOff>
    </xdr:to>
    <xdr:sp macro="" textlink="">
      <xdr:nvSpPr>
        <xdr:cNvPr id="753" name="楕円 752"/>
        <xdr:cNvSpPr/>
      </xdr:nvSpPr>
      <xdr:spPr>
        <a:xfrm>
          <a:off x="15430500" y="1400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87630</xdr:rowOff>
    </xdr:from>
    <xdr:to>
      <xdr:col>85</xdr:col>
      <xdr:colOff>127000</xdr:colOff>
      <xdr:row>81</xdr:row>
      <xdr:rowOff>169545</xdr:rowOff>
    </xdr:to>
    <xdr:cxnSp macro="">
      <xdr:nvCxnSpPr>
        <xdr:cNvPr id="754" name="直線コネクタ 753"/>
        <xdr:cNvCxnSpPr/>
      </xdr:nvCxnSpPr>
      <xdr:spPr>
        <a:xfrm flipV="1">
          <a:off x="15481300" y="13975080"/>
          <a:ext cx="8382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74930</xdr:rowOff>
    </xdr:from>
    <xdr:to>
      <xdr:col>76</xdr:col>
      <xdr:colOff>165100</xdr:colOff>
      <xdr:row>82</xdr:row>
      <xdr:rowOff>5080</xdr:rowOff>
    </xdr:to>
    <xdr:sp macro="" textlink="">
      <xdr:nvSpPr>
        <xdr:cNvPr id="755" name="楕円 754"/>
        <xdr:cNvSpPr/>
      </xdr:nvSpPr>
      <xdr:spPr>
        <a:xfrm>
          <a:off x="14541500" y="1396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125730</xdr:rowOff>
    </xdr:from>
    <xdr:to>
      <xdr:col>81</xdr:col>
      <xdr:colOff>50800</xdr:colOff>
      <xdr:row>81</xdr:row>
      <xdr:rowOff>169545</xdr:rowOff>
    </xdr:to>
    <xdr:cxnSp macro="">
      <xdr:nvCxnSpPr>
        <xdr:cNvPr id="756" name="直線コネクタ 755"/>
        <xdr:cNvCxnSpPr/>
      </xdr:nvCxnSpPr>
      <xdr:spPr>
        <a:xfrm>
          <a:off x="14592300" y="1401318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27305</xdr:rowOff>
    </xdr:from>
    <xdr:to>
      <xdr:col>72</xdr:col>
      <xdr:colOff>38100</xdr:colOff>
      <xdr:row>82</xdr:row>
      <xdr:rowOff>128905</xdr:rowOff>
    </xdr:to>
    <xdr:sp macro="" textlink="">
      <xdr:nvSpPr>
        <xdr:cNvPr id="757" name="楕円 756"/>
        <xdr:cNvSpPr/>
      </xdr:nvSpPr>
      <xdr:spPr>
        <a:xfrm>
          <a:off x="13652500" y="1408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125730</xdr:rowOff>
    </xdr:from>
    <xdr:to>
      <xdr:col>76</xdr:col>
      <xdr:colOff>114300</xdr:colOff>
      <xdr:row>82</xdr:row>
      <xdr:rowOff>78105</xdr:rowOff>
    </xdr:to>
    <xdr:cxnSp macro="">
      <xdr:nvCxnSpPr>
        <xdr:cNvPr id="758" name="直線コネクタ 757"/>
        <xdr:cNvCxnSpPr/>
      </xdr:nvCxnSpPr>
      <xdr:spPr>
        <a:xfrm flipV="1">
          <a:off x="13703300" y="14013180"/>
          <a:ext cx="8890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86361</xdr:rowOff>
    </xdr:from>
    <xdr:to>
      <xdr:col>67</xdr:col>
      <xdr:colOff>101600</xdr:colOff>
      <xdr:row>84</xdr:row>
      <xdr:rowOff>16511</xdr:rowOff>
    </xdr:to>
    <xdr:sp macro="" textlink="">
      <xdr:nvSpPr>
        <xdr:cNvPr id="759" name="楕円 758"/>
        <xdr:cNvSpPr/>
      </xdr:nvSpPr>
      <xdr:spPr>
        <a:xfrm>
          <a:off x="12763500" y="1431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78105</xdr:rowOff>
    </xdr:from>
    <xdr:to>
      <xdr:col>71</xdr:col>
      <xdr:colOff>177800</xdr:colOff>
      <xdr:row>83</xdr:row>
      <xdr:rowOff>137161</xdr:rowOff>
    </xdr:to>
    <xdr:cxnSp macro="">
      <xdr:nvCxnSpPr>
        <xdr:cNvPr id="760" name="直線コネクタ 759"/>
        <xdr:cNvCxnSpPr/>
      </xdr:nvCxnSpPr>
      <xdr:spPr>
        <a:xfrm flipV="1">
          <a:off x="12814300" y="14137005"/>
          <a:ext cx="889000" cy="230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30497</xdr:rowOff>
    </xdr:from>
    <xdr:ext cx="405111" cy="259045"/>
    <xdr:sp macro="" textlink="">
      <xdr:nvSpPr>
        <xdr:cNvPr id="761" name="n_1aveValue【消防施設】&#10;有形固定資産減価償却率"/>
        <xdr:cNvSpPr txBox="1"/>
      </xdr:nvSpPr>
      <xdr:spPr>
        <a:xfrm>
          <a:off x="15266044" y="1426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15257</xdr:rowOff>
    </xdr:from>
    <xdr:ext cx="405111" cy="259045"/>
    <xdr:sp macro="" textlink="">
      <xdr:nvSpPr>
        <xdr:cNvPr id="762" name="n_2aveValue【消防施設】&#10;有形固定資産減価償却率"/>
        <xdr:cNvSpPr txBox="1"/>
      </xdr:nvSpPr>
      <xdr:spPr>
        <a:xfrm>
          <a:off x="14389744" y="1424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167657</xdr:rowOff>
    </xdr:from>
    <xdr:ext cx="405111" cy="259045"/>
    <xdr:sp macro="" textlink="">
      <xdr:nvSpPr>
        <xdr:cNvPr id="763" name="n_3aveValue【消防施設】&#10;有形固定資産減価償却率"/>
        <xdr:cNvSpPr txBox="1"/>
      </xdr:nvSpPr>
      <xdr:spPr>
        <a:xfrm>
          <a:off x="13500744" y="1422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67327</xdr:rowOff>
    </xdr:from>
    <xdr:ext cx="405111" cy="259045"/>
    <xdr:sp macro="" textlink="">
      <xdr:nvSpPr>
        <xdr:cNvPr id="764" name="n_4aveValue【消防施設】&#10;有形固定資産減価償却率"/>
        <xdr:cNvSpPr txBox="1"/>
      </xdr:nvSpPr>
      <xdr:spPr>
        <a:xfrm>
          <a:off x="12611744" y="1395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65422</xdr:rowOff>
    </xdr:from>
    <xdr:ext cx="405111" cy="259045"/>
    <xdr:sp macro="" textlink="">
      <xdr:nvSpPr>
        <xdr:cNvPr id="765" name="n_1mainValue【消防施設】&#10;有形固定資産減価償却率"/>
        <xdr:cNvSpPr txBox="1"/>
      </xdr:nvSpPr>
      <xdr:spPr>
        <a:xfrm>
          <a:off x="15266044" y="1378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21607</xdr:rowOff>
    </xdr:from>
    <xdr:ext cx="405111" cy="259045"/>
    <xdr:sp macro="" textlink="">
      <xdr:nvSpPr>
        <xdr:cNvPr id="766" name="n_2mainValue【消防施設】&#10;有形固定資産減価償却率"/>
        <xdr:cNvSpPr txBox="1"/>
      </xdr:nvSpPr>
      <xdr:spPr>
        <a:xfrm>
          <a:off x="14389744" y="1373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145432</xdr:rowOff>
    </xdr:from>
    <xdr:ext cx="405111" cy="259045"/>
    <xdr:sp macro="" textlink="">
      <xdr:nvSpPr>
        <xdr:cNvPr id="767" name="n_3mainValue【消防施設】&#10;有形固定資産減価償却率"/>
        <xdr:cNvSpPr txBox="1"/>
      </xdr:nvSpPr>
      <xdr:spPr>
        <a:xfrm>
          <a:off x="13500744" y="1386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7638</xdr:rowOff>
    </xdr:from>
    <xdr:ext cx="405111" cy="259045"/>
    <xdr:sp macro="" textlink="">
      <xdr:nvSpPr>
        <xdr:cNvPr id="768" name="n_4mainValue【消防施設】&#10;有形固定資産減価償却率"/>
        <xdr:cNvSpPr txBox="1"/>
      </xdr:nvSpPr>
      <xdr:spPr>
        <a:xfrm>
          <a:off x="12611744" y="14409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9" name="正方形/長方形 768"/>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0" name="正方形/長方形 769"/>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1" name="正方形/長方形 770"/>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2" name="正方形/長方形 771"/>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3" name="正方形/長方形 772"/>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4" name="正方形/長方形 773"/>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5" name="正方形/長方形 774"/>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6" name="正方形/長方形 775"/>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7" name="テキスト ボックス 776"/>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8" name="直線コネクタ 777"/>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79" name="直線コネクタ 778"/>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0" name="テキスト ボックス 779"/>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1" name="直線コネクタ 780"/>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2" name="テキスト ボックス 781"/>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3" name="直線コネクタ 782"/>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84" name="テキスト ボックス 783"/>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85" name="直線コネクタ 784"/>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86" name="テキスト ボックス 785"/>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7" name="直線コネクタ 786"/>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8" name="テキスト ボックス 787"/>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9"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790" name="直線コネクタ 789"/>
        <xdr:cNvCxnSpPr/>
      </xdr:nvCxnSpPr>
      <xdr:spPr>
        <a:xfrm flipV="1">
          <a:off x="22160864" y="13438632"/>
          <a:ext cx="0" cy="1330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91" name="【消防施設】&#10;一人当たり面積最小値テキスト"/>
        <xdr:cNvSpPr txBox="1"/>
      </xdr:nvSpPr>
      <xdr:spPr>
        <a:xfrm>
          <a:off x="22199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92" name="直線コネクタ 791"/>
        <xdr:cNvCxnSpPr/>
      </xdr:nvCxnSpPr>
      <xdr:spPr>
        <a:xfrm>
          <a:off x="22072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93" name="【消防施設】&#10;一人当たり面積最大値テキスト"/>
        <xdr:cNvSpPr txBox="1"/>
      </xdr:nvSpPr>
      <xdr:spPr>
        <a:xfrm>
          <a:off x="22199600" y="1321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794" name="直線コネクタ 793"/>
        <xdr:cNvCxnSpPr/>
      </xdr:nvCxnSpPr>
      <xdr:spPr>
        <a:xfrm>
          <a:off x="22072600" y="1343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6875</xdr:rowOff>
    </xdr:from>
    <xdr:ext cx="469744" cy="259045"/>
    <xdr:sp macro="" textlink="">
      <xdr:nvSpPr>
        <xdr:cNvPr id="795" name="【消防施設】&#10;一人当たり面積平均値テキスト"/>
        <xdr:cNvSpPr txBox="1"/>
      </xdr:nvSpPr>
      <xdr:spPr>
        <a:xfrm>
          <a:off x="22199600" y="14408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796" name="フローチャート: 判断 795"/>
        <xdr:cNvSpPr/>
      </xdr:nvSpPr>
      <xdr:spPr>
        <a:xfrm>
          <a:off x="22110700" y="144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797" name="フローチャート: 判断 796"/>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798" name="フローチャート: 判断 797"/>
        <xdr:cNvSpPr/>
      </xdr:nvSpPr>
      <xdr:spPr>
        <a:xfrm>
          <a:off x="20383500" y="144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799" name="フローチャート: 判断 798"/>
        <xdr:cNvSpPr/>
      </xdr:nvSpPr>
      <xdr:spPr>
        <a:xfrm>
          <a:off x="19494500" y="1443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800" name="フローチャート: 判断 799"/>
        <xdr:cNvSpPr/>
      </xdr:nvSpPr>
      <xdr:spPr>
        <a:xfrm>
          <a:off x="18605500" y="1445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1" name="テキスト ボックス 800"/>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2" name="テキスト ボックス 801"/>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3" name="テキスト ボックス 802"/>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4" name="テキスト ボックス 803"/>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5" name="テキスト ボックス 804"/>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126746</xdr:rowOff>
    </xdr:from>
    <xdr:to>
      <xdr:col>116</xdr:col>
      <xdr:colOff>114300</xdr:colOff>
      <xdr:row>84</xdr:row>
      <xdr:rowOff>56896</xdr:rowOff>
    </xdr:to>
    <xdr:sp macro="" textlink="">
      <xdr:nvSpPr>
        <xdr:cNvPr id="806" name="楕円 805"/>
        <xdr:cNvSpPr/>
      </xdr:nvSpPr>
      <xdr:spPr>
        <a:xfrm>
          <a:off x="22110700" y="1435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149623</xdr:rowOff>
    </xdr:from>
    <xdr:ext cx="469744" cy="259045"/>
    <xdr:sp macro="" textlink="">
      <xdr:nvSpPr>
        <xdr:cNvPr id="807" name="【消防施設】&#10;一人当たり面積該当値テキスト"/>
        <xdr:cNvSpPr txBox="1"/>
      </xdr:nvSpPr>
      <xdr:spPr>
        <a:xfrm>
          <a:off x="22199600" y="14208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126746</xdr:rowOff>
    </xdr:from>
    <xdr:to>
      <xdr:col>112</xdr:col>
      <xdr:colOff>38100</xdr:colOff>
      <xdr:row>84</xdr:row>
      <xdr:rowOff>56896</xdr:rowOff>
    </xdr:to>
    <xdr:sp macro="" textlink="">
      <xdr:nvSpPr>
        <xdr:cNvPr id="808" name="楕円 807"/>
        <xdr:cNvSpPr/>
      </xdr:nvSpPr>
      <xdr:spPr>
        <a:xfrm>
          <a:off x="21272500" y="1435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6096</xdr:rowOff>
    </xdr:from>
    <xdr:to>
      <xdr:col>116</xdr:col>
      <xdr:colOff>63500</xdr:colOff>
      <xdr:row>84</xdr:row>
      <xdr:rowOff>6096</xdr:rowOff>
    </xdr:to>
    <xdr:cxnSp macro="">
      <xdr:nvCxnSpPr>
        <xdr:cNvPr id="809" name="直線コネクタ 808"/>
        <xdr:cNvCxnSpPr/>
      </xdr:nvCxnSpPr>
      <xdr:spPr>
        <a:xfrm>
          <a:off x="21323300" y="1440789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126746</xdr:rowOff>
    </xdr:from>
    <xdr:to>
      <xdr:col>107</xdr:col>
      <xdr:colOff>101600</xdr:colOff>
      <xdr:row>84</xdr:row>
      <xdr:rowOff>56896</xdr:rowOff>
    </xdr:to>
    <xdr:sp macro="" textlink="">
      <xdr:nvSpPr>
        <xdr:cNvPr id="810" name="楕円 809"/>
        <xdr:cNvSpPr/>
      </xdr:nvSpPr>
      <xdr:spPr>
        <a:xfrm>
          <a:off x="20383500" y="1435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6096</xdr:rowOff>
    </xdr:from>
    <xdr:to>
      <xdr:col>111</xdr:col>
      <xdr:colOff>177800</xdr:colOff>
      <xdr:row>84</xdr:row>
      <xdr:rowOff>6096</xdr:rowOff>
    </xdr:to>
    <xdr:cxnSp macro="">
      <xdr:nvCxnSpPr>
        <xdr:cNvPr id="811" name="直線コネクタ 810"/>
        <xdr:cNvCxnSpPr/>
      </xdr:nvCxnSpPr>
      <xdr:spPr>
        <a:xfrm>
          <a:off x="20434300" y="144078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126746</xdr:rowOff>
    </xdr:from>
    <xdr:to>
      <xdr:col>102</xdr:col>
      <xdr:colOff>165100</xdr:colOff>
      <xdr:row>84</xdr:row>
      <xdr:rowOff>56896</xdr:rowOff>
    </xdr:to>
    <xdr:sp macro="" textlink="">
      <xdr:nvSpPr>
        <xdr:cNvPr id="812" name="楕円 811"/>
        <xdr:cNvSpPr/>
      </xdr:nvSpPr>
      <xdr:spPr>
        <a:xfrm>
          <a:off x="19494500" y="1435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6096</xdr:rowOff>
    </xdr:from>
    <xdr:to>
      <xdr:col>107</xdr:col>
      <xdr:colOff>50800</xdr:colOff>
      <xdr:row>84</xdr:row>
      <xdr:rowOff>6096</xdr:rowOff>
    </xdr:to>
    <xdr:cxnSp macro="">
      <xdr:nvCxnSpPr>
        <xdr:cNvPr id="813" name="直線コネクタ 812"/>
        <xdr:cNvCxnSpPr/>
      </xdr:nvCxnSpPr>
      <xdr:spPr>
        <a:xfrm>
          <a:off x="19545300" y="144078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83313</xdr:rowOff>
    </xdr:from>
    <xdr:to>
      <xdr:col>98</xdr:col>
      <xdr:colOff>38100</xdr:colOff>
      <xdr:row>85</xdr:row>
      <xdr:rowOff>13463</xdr:rowOff>
    </xdr:to>
    <xdr:sp macro="" textlink="">
      <xdr:nvSpPr>
        <xdr:cNvPr id="814" name="楕円 813"/>
        <xdr:cNvSpPr/>
      </xdr:nvSpPr>
      <xdr:spPr>
        <a:xfrm>
          <a:off x="18605500" y="1448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6096</xdr:rowOff>
    </xdr:from>
    <xdr:to>
      <xdr:col>102</xdr:col>
      <xdr:colOff>114300</xdr:colOff>
      <xdr:row>84</xdr:row>
      <xdr:rowOff>134113</xdr:rowOff>
    </xdr:to>
    <xdr:cxnSp macro="">
      <xdr:nvCxnSpPr>
        <xdr:cNvPr id="815" name="直線コネクタ 814"/>
        <xdr:cNvCxnSpPr/>
      </xdr:nvCxnSpPr>
      <xdr:spPr>
        <a:xfrm flipV="1">
          <a:off x="18656300" y="14407896"/>
          <a:ext cx="889000" cy="128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125747</xdr:rowOff>
    </xdr:from>
    <xdr:ext cx="469744" cy="259045"/>
    <xdr:sp macro="" textlink="">
      <xdr:nvSpPr>
        <xdr:cNvPr id="816" name="n_1aveValue【消防施設】&#10;一人当たり面積"/>
        <xdr:cNvSpPr txBox="1"/>
      </xdr:nvSpPr>
      <xdr:spPr>
        <a:xfrm>
          <a:off x="21075727"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134890</xdr:rowOff>
    </xdr:from>
    <xdr:ext cx="469744" cy="259045"/>
    <xdr:sp macro="" textlink="">
      <xdr:nvSpPr>
        <xdr:cNvPr id="817" name="n_2aveValue【消防施設】&#10;一人当たり面積"/>
        <xdr:cNvSpPr txBox="1"/>
      </xdr:nvSpPr>
      <xdr:spPr>
        <a:xfrm>
          <a:off x="20199427" y="1453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130319</xdr:rowOff>
    </xdr:from>
    <xdr:ext cx="469744" cy="259045"/>
    <xdr:sp macro="" textlink="">
      <xdr:nvSpPr>
        <xdr:cNvPr id="818" name="n_3aveValue【消防施設】&#10;一人当たり面積"/>
        <xdr:cNvSpPr txBox="1"/>
      </xdr:nvSpPr>
      <xdr:spPr>
        <a:xfrm>
          <a:off x="19310427" y="1453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169435</xdr:rowOff>
    </xdr:from>
    <xdr:ext cx="469744" cy="259045"/>
    <xdr:sp macro="" textlink="">
      <xdr:nvSpPr>
        <xdr:cNvPr id="819" name="n_4aveValue【消防施設】&#10;一人当たり面積"/>
        <xdr:cNvSpPr txBox="1"/>
      </xdr:nvSpPr>
      <xdr:spPr>
        <a:xfrm>
          <a:off x="18421427" y="1422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73423</xdr:rowOff>
    </xdr:from>
    <xdr:ext cx="469744" cy="259045"/>
    <xdr:sp macro="" textlink="">
      <xdr:nvSpPr>
        <xdr:cNvPr id="820" name="n_1mainValue【消防施設】&#10;一人当たり面積"/>
        <xdr:cNvSpPr txBox="1"/>
      </xdr:nvSpPr>
      <xdr:spPr>
        <a:xfrm>
          <a:off x="210757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73423</xdr:rowOff>
    </xdr:from>
    <xdr:ext cx="469744" cy="259045"/>
    <xdr:sp macro="" textlink="">
      <xdr:nvSpPr>
        <xdr:cNvPr id="821" name="n_2mainValue【消防施設】&#10;一人当たり面積"/>
        <xdr:cNvSpPr txBox="1"/>
      </xdr:nvSpPr>
      <xdr:spPr>
        <a:xfrm>
          <a:off x="20199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73423</xdr:rowOff>
    </xdr:from>
    <xdr:ext cx="469744" cy="259045"/>
    <xdr:sp macro="" textlink="">
      <xdr:nvSpPr>
        <xdr:cNvPr id="822" name="n_3mainValue【消防施設】&#10;一人当たり面積"/>
        <xdr:cNvSpPr txBox="1"/>
      </xdr:nvSpPr>
      <xdr:spPr>
        <a:xfrm>
          <a:off x="19310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4590</xdr:rowOff>
    </xdr:from>
    <xdr:ext cx="469744" cy="259045"/>
    <xdr:sp macro="" textlink="">
      <xdr:nvSpPr>
        <xdr:cNvPr id="823" name="n_4mainValue【消防施設】&#10;一人当たり面積"/>
        <xdr:cNvSpPr txBox="1"/>
      </xdr:nvSpPr>
      <xdr:spPr>
        <a:xfrm>
          <a:off x="18421427" y="14577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4" name="正方形/長方形 823"/>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5" name="正方形/長方形 824"/>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6" name="正方形/長方形 825"/>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7" name="正方形/長方形 826"/>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8" name="正方形/長方形 827"/>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9" name="正方形/長方形 828"/>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0" name="正方形/長方形 829"/>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1" name="正方形/長方形 830"/>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2" name="テキスト ボックス 831"/>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3" name="直線コネクタ 832"/>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4" name="テキスト ボックス 833"/>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35" name="直線コネクタ 834"/>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36" name="テキスト ボックス 835"/>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37" name="直線コネクタ 836"/>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38" name="テキスト ボックス 837"/>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39" name="直線コネクタ 838"/>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0" name="テキスト ボックス 839"/>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1" name="直線コネクタ 840"/>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2" name="テキスト ボックス 841"/>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3" name="直線コネクタ 842"/>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44" name="テキスト ボックス 843"/>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45" name="直線コネクタ 844"/>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46" name="テキスト ボックス 845"/>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7" name="直線コネクタ 846"/>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849" name="直線コネクタ 848"/>
        <xdr:cNvCxnSpPr/>
      </xdr:nvCxnSpPr>
      <xdr:spPr>
        <a:xfrm flipV="1">
          <a:off x="16318864" y="17160784"/>
          <a:ext cx="0" cy="1458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850" name="【庁舎】&#10;有形固定資産減価償却率最小値テキスト"/>
        <xdr:cNvSpPr txBox="1"/>
      </xdr:nvSpPr>
      <xdr:spPr>
        <a:xfrm>
          <a:off x="16357600" y="1862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851" name="直線コネクタ 850"/>
        <xdr:cNvCxnSpPr/>
      </xdr:nvCxnSpPr>
      <xdr:spPr>
        <a:xfrm>
          <a:off x="16230600" y="18618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852" name="【庁舎】&#10;有形固定資産減価償却率最大値テキスト"/>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853" name="直線コネクタ 852"/>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31948</xdr:rowOff>
    </xdr:from>
    <xdr:ext cx="405111" cy="259045"/>
    <xdr:sp macro="" textlink="">
      <xdr:nvSpPr>
        <xdr:cNvPr id="854" name="【庁舎】&#10;有形固定資産減価償却率平均値テキスト"/>
        <xdr:cNvSpPr txBox="1"/>
      </xdr:nvSpPr>
      <xdr:spPr>
        <a:xfrm>
          <a:off x="16357600" y="176912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855" name="フローチャート: 判断 854"/>
        <xdr:cNvSpPr/>
      </xdr:nvSpPr>
      <xdr:spPr>
        <a:xfrm>
          <a:off x="162687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856" name="フローチャート: 判断 855"/>
        <xdr:cNvSpPr/>
      </xdr:nvSpPr>
      <xdr:spPr>
        <a:xfrm>
          <a:off x="15430500" y="178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857" name="フローチャート: 判断 856"/>
        <xdr:cNvSpPr/>
      </xdr:nvSpPr>
      <xdr:spPr>
        <a:xfrm>
          <a:off x="14541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858" name="フローチャート: 判断 857"/>
        <xdr:cNvSpPr/>
      </xdr:nvSpPr>
      <xdr:spPr>
        <a:xfrm>
          <a:off x="13652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859" name="フローチャート: 判断 858"/>
        <xdr:cNvSpPr/>
      </xdr:nvSpPr>
      <xdr:spPr>
        <a:xfrm>
          <a:off x="12763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0" name="テキスト ボックス 859"/>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1" name="テキスト ボックス 860"/>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2" name="テキスト ボックス 861"/>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3" name="テキスト ボックス 862"/>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4" name="テキスト ボックス 863"/>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170724</xdr:rowOff>
    </xdr:from>
    <xdr:to>
      <xdr:col>85</xdr:col>
      <xdr:colOff>177800</xdr:colOff>
      <xdr:row>108</xdr:row>
      <xdr:rowOff>100874</xdr:rowOff>
    </xdr:to>
    <xdr:sp macro="" textlink="">
      <xdr:nvSpPr>
        <xdr:cNvPr id="865" name="楕円 864"/>
        <xdr:cNvSpPr/>
      </xdr:nvSpPr>
      <xdr:spPr>
        <a:xfrm>
          <a:off x="16268700" y="1851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85651</xdr:rowOff>
    </xdr:from>
    <xdr:ext cx="405111" cy="259045"/>
    <xdr:sp macro="" textlink="">
      <xdr:nvSpPr>
        <xdr:cNvPr id="866" name="【庁舎】&#10;有形固定資産減価償却率該当値テキスト"/>
        <xdr:cNvSpPr txBox="1"/>
      </xdr:nvSpPr>
      <xdr:spPr>
        <a:xfrm>
          <a:off x="16357600" y="18430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131536</xdr:rowOff>
    </xdr:from>
    <xdr:to>
      <xdr:col>81</xdr:col>
      <xdr:colOff>101600</xdr:colOff>
      <xdr:row>108</xdr:row>
      <xdr:rowOff>61686</xdr:rowOff>
    </xdr:to>
    <xdr:sp macro="" textlink="">
      <xdr:nvSpPr>
        <xdr:cNvPr id="867" name="楕円 866"/>
        <xdr:cNvSpPr/>
      </xdr:nvSpPr>
      <xdr:spPr>
        <a:xfrm>
          <a:off x="15430500" y="1847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10886</xdr:rowOff>
    </xdr:from>
    <xdr:to>
      <xdr:col>85</xdr:col>
      <xdr:colOff>127000</xdr:colOff>
      <xdr:row>108</xdr:row>
      <xdr:rowOff>50074</xdr:rowOff>
    </xdr:to>
    <xdr:cxnSp macro="">
      <xdr:nvCxnSpPr>
        <xdr:cNvPr id="868" name="直線コネクタ 867"/>
        <xdr:cNvCxnSpPr/>
      </xdr:nvCxnSpPr>
      <xdr:spPr>
        <a:xfrm>
          <a:off x="15481300" y="18527486"/>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92348</xdr:rowOff>
    </xdr:from>
    <xdr:to>
      <xdr:col>76</xdr:col>
      <xdr:colOff>165100</xdr:colOff>
      <xdr:row>108</xdr:row>
      <xdr:rowOff>22498</xdr:rowOff>
    </xdr:to>
    <xdr:sp macro="" textlink="">
      <xdr:nvSpPr>
        <xdr:cNvPr id="869" name="楕円 868"/>
        <xdr:cNvSpPr/>
      </xdr:nvSpPr>
      <xdr:spPr>
        <a:xfrm>
          <a:off x="14541500" y="1843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143148</xdr:rowOff>
    </xdr:from>
    <xdr:to>
      <xdr:col>81</xdr:col>
      <xdr:colOff>50800</xdr:colOff>
      <xdr:row>108</xdr:row>
      <xdr:rowOff>10886</xdr:rowOff>
    </xdr:to>
    <xdr:cxnSp macro="">
      <xdr:nvCxnSpPr>
        <xdr:cNvPr id="870" name="直線コネクタ 869"/>
        <xdr:cNvCxnSpPr/>
      </xdr:nvCxnSpPr>
      <xdr:spPr>
        <a:xfrm>
          <a:off x="14592300" y="18488298"/>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49893</xdr:rowOff>
    </xdr:from>
    <xdr:to>
      <xdr:col>72</xdr:col>
      <xdr:colOff>38100</xdr:colOff>
      <xdr:row>107</xdr:row>
      <xdr:rowOff>151493</xdr:rowOff>
    </xdr:to>
    <xdr:sp macro="" textlink="">
      <xdr:nvSpPr>
        <xdr:cNvPr id="871" name="楕円 870"/>
        <xdr:cNvSpPr/>
      </xdr:nvSpPr>
      <xdr:spPr>
        <a:xfrm>
          <a:off x="13652500" y="1839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100693</xdr:rowOff>
    </xdr:from>
    <xdr:to>
      <xdr:col>76</xdr:col>
      <xdr:colOff>114300</xdr:colOff>
      <xdr:row>107</xdr:row>
      <xdr:rowOff>143148</xdr:rowOff>
    </xdr:to>
    <xdr:cxnSp macro="">
      <xdr:nvCxnSpPr>
        <xdr:cNvPr id="872" name="直線コネクタ 871"/>
        <xdr:cNvCxnSpPr/>
      </xdr:nvCxnSpPr>
      <xdr:spPr>
        <a:xfrm>
          <a:off x="13703300" y="18445843"/>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154395</xdr:rowOff>
    </xdr:from>
    <xdr:to>
      <xdr:col>67</xdr:col>
      <xdr:colOff>101600</xdr:colOff>
      <xdr:row>104</xdr:row>
      <xdr:rowOff>84545</xdr:rowOff>
    </xdr:to>
    <xdr:sp macro="" textlink="">
      <xdr:nvSpPr>
        <xdr:cNvPr id="873" name="楕円 872"/>
        <xdr:cNvSpPr/>
      </xdr:nvSpPr>
      <xdr:spPr>
        <a:xfrm>
          <a:off x="12763500" y="1781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33745</xdr:rowOff>
    </xdr:from>
    <xdr:to>
      <xdr:col>71</xdr:col>
      <xdr:colOff>177800</xdr:colOff>
      <xdr:row>107</xdr:row>
      <xdr:rowOff>100693</xdr:rowOff>
    </xdr:to>
    <xdr:cxnSp macro="">
      <xdr:nvCxnSpPr>
        <xdr:cNvPr id="874" name="直線コネクタ 873"/>
        <xdr:cNvCxnSpPr/>
      </xdr:nvCxnSpPr>
      <xdr:spPr>
        <a:xfrm>
          <a:off x="12814300" y="17864545"/>
          <a:ext cx="889000" cy="581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112503</xdr:rowOff>
    </xdr:from>
    <xdr:ext cx="405111" cy="259045"/>
    <xdr:sp macro="" textlink="">
      <xdr:nvSpPr>
        <xdr:cNvPr id="875" name="n_1aveValue【庁舎】&#10;有形固定資産減価償却率"/>
        <xdr:cNvSpPr txBox="1"/>
      </xdr:nvSpPr>
      <xdr:spPr>
        <a:xfrm>
          <a:off x="15266044" y="1760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macro="" textlink="">
      <xdr:nvSpPr>
        <xdr:cNvPr id="876" name="n_2aveValue【庁舎】&#10;有形固定資産減価償却率"/>
        <xdr:cNvSpPr txBox="1"/>
      </xdr:nvSpPr>
      <xdr:spPr>
        <a:xfrm>
          <a:off x="14389744" y="1761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macro="" textlink="">
      <xdr:nvSpPr>
        <xdr:cNvPr id="877" name="n_3aveValue【庁舎】&#10;有形固定資産減価償却率"/>
        <xdr:cNvSpPr txBox="1"/>
      </xdr:nvSpPr>
      <xdr:spPr>
        <a:xfrm>
          <a:off x="13500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10358</xdr:rowOff>
    </xdr:from>
    <xdr:ext cx="405111" cy="259045"/>
    <xdr:sp macro="" textlink="">
      <xdr:nvSpPr>
        <xdr:cNvPr id="878" name="n_4aveValue【庁舎】&#10;有形固定資産減価償却率"/>
        <xdr:cNvSpPr txBox="1"/>
      </xdr:nvSpPr>
      <xdr:spPr>
        <a:xfrm>
          <a:off x="12611744" y="18012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52813</xdr:rowOff>
    </xdr:from>
    <xdr:ext cx="405111" cy="259045"/>
    <xdr:sp macro="" textlink="">
      <xdr:nvSpPr>
        <xdr:cNvPr id="879" name="n_1mainValue【庁舎】&#10;有形固定資産減価償却率"/>
        <xdr:cNvSpPr txBox="1"/>
      </xdr:nvSpPr>
      <xdr:spPr>
        <a:xfrm>
          <a:off x="15266044" y="1856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13625</xdr:rowOff>
    </xdr:from>
    <xdr:ext cx="405111" cy="259045"/>
    <xdr:sp macro="" textlink="">
      <xdr:nvSpPr>
        <xdr:cNvPr id="880" name="n_2mainValue【庁舎】&#10;有形固定資産減価償却率"/>
        <xdr:cNvSpPr txBox="1"/>
      </xdr:nvSpPr>
      <xdr:spPr>
        <a:xfrm>
          <a:off x="14389744" y="18530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142620</xdr:rowOff>
    </xdr:from>
    <xdr:ext cx="405111" cy="259045"/>
    <xdr:sp macro="" textlink="">
      <xdr:nvSpPr>
        <xdr:cNvPr id="881" name="n_3mainValue【庁舎】&#10;有形固定資産減価償却率"/>
        <xdr:cNvSpPr txBox="1"/>
      </xdr:nvSpPr>
      <xdr:spPr>
        <a:xfrm>
          <a:off x="13500744" y="18487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101072</xdr:rowOff>
    </xdr:from>
    <xdr:ext cx="405111" cy="259045"/>
    <xdr:sp macro="" textlink="">
      <xdr:nvSpPr>
        <xdr:cNvPr id="882" name="n_4mainValue【庁舎】&#10;有形固定資産減価償却率"/>
        <xdr:cNvSpPr txBox="1"/>
      </xdr:nvSpPr>
      <xdr:spPr>
        <a:xfrm>
          <a:off x="12611744" y="1758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3" name="正方形/長方形 882"/>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4" name="正方形/長方形 883"/>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5" name="正方形/長方形 884"/>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6" name="正方形/長方形 885"/>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7" name="正方形/長方形 886"/>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8" name="正方形/長方形 887"/>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9" name="正方形/長方形 888"/>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0" name="正方形/長方形 889"/>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1" name="テキスト ボックス 890"/>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2" name="直線コネクタ 891"/>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93" name="直線コネクタ 892"/>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94" name="テキスト ボックス 893"/>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95" name="直線コネクタ 894"/>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96" name="テキスト ボックス 895"/>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97" name="直線コネクタ 896"/>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98" name="テキスト ボックス 897"/>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99" name="直線コネクタ 898"/>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0" name="テキスト ボックス 899"/>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1" name="直線コネクタ 900"/>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2" name="テキスト ボックス 901"/>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3" name="直線コネクタ 902"/>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04" name="テキスト ボックス 903"/>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5" name="直線コネクタ 904"/>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6" name="テキスト ボックス 905"/>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7"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908" name="直線コネクタ 907"/>
        <xdr:cNvCxnSpPr/>
      </xdr:nvCxnSpPr>
      <xdr:spPr>
        <a:xfrm flipV="1">
          <a:off x="22160864" y="170611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909" name="【庁舎】&#10;一人当たり面積最小値テキスト"/>
        <xdr:cNvSpPr txBox="1"/>
      </xdr:nvSpPr>
      <xdr:spPr>
        <a:xfrm>
          <a:off x="2219960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910" name="直線コネクタ 909"/>
        <xdr:cNvCxnSpPr/>
      </xdr:nvCxnSpPr>
      <xdr:spPr>
        <a:xfrm>
          <a:off x="22072600" y="1851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911" name="【庁舎】&#10;一人当たり面積最大値テキスト"/>
        <xdr:cNvSpPr txBox="1"/>
      </xdr:nvSpPr>
      <xdr:spPr>
        <a:xfrm>
          <a:off x="22199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912" name="直線コネクタ 911"/>
        <xdr:cNvCxnSpPr/>
      </xdr:nvCxnSpPr>
      <xdr:spPr>
        <a:xfrm>
          <a:off x="22072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59707</xdr:rowOff>
    </xdr:from>
    <xdr:ext cx="469744" cy="259045"/>
    <xdr:sp macro="" textlink="">
      <xdr:nvSpPr>
        <xdr:cNvPr id="913" name="【庁舎】&#10;一人当たり面積平均値テキスト"/>
        <xdr:cNvSpPr txBox="1"/>
      </xdr:nvSpPr>
      <xdr:spPr>
        <a:xfrm>
          <a:off x="22199600" y="17890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914" name="フローチャート: 判断 913"/>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915" name="フローチャート: 判断 914"/>
        <xdr:cNvSpPr/>
      </xdr:nvSpPr>
      <xdr:spPr>
        <a:xfrm>
          <a:off x="21272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916" name="フローチャート: 判断 915"/>
        <xdr:cNvSpPr/>
      </xdr:nvSpPr>
      <xdr:spPr>
        <a:xfrm>
          <a:off x="20383500" y="1806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917" name="フローチャート: 判断 916"/>
        <xdr:cNvSpPr/>
      </xdr:nvSpPr>
      <xdr:spPr>
        <a:xfrm>
          <a:off x="194945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918" name="フローチャート: 判断 917"/>
        <xdr:cNvSpPr/>
      </xdr:nvSpPr>
      <xdr:spPr>
        <a:xfrm>
          <a:off x="18605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9" name="テキスト ボックス 918"/>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0" name="テキスト ボックス 919"/>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1" name="テキスト ボックス 920"/>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2" name="テキスト ボックス 921"/>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3" name="テキスト ボックス 922"/>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138068</xdr:rowOff>
    </xdr:from>
    <xdr:to>
      <xdr:col>116</xdr:col>
      <xdr:colOff>114300</xdr:colOff>
      <xdr:row>106</xdr:row>
      <xdr:rowOff>68218</xdr:rowOff>
    </xdr:to>
    <xdr:sp macro="" textlink="">
      <xdr:nvSpPr>
        <xdr:cNvPr id="924" name="楕円 923"/>
        <xdr:cNvSpPr/>
      </xdr:nvSpPr>
      <xdr:spPr>
        <a:xfrm>
          <a:off x="22110700" y="18140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116495</xdr:rowOff>
    </xdr:from>
    <xdr:ext cx="469744" cy="259045"/>
    <xdr:sp macro="" textlink="">
      <xdr:nvSpPr>
        <xdr:cNvPr id="925" name="【庁舎】&#10;一人当たり面積該当値テキスト"/>
        <xdr:cNvSpPr txBox="1"/>
      </xdr:nvSpPr>
      <xdr:spPr>
        <a:xfrm>
          <a:off x="22199600" y="18118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157662</xdr:rowOff>
    </xdr:from>
    <xdr:to>
      <xdr:col>112</xdr:col>
      <xdr:colOff>38100</xdr:colOff>
      <xdr:row>106</xdr:row>
      <xdr:rowOff>87812</xdr:rowOff>
    </xdr:to>
    <xdr:sp macro="" textlink="">
      <xdr:nvSpPr>
        <xdr:cNvPr id="926" name="楕円 925"/>
        <xdr:cNvSpPr/>
      </xdr:nvSpPr>
      <xdr:spPr>
        <a:xfrm>
          <a:off x="21272500" y="1815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17418</xdr:rowOff>
    </xdr:from>
    <xdr:to>
      <xdr:col>116</xdr:col>
      <xdr:colOff>63500</xdr:colOff>
      <xdr:row>106</xdr:row>
      <xdr:rowOff>37012</xdr:rowOff>
    </xdr:to>
    <xdr:cxnSp macro="">
      <xdr:nvCxnSpPr>
        <xdr:cNvPr id="927" name="直線コネクタ 926"/>
        <xdr:cNvCxnSpPr/>
      </xdr:nvCxnSpPr>
      <xdr:spPr>
        <a:xfrm flipV="1">
          <a:off x="21323300" y="18191118"/>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154395</xdr:rowOff>
    </xdr:from>
    <xdr:to>
      <xdr:col>107</xdr:col>
      <xdr:colOff>101600</xdr:colOff>
      <xdr:row>106</xdr:row>
      <xdr:rowOff>84545</xdr:rowOff>
    </xdr:to>
    <xdr:sp macro="" textlink="">
      <xdr:nvSpPr>
        <xdr:cNvPr id="928" name="楕円 927"/>
        <xdr:cNvSpPr/>
      </xdr:nvSpPr>
      <xdr:spPr>
        <a:xfrm>
          <a:off x="20383500" y="1815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33745</xdr:rowOff>
    </xdr:from>
    <xdr:to>
      <xdr:col>111</xdr:col>
      <xdr:colOff>177800</xdr:colOff>
      <xdr:row>106</xdr:row>
      <xdr:rowOff>37012</xdr:rowOff>
    </xdr:to>
    <xdr:cxnSp macro="">
      <xdr:nvCxnSpPr>
        <xdr:cNvPr id="929" name="直線コネクタ 928"/>
        <xdr:cNvCxnSpPr/>
      </xdr:nvCxnSpPr>
      <xdr:spPr>
        <a:xfrm>
          <a:off x="20434300" y="18207445"/>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154395</xdr:rowOff>
    </xdr:from>
    <xdr:to>
      <xdr:col>102</xdr:col>
      <xdr:colOff>165100</xdr:colOff>
      <xdr:row>106</xdr:row>
      <xdr:rowOff>84545</xdr:rowOff>
    </xdr:to>
    <xdr:sp macro="" textlink="">
      <xdr:nvSpPr>
        <xdr:cNvPr id="930" name="楕円 929"/>
        <xdr:cNvSpPr/>
      </xdr:nvSpPr>
      <xdr:spPr>
        <a:xfrm>
          <a:off x="19494500" y="1815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33745</xdr:rowOff>
    </xdr:from>
    <xdr:to>
      <xdr:col>107</xdr:col>
      <xdr:colOff>50800</xdr:colOff>
      <xdr:row>106</xdr:row>
      <xdr:rowOff>33745</xdr:rowOff>
    </xdr:to>
    <xdr:cxnSp macro="">
      <xdr:nvCxnSpPr>
        <xdr:cNvPr id="931" name="直線コネクタ 930"/>
        <xdr:cNvCxnSpPr/>
      </xdr:nvCxnSpPr>
      <xdr:spPr>
        <a:xfrm>
          <a:off x="19545300" y="182074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54792</xdr:rowOff>
    </xdr:from>
    <xdr:to>
      <xdr:col>98</xdr:col>
      <xdr:colOff>38100</xdr:colOff>
      <xdr:row>106</xdr:row>
      <xdr:rowOff>156392</xdr:rowOff>
    </xdr:to>
    <xdr:sp macro="" textlink="">
      <xdr:nvSpPr>
        <xdr:cNvPr id="932" name="楕円 931"/>
        <xdr:cNvSpPr/>
      </xdr:nvSpPr>
      <xdr:spPr>
        <a:xfrm>
          <a:off x="18605500" y="1822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33745</xdr:rowOff>
    </xdr:from>
    <xdr:to>
      <xdr:col>102</xdr:col>
      <xdr:colOff>114300</xdr:colOff>
      <xdr:row>106</xdr:row>
      <xdr:rowOff>105592</xdr:rowOff>
    </xdr:to>
    <xdr:cxnSp macro="">
      <xdr:nvCxnSpPr>
        <xdr:cNvPr id="933" name="直線コネクタ 932"/>
        <xdr:cNvCxnSpPr/>
      </xdr:nvCxnSpPr>
      <xdr:spPr>
        <a:xfrm flipV="1">
          <a:off x="18656300" y="18207445"/>
          <a:ext cx="889000" cy="71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158222</xdr:rowOff>
    </xdr:from>
    <xdr:ext cx="469744" cy="259045"/>
    <xdr:sp macro="" textlink="">
      <xdr:nvSpPr>
        <xdr:cNvPr id="934" name="n_1aveValue【庁舎】&#10;一人当たり面積"/>
        <xdr:cNvSpPr txBox="1"/>
      </xdr:nvSpPr>
      <xdr:spPr>
        <a:xfrm>
          <a:off x="21075727" y="1781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12898</xdr:rowOff>
    </xdr:from>
    <xdr:ext cx="469744" cy="259045"/>
    <xdr:sp macro="" textlink="">
      <xdr:nvSpPr>
        <xdr:cNvPr id="935" name="n_2aveValue【庁舎】&#10;一人当たり面積"/>
        <xdr:cNvSpPr txBox="1"/>
      </xdr:nvSpPr>
      <xdr:spPr>
        <a:xfrm>
          <a:off x="20199427" y="1784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22696</xdr:rowOff>
    </xdr:from>
    <xdr:ext cx="469744" cy="259045"/>
    <xdr:sp macro="" textlink="">
      <xdr:nvSpPr>
        <xdr:cNvPr id="936" name="n_3aveValue【庁舎】&#10;一人当たり面積"/>
        <xdr:cNvSpPr txBox="1"/>
      </xdr:nvSpPr>
      <xdr:spPr>
        <a:xfrm>
          <a:off x="19310427" y="17853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39025</xdr:rowOff>
    </xdr:from>
    <xdr:ext cx="469744" cy="259045"/>
    <xdr:sp macro="" textlink="">
      <xdr:nvSpPr>
        <xdr:cNvPr id="937" name="n_4aveValue【庁舎】&#10;一人当たり面積"/>
        <xdr:cNvSpPr txBox="1"/>
      </xdr:nvSpPr>
      <xdr:spPr>
        <a:xfrm>
          <a:off x="18421427" y="17869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78939</xdr:rowOff>
    </xdr:from>
    <xdr:ext cx="469744" cy="259045"/>
    <xdr:sp macro="" textlink="">
      <xdr:nvSpPr>
        <xdr:cNvPr id="938" name="n_1mainValue【庁舎】&#10;一人当たり面積"/>
        <xdr:cNvSpPr txBox="1"/>
      </xdr:nvSpPr>
      <xdr:spPr>
        <a:xfrm>
          <a:off x="21075727" y="1825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75672</xdr:rowOff>
    </xdr:from>
    <xdr:ext cx="469744" cy="259045"/>
    <xdr:sp macro="" textlink="">
      <xdr:nvSpPr>
        <xdr:cNvPr id="939" name="n_2mainValue【庁舎】&#10;一人当たり面積"/>
        <xdr:cNvSpPr txBox="1"/>
      </xdr:nvSpPr>
      <xdr:spPr>
        <a:xfrm>
          <a:off x="20199427" y="18249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75672</xdr:rowOff>
    </xdr:from>
    <xdr:ext cx="469744" cy="259045"/>
    <xdr:sp macro="" textlink="">
      <xdr:nvSpPr>
        <xdr:cNvPr id="940" name="n_3mainValue【庁舎】&#10;一人当たり面積"/>
        <xdr:cNvSpPr txBox="1"/>
      </xdr:nvSpPr>
      <xdr:spPr>
        <a:xfrm>
          <a:off x="19310427" y="18249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147519</xdr:rowOff>
    </xdr:from>
    <xdr:ext cx="469744" cy="259045"/>
    <xdr:sp macro="" textlink="">
      <xdr:nvSpPr>
        <xdr:cNvPr id="941" name="n_4mainValue【庁舎】&#10;一人当たり面積"/>
        <xdr:cNvSpPr txBox="1"/>
      </xdr:nvSpPr>
      <xdr:spPr>
        <a:xfrm>
          <a:off x="18421427" y="1832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2" name="正方形/長方形 941"/>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3" name="正方形/長方形 942"/>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4" name="テキスト ボックス 943"/>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前頁に記載</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75" thickBot="1" x14ac:dyDescent="0.2">
      <c r="B2" s="170" t="s">
        <v>77</v>
      </c>
      <c r="C2" s="170"/>
      <c r="D2" s="171"/>
    </row>
    <row r="3" spans="1:119" ht="18.75" customHeight="1" thickBot="1" x14ac:dyDescent="0.2">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15">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65218756</v>
      </c>
      <c r="BO4" s="485"/>
      <c r="BP4" s="485"/>
      <c r="BQ4" s="485"/>
      <c r="BR4" s="485"/>
      <c r="BS4" s="485"/>
      <c r="BT4" s="485"/>
      <c r="BU4" s="486"/>
      <c r="BV4" s="484">
        <v>57650756</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6.7</v>
      </c>
      <c r="CU4" s="625"/>
      <c r="CV4" s="625"/>
      <c r="CW4" s="625"/>
      <c r="CX4" s="625"/>
      <c r="CY4" s="625"/>
      <c r="CZ4" s="625"/>
      <c r="DA4" s="626"/>
      <c r="DB4" s="624">
        <v>9.8000000000000007</v>
      </c>
      <c r="DC4" s="625"/>
      <c r="DD4" s="625"/>
      <c r="DE4" s="625"/>
      <c r="DF4" s="625"/>
      <c r="DG4" s="625"/>
      <c r="DH4" s="625"/>
      <c r="DI4" s="626"/>
    </row>
    <row r="5" spans="1:119" ht="18.75" customHeight="1" x14ac:dyDescent="0.15">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63064314</v>
      </c>
      <c r="BO5" s="456"/>
      <c r="BP5" s="456"/>
      <c r="BQ5" s="456"/>
      <c r="BR5" s="456"/>
      <c r="BS5" s="456"/>
      <c r="BT5" s="456"/>
      <c r="BU5" s="457"/>
      <c r="BV5" s="455">
        <v>54611913</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88.8</v>
      </c>
      <c r="CU5" s="453"/>
      <c r="CV5" s="453"/>
      <c r="CW5" s="453"/>
      <c r="CX5" s="453"/>
      <c r="CY5" s="453"/>
      <c r="CZ5" s="453"/>
      <c r="DA5" s="454"/>
      <c r="DB5" s="452">
        <v>87.6</v>
      </c>
      <c r="DC5" s="453"/>
      <c r="DD5" s="453"/>
      <c r="DE5" s="453"/>
      <c r="DF5" s="453"/>
      <c r="DG5" s="453"/>
      <c r="DH5" s="453"/>
      <c r="DI5" s="454"/>
    </row>
    <row r="6" spans="1:119" ht="18.75" customHeight="1" x14ac:dyDescent="0.15">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2154442</v>
      </c>
      <c r="BO6" s="456"/>
      <c r="BP6" s="456"/>
      <c r="BQ6" s="456"/>
      <c r="BR6" s="456"/>
      <c r="BS6" s="456"/>
      <c r="BT6" s="456"/>
      <c r="BU6" s="457"/>
      <c r="BV6" s="455">
        <v>3038843</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88.8</v>
      </c>
      <c r="CU6" s="599"/>
      <c r="CV6" s="599"/>
      <c r="CW6" s="599"/>
      <c r="CX6" s="599"/>
      <c r="CY6" s="599"/>
      <c r="CZ6" s="599"/>
      <c r="DA6" s="600"/>
      <c r="DB6" s="598">
        <v>87.6</v>
      </c>
      <c r="DC6" s="599"/>
      <c r="DD6" s="599"/>
      <c r="DE6" s="599"/>
      <c r="DF6" s="599"/>
      <c r="DG6" s="599"/>
      <c r="DH6" s="599"/>
      <c r="DI6" s="600"/>
    </row>
    <row r="7" spans="1:119" ht="18.75" customHeight="1" x14ac:dyDescent="0.15">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348284</v>
      </c>
      <c r="BO7" s="456"/>
      <c r="BP7" s="456"/>
      <c r="BQ7" s="456"/>
      <c r="BR7" s="456"/>
      <c r="BS7" s="456"/>
      <c r="BT7" s="456"/>
      <c r="BU7" s="457"/>
      <c r="BV7" s="455">
        <v>510223</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26860545</v>
      </c>
      <c r="CU7" s="456"/>
      <c r="CV7" s="456"/>
      <c r="CW7" s="456"/>
      <c r="CX7" s="456"/>
      <c r="CY7" s="456"/>
      <c r="CZ7" s="456"/>
      <c r="DA7" s="457"/>
      <c r="DB7" s="455">
        <v>25871731</v>
      </c>
      <c r="DC7" s="456"/>
      <c r="DD7" s="456"/>
      <c r="DE7" s="456"/>
      <c r="DF7" s="456"/>
      <c r="DG7" s="456"/>
      <c r="DH7" s="456"/>
      <c r="DI7" s="457"/>
    </row>
    <row r="8" spans="1:119" ht="18.75" customHeight="1" thickBot="1" x14ac:dyDescent="0.2">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1806158</v>
      </c>
      <c r="BO8" s="456"/>
      <c r="BP8" s="456"/>
      <c r="BQ8" s="456"/>
      <c r="BR8" s="456"/>
      <c r="BS8" s="456"/>
      <c r="BT8" s="456"/>
      <c r="BU8" s="457"/>
      <c r="BV8" s="455">
        <v>2528620</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0.71</v>
      </c>
      <c r="CU8" s="559"/>
      <c r="CV8" s="559"/>
      <c r="CW8" s="559"/>
      <c r="CX8" s="559"/>
      <c r="CY8" s="559"/>
      <c r="CZ8" s="559"/>
      <c r="DA8" s="560"/>
      <c r="DB8" s="558">
        <v>0.72</v>
      </c>
      <c r="DC8" s="559"/>
      <c r="DD8" s="559"/>
      <c r="DE8" s="559"/>
      <c r="DF8" s="559"/>
      <c r="DG8" s="559"/>
      <c r="DH8" s="559"/>
      <c r="DI8" s="560"/>
    </row>
    <row r="9" spans="1:119" ht="18.75" customHeight="1" thickBot="1" x14ac:dyDescent="0.2">
      <c r="A9" s="169"/>
      <c r="B9" s="587" t="s">
        <v>106</v>
      </c>
      <c r="C9" s="588"/>
      <c r="D9" s="588"/>
      <c r="E9" s="588"/>
      <c r="F9" s="588"/>
      <c r="G9" s="588"/>
      <c r="H9" s="588"/>
      <c r="I9" s="588"/>
      <c r="J9" s="588"/>
      <c r="K9" s="506"/>
      <c r="L9" s="589" t="s">
        <v>107</v>
      </c>
      <c r="M9" s="590"/>
      <c r="N9" s="590"/>
      <c r="O9" s="590"/>
      <c r="P9" s="590"/>
      <c r="Q9" s="591"/>
      <c r="R9" s="592">
        <v>97950</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90</v>
      </c>
      <c r="AV9" s="514"/>
      <c r="AW9" s="514"/>
      <c r="AX9" s="514"/>
      <c r="AY9" s="469" t="s">
        <v>110</v>
      </c>
      <c r="AZ9" s="470"/>
      <c r="BA9" s="470"/>
      <c r="BB9" s="470"/>
      <c r="BC9" s="470"/>
      <c r="BD9" s="470"/>
      <c r="BE9" s="470"/>
      <c r="BF9" s="470"/>
      <c r="BG9" s="470"/>
      <c r="BH9" s="470"/>
      <c r="BI9" s="470"/>
      <c r="BJ9" s="470"/>
      <c r="BK9" s="470"/>
      <c r="BL9" s="470"/>
      <c r="BM9" s="471"/>
      <c r="BN9" s="455">
        <v>-722462</v>
      </c>
      <c r="BO9" s="456"/>
      <c r="BP9" s="456"/>
      <c r="BQ9" s="456"/>
      <c r="BR9" s="456"/>
      <c r="BS9" s="456"/>
      <c r="BT9" s="456"/>
      <c r="BU9" s="457"/>
      <c r="BV9" s="455">
        <v>1786047</v>
      </c>
      <c r="BW9" s="456"/>
      <c r="BX9" s="456"/>
      <c r="BY9" s="456"/>
      <c r="BZ9" s="456"/>
      <c r="CA9" s="456"/>
      <c r="CB9" s="456"/>
      <c r="CC9" s="457"/>
      <c r="CD9" s="495" t="s">
        <v>111</v>
      </c>
      <c r="CE9" s="415"/>
      <c r="CF9" s="415"/>
      <c r="CG9" s="415"/>
      <c r="CH9" s="415"/>
      <c r="CI9" s="415"/>
      <c r="CJ9" s="415"/>
      <c r="CK9" s="415"/>
      <c r="CL9" s="415"/>
      <c r="CM9" s="415"/>
      <c r="CN9" s="415"/>
      <c r="CO9" s="415"/>
      <c r="CP9" s="415"/>
      <c r="CQ9" s="415"/>
      <c r="CR9" s="415"/>
      <c r="CS9" s="496"/>
      <c r="CT9" s="452">
        <v>11.5</v>
      </c>
      <c r="CU9" s="453"/>
      <c r="CV9" s="453"/>
      <c r="CW9" s="453"/>
      <c r="CX9" s="453"/>
      <c r="CY9" s="453"/>
      <c r="CZ9" s="453"/>
      <c r="DA9" s="454"/>
      <c r="DB9" s="452">
        <v>9.1999999999999993</v>
      </c>
      <c r="DC9" s="453"/>
      <c r="DD9" s="453"/>
      <c r="DE9" s="453"/>
      <c r="DF9" s="453"/>
      <c r="DG9" s="453"/>
      <c r="DH9" s="453"/>
      <c r="DI9" s="454"/>
    </row>
    <row r="10" spans="1:119" ht="18.75" customHeight="1" thickBot="1" x14ac:dyDescent="0.2">
      <c r="A10" s="169"/>
      <c r="B10" s="587"/>
      <c r="C10" s="588"/>
      <c r="D10" s="588"/>
      <c r="E10" s="588"/>
      <c r="F10" s="588"/>
      <c r="G10" s="588"/>
      <c r="H10" s="588"/>
      <c r="I10" s="588"/>
      <c r="J10" s="588"/>
      <c r="K10" s="506"/>
      <c r="L10" s="411" t="s">
        <v>112</v>
      </c>
      <c r="M10" s="412"/>
      <c r="N10" s="412"/>
      <c r="O10" s="412"/>
      <c r="P10" s="412"/>
      <c r="Q10" s="413"/>
      <c r="R10" s="408">
        <v>95648</v>
      </c>
      <c r="S10" s="409"/>
      <c r="T10" s="409"/>
      <c r="U10" s="409"/>
      <c r="V10" s="468"/>
      <c r="W10" s="596"/>
      <c r="X10" s="406"/>
      <c r="Y10" s="406"/>
      <c r="Z10" s="406"/>
      <c r="AA10" s="406"/>
      <c r="AB10" s="406"/>
      <c r="AC10" s="406"/>
      <c r="AD10" s="406"/>
      <c r="AE10" s="406"/>
      <c r="AF10" s="406"/>
      <c r="AG10" s="406"/>
      <c r="AH10" s="406"/>
      <c r="AI10" s="406"/>
      <c r="AJ10" s="406"/>
      <c r="AK10" s="406"/>
      <c r="AL10" s="597"/>
      <c r="AM10" s="512" t="s">
        <v>113</v>
      </c>
      <c r="AN10" s="412"/>
      <c r="AO10" s="412"/>
      <c r="AP10" s="412"/>
      <c r="AQ10" s="412"/>
      <c r="AR10" s="412"/>
      <c r="AS10" s="412"/>
      <c r="AT10" s="413"/>
      <c r="AU10" s="513" t="s">
        <v>90</v>
      </c>
      <c r="AV10" s="514"/>
      <c r="AW10" s="514"/>
      <c r="AX10" s="514"/>
      <c r="AY10" s="469" t="s">
        <v>114</v>
      </c>
      <c r="AZ10" s="470"/>
      <c r="BA10" s="470"/>
      <c r="BB10" s="470"/>
      <c r="BC10" s="470"/>
      <c r="BD10" s="470"/>
      <c r="BE10" s="470"/>
      <c r="BF10" s="470"/>
      <c r="BG10" s="470"/>
      <c r="BH10" s="470"/>
      <c r="BI10" s="470"/>
      <c r="BJ10" s="470"/>
      <c r="BK10" s="470"/>
      <c r="BL10" s="470"/>
      <c r="BM10" s="471"/>
      <c r="BN10" s="455">
        <v>2722509</v>
      </c>
      <c r="BO10" s="456"/>
      <c r="BP10" s="456"/>
      <c r="BQ10" s="456"/>
      <c r="BR10" s="456"/>
      <c r="BS10" s="456"/>
      <c r="BT10" s="456"/>
      <c r="BU10" s="457"/>
      <c r="BV10" s="455">
        <v>10072</v>
      </c>
      <c r="BW10" s="456"/>
      <c r="BX10" s="456"/>
      <c r="BY10" s="456"/>
      <c r="BZ10" s="456"/>
      <c r="CA10" s="456"/>
      <c r="CB10" s="456"/>
      <c r="CC10" s="457"/>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87"/>
      <c r="C11" s="588"/>
      <c r="D11" s="588"/>
      <c r="E11" s="588"/>
      <c r="F11" s="588"/>
      <c r="G11" s="588"/>
      <c r="H11" s="588"/>
      <c r="I11" s="588"/>
      <c r="J11" s="588"/>
      <c r="K11" s="506"/>
      <c r="L11" s="416" t="s">
        <v>116</v>
      </c>
      <c r="M11" s="417"/>
      <c r="N11" s="417"/>
      <c r="O11" s="417"/>
      <c r="P11" s="417"/>
      <c r="Q11" s="418"/>
      <c r="R11" s="584" t="s">
        <v>117</v>
      </c>
      <c r="S11" s="585"/>
      <c r="T11" s="585"/>
      <c r="U11" s="585"/>
      <c r="V11" s="586"/>
      <c r="W11" s="596"/>
      <c r="X11" s="406"/>
      <c r="Y11" s="406"/>
      <c r="Z11" s="406"/>
      <c r="AA11" s="406"/>
      <c r="AB11" s="406"/>
      <c r="AC11" s="406"/>
      <c r="AD11" s="406"/>
      <c r="AE11" s="406"/>
      <c r="AF11" s="406"/>
      <c r="AG11" s="406"/>
      <c r="AH11" s="406"/>
      <c r="AI11" s="406"/>
      <c r="AJ11" s="406"/>
      <c r="AK11" s="406"/>
      <c r="AL11" s="597"/>
      <c r="AM11" s="512" t="s">
        <v>118</v>
      </c>
      <c r="AN11" s="412"/>
      <c r="AO11" s="412"/>
      <c r="AP11" s="412"/>
      <c r="AQ11" s="412"/>
      <c r="AR11" s="412"/>
      <c r="AS11" s="412"/>
      <c r="AT11" s="413"/>
      <c r="AU11" s="513" t="s">
        <v>90</v>
      </c>
      <c r="AV11" s="514"/>
      <c r="AW11" s="514"/>
      <c r="AX11" s="514"/>
      <c r="AY11" s="469" t="s">
        <v>119</v>
      </c>
      <c r="AZ11" s="470"/>
      <c r="BA11" s="470"/>
      <c r="BB11" s="470"/>
      <c r="BC11" s="470"/>
      <c r="BD11" s="470"/>
      <c r="BE11" s="470"/>
      <c r="BF11" s="470"/>
      <c r="BG11" s="470"/>
      <c r="BH11" s="470"/>
      <c r="BI11" s="470"/>
      <c r="BJ11" s="470"/>
      <c r="BK11" s="470"/>
      <c r="BL11" s="470"/>
      <c r="BM11" s="471"/>
      <c r="BN11" s="455">
        <v>1298560</v>
      </c>
      <c r="BO11" s="456"/>
      <c r="BP11" s="456"/>
      <c r="BQ11" s="456"/>
      <c r="BR11" s="456"/>
      <c r="BS11" s="456"/>
      <c r="BT11" s="456"/>
      <c r="BU11" s="457"/>
      <c r="BV11" s="455">
        <v>0</v>
      </c>
      <c r="BW11" s="456"/>
      <c r="BX11" s="456"/>
      <c r="BY11" s="456"/>
      <c r="BZ11" s="456"/>
      <c r="CA11" s="456"/>
      <c r="CB11" s="456"/>
      <c r="CC11" s="457"/>
      <c r="CD11" s="495" t="s">
        <v>120</v>
      </c>
      <c r="CE11" s="415"/>
      <c r="CF11" s="415"/>
      <c r="CG11" s="415"/>
      <c r="CH11" s="415"/>
      <c r="CI11" s="415"/>
      <c r="CJ11" s="415"/>
      <c r="CK11" s="415"/>
      <c r="CL11" s="415"/>
      <c r="CM11" s="415"/>
      <c r="CN11" s="415"/>
      <c r="CO11" s="415"/>
      <c r="CP11" s="415"/>
      <c r="CQ11" s="415"/>
      <c r="CR11" s="415"/>
      <c r="CS11" s="496"/>
      <c r="CT11" s="558" t="s">
        <v>121</v>
      </c>
      <c r="CU11" s="559"/>
      <c r="CV11" s="559"/>
      <c r="CW11" s="559"/>
      <c r="CX11" s="559"/>
      <c r="CY11" s="559"/>
      <c r="CZ11" s="559"/>
      <c r="DA11" s="560"/>
      <c r="DB11" s="558" t="s">
        <v>121</v>
      </c>
      <c r="DC11" s="559"/>
      <c r="DD11" s="559"/>
      <c r="DE11" s="559"/>
      <c r="DF11" s="559"/>
      <c r="DG11" s="559"/>
      <c r="DH11" s="559"/>
      <c r="DI11" s="560"/>
    </row>
    <row r="12" spans="1:119" ht="18.75" customHeight="1" x14ac:dyDescent="0.15">
      <c r="A12" s="169"/>
      <c r="B12" s="561" t="s">
        <v>122</v>
      </c>
      <c r="C12" s="562"/>
      <c r="D12" s="562"/>
      <c r="E12" s="562"/>
      <c r="F12" s="562"/>
      <c r="G12" s="562"/>
      <c r="H12" s="562"/>
      <c r="I12" s="562"/>
      <c r="J12" s="562"/>
      <c r="K12" s="563"/>
      <c r="L12" s="570" t="s">
        <v>123</v>
      </c>
      <c r="M12" s="571"/>
      <c r="N12" s="571"/>
      <c r="O12" s="571"/>
      <c r="P12" s="571"/>
      <c r="Q12" s="572"/>
      <c r="R12" s="573">
        <v>97355</v>
      </c>
      <c r="S12" s="574"/>
      <c r="T12" s="574"/>
      <c r="U12" s="574"/>
      <c r="V12" s="575"/>
      <c r="W12" s="576" t="s">
        <v>1</v>
      </c>
      <c r="X12" s="514"/>
      <c r="Y12" s="514"/>
      <c r="Z12" s="514"/>
      <c r="AA12" s="514"/>
      <c r="AB12" s="577"/>
      <c r="AC12" s="578" t="s">
        <v>124</v>
      </c>
      <c r="AD12" s="579"/>
      <c r="AE12" s="579"/>
      <c r="AF12" s="579"/>
      <c r="AG12" s="580"/>
      <c r="AH12" s="578" t="s">
        <v>125</v>
      </c>
      <c r="AI12" s="579"/>
      <c r="AJ12" s="579"/>
      <c r="AK12" s="579"/>
      <c r="AL12" s="581"/>
      <c r="AM12" s="512" t="s">
        <v>126</v>
      </c>
      <c r="AN12" s="412"/>
      <c r="AO12" s="412"/>
      <c r="AP12" s="412"/>
      <c r="AQ12" s="412"/>
      <c r="AR12" s="412"/>
      <c r="AS12" s="412"/>
      <c r="AT12" s="413"/>
      <c r="AU12" s="513" t="s">
        <v>90</v>
      </c>
      <c r="AV12" s="514"/>
      <c r="AW12" s="514"/>
      <c r="AX12" s="514"/>
      <c r="AY12" s="469" t="s">
        <v>127</v>
      </c>
      <c r="AZ12" s="470"/>
      <c r="BA12" s="470"/>
      <c r="BB12" s="470"/>
      <c r="BC12" s="470"/>
      <c r="BD12" s="470"/>
      <c r="BE12" s="470"/>
      <c r="BF12" s="470"/>
      <c r="BG12" s="470"/>
      <c r="BH12" s="470"/>
      <c r="BI12" s="470"/>
      <c r="BJ12" s="470"/>
      <c r="BK12" s="470"/>
      <c r="BL12" s="470"/>
      <c r="BM12" s="471"/>
      <c r="BN12" s="455">
        <v>300000</v>
      </c>
      <c r="BO12" s="456"/>
      <c r="BP12" s="456"/>
      <c r="BQ12" s="456"/>
      <c r="BR12" s="456"/>
      <c r="BS12" s="456"/>
      <c r="BT12" s="456"/>
      <c r="BU12" s="457"/>
      <c r="BV12" s="455">
        <v>100000</v>
      </c>
      <c r="BW12" s="456"/>
      <c r="BX12" s="456"/>
      <c r="BY12" s="456"/>
      <c r="BZ12" s="456"/>
      <c r="CA12" s="456"/>
      <c r="CB12" s="456"/>
      <c r="CC12" s="457"/>
      <c r="CD12" s="495" t="s">
        <v>128</v>
      </c>
      <c r="CE12" s="415"/>
      <c r="CF12" s="415"/>
      <c r="CG12" s="415"/>
      <c r="CH12" s="415"/>
      <c r="CI12" s="415"/>
      <c r="CJ12" s="415"/>
      <c r="CK12" s="415"/>
      <c r="CL12" s="415"/>
      <c r="CM12" s="415"/>
      <c r="CN12" s="415"/>
      <c r="CO12" s="415"/>
      <c r="CP12" s="415"/>
      <c r="CQ12" s="415"/>
      <c r="CR12" s="415"/>
      <c r="CS12" s="496"/>
      <c r="CT12" s="558" t="s">
        <v>121</v>
      </c>
      <c r="CU12" s="559"/>
      <c r="CV12" s="559"/>
      <c r="CW12" s="559"/>
      <c r="CX12" s="559"/>
      <c r="CY12" s="559"/>
      <c r="CZ12" s="559"/>
      <c r="DA12" s="560"/>
      <c r="DB12" s="558" t="s">
        <v>121</v>
      </c>
      <c r="DC12" s="559"/>
      <c r="DD12" s="559"/>
      <c r="DE12" s="559"/>
      <c r="DF12" s="559"/>
      <c r="DG12" s="559"/>
      <c r="DH12" s="559"/>
      <c r="DI12" s="560"/>
    </row>
    <row r="13" spans="1:119" ht="18.75" customHeight="1" x14ac:dyDescent="0.15">
      <c r="A13" s="169"/>
      <c r="B13" s="564"/>
      <c r="C13" s="565"/>
      <c r="D13" s="565"/>
      <c r="E13" s="565"/>
      <c r="F13" s="565"/>
      <c r="G13" s="565"/>
      <c r="H13" s="565"/>
      <c r="I13" s="565"/>
      <c r="J13" s="565"/>
      <c r="K13" s="566"/>
      <c r="L13" s="178"/>
      <c r="M13" s="539" t="s">
        <v>129</v>
      </c>
      <c r="N13" s="540"/>
      <c r="O13" s="540"/>
      <c r="P13" s="540"/>
      <c r="Q13" s="541"/>
      <c r="R13" s="542">
        <v>96031</v>
      </c>
      <c r="S13" s="543"/>
      <c r="T13" s="543"/>
      <c r="U13" s="543"/>
      <c r="V13" s="544"/>
      <c r="W13" s="545" t="s">
        <v>130</v>
      </c>
      <c r="X13" s="441"/>
      <c r="Y13" s="441"/>
      <c r="Z13" s="441"/>
      <c r="AA13" s="441"/>
      <c r="AB13" s="442"/>
      <c r="AC13" s="408">
        <v>1606</v>
      </c>
      <c r="AD13" s="409"/>
      <c r="AE13" s="409"/>
      <c r="AF13" s="409"/>
      <c r="AG13" s="410"/>
      <c r="AH13" s="408">
        <v>1303</v>
      </c>
      <c r="AI13" s="409"/>
      <c r="AJ13" s="409"/>
      <c r="AK13" s="409"/>
      <c r="AL13" s="468"/>
      <c r="AM13" s="512" t="s">
        <v>131</v>
      </c>
      <c r="AN13" s="412"/>
      <c r="AO13" s="412"/>
      <c r="AP13" s="412"/>
      <c r="AQ13" s="412"/>
      <c r="AR13" s="412"/>
      <c r="AS13" s="412"/>
      <c r="AT13" s="413"/>
      <c r="AU13" s="513" t="s">
        <v>132</v>
      </c>
      <c r="AV13" s="514"/>
      <c r="AW13" s="514"/>
      <c r="AX13" s="514"/>
      <c r="AY13" s="469" t="s">
        <v>133</v>
      </c>
      <c r="AZ13" s="470"/>
      <c r="BA13" s="470"/>
      <c r="BB13" s="470"/>
      <c r="BC13" s="470"/>
      <c r="BD13" s="470"/>
      <c r="BE13" s="470"/>
      <c r="BF13" s="470"/>
      <c r="BG13" s="470"/>
      <c r="BH13" s="470"/>
      <c r="BI13" s="470"/>
      <c r="BJ13" s="470"/>
      <c r="BK13" s="470"/>
      <c r="BL13" s="470"/>
      <c r="BM13" s="471"/>
      <c r="BN13" s="455">
        <v>2998607</v>
      </c>
      <c r="BO13" s="456"/>
      <c r="BP13" s="456"/>
      <c r="BQ13" s="456"/>
      <c r="BR13" s="456"/>
      <c r="BS13" s="456"/>
      <c r="BT13" s="456"/>
      <c r="BU13" s="457"/>
      <c r="BV13" s="455">
        <v>1696119</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7</v>
      </c>
      <c r="CU13" s="453"/>
      <c r="CV13" s="453"/>
      <c r="CW13" s="453"/>
      <c r="CX13" s="453"/>
      <c r="CY13" s="453"/>
      <c r="CZ13" s="453"/>
      <c r="DA13" s="454"/>
      <c r="DB13" s="452">
        <v>7.4</v>
      </c>
      <c r="DC13" s="453"/>
      <c r="DD13" s="453"/>
      <c r="DE13" s="453"/>
      <c r="DF13" s="453"/>
      <c r="DG13" s="453"/>
      <c r="DH13" s="453"/>
      <c r="DI13" s="454"/>
    </row>
    <row r="14" spans="1:119" ht="18.75" customHeight="1" thickBot="1" x14ac:dyDescent="0.2">
      <c r="A14" s="169"/>
      <c r="B14" s="564"/>
      <c r="C14" s="565"/>
      <c r="D14" s="565"/>
      <c r="E14" s="565"/>
      <c r="F14" s="565"/>
      <c r="G14" s="565"/>
      <c r="H14" s="565"/>
      <c r="I14" s="565"/>
      <c r="J14" s="565"/>
      <c r="K14" s="566"/>
      <c r="L14" s="529" t="s">
        <v>135</v>
      </c>
      <c r="M14" s="582"/>
      <c r="N14" s="582"/>
      <c r="O14" s="582"/>
      <c r="P14" s="582"/>
      <c r="Q14" s="583"/>
      <c r="R14" s="542">
        <v>97999</v>
      </c>
      <c r="S14" s="543"/>
      <c r="T14" s="543"/>
      <c r="U14" s="543"/>
      <c r="V14" s="544"/>
      <c r="W14" s="546"/>
      <c r="X14" s="444"/>
      <c r="Y14" s="444"/>
      <c r="Z14" s="444"/>
      <c r="AA14" s="444"/>
      <c r="AB14" s="445"/>
      <c r="AC14" s="535">
        <v>3.4</v>
      </c>
      <c r="AD14" s="536"/>
      <c r="AE14" s="536"/>
      <c r="AF14" s="536"/>
      <c r="AG14" s="537"/>
      <c r="AH14" s="535">
        <v>3</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t="s">
        <v>121</v>
      </c>
      <c r="CU14" s="553"/>
      <c r="CV14" s="553"/>
      <c r="CW14" s="553"/>
      <c r="CX14" s="553"/>
      <c r="CY14" s="553"/>
      <c r="CZ14" s="553"/>
      <c r="DA14" s="554"/>
      <c r="DB14" s="552" t="s">
        <v>121</v>
      </c>
      <c r="DC14" s="553"/>
      <c r="DD14" s="553"/>
      <c r="DE14" s="553"/>
      <c r="DF14" s="553"/>
      <c r="DG14" s="553"/>
      <c r="DH14" s="553"/>
      <c r="DI14" s="554"/>
    </row>
    <row r="15" spans="1:119" ht="18.75" customHeight="1" x14ac:dyDescent="0.15">
      <c r="A15" s="169"/>
      <c r="B15" s="564"/>
      <c r="C15" s="565"/>
      <c r="D15" s="565"/>
      <c r="E15" s="565"/>
      <c r="F15" s="565"/>
      <c r="G15" s="565"/>
      <c r="H15" s="565"/>
      <c r="I15" s="565"/>
      <c r="J15" s="565"/>
      <c r="K15" s="566"/>
      <c r="L15" s="178"/>
      <c r="M15" s="539" t="s">
        <v>129</v>
      </c>
      <c r="N15" s="540"/>
      <c r="O15" s="540"/>
      <c r="P15" s="540"/>
      <c r="Q15" s="541"/>
      <c r="R15" s="542">
        <v>96905</v>
      </c>
      <c r="S15" s="543"/>
      <c r="T15" s="543"/>
      <c r="U15" s="543"/>
      <c r="V15" s="544"/>
      <c r="W15" s="545" t="s">
        <v>137</v>
      </c>
      <c r="X15" s="441"/>
      <c r="Y15" s="441"/>
      <c r="Z15" s="441"/>
      <c r="AA15" s="441"/>
      <c r="AB15" s="442"/>
      <c r="AC15" s="408">
        <v>8585</v>
      </c>
      <c r="AD15" s="409"/>
      <c r="AE15" s="409"/>
      <c r="AF15" s="409"/>
      <c r="AG15" s="410"/>
      <c r="AH15" s="408">
        <v>8253</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15948259</v>
      </c>
      <c r="BO15" s="485"/>
      <c r="BP15" s="485"/>
      <c r="BQ15" s="485"/>
      <c r="BR15" s="485"/>
      <c r="BS15" s="485"/>
      <c r="BT15" s="485"/>
      <c r="BU15" s="486"/>
      <c r="BV15" s="484">
        <v>15388832</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18.399999999999999</v>
      </c>
      <c r="AD16" s="536"/>
      <c r="AE16" s="536"/>
      <c r="AF16" s="536"/>
      <c r="AG16" s="537"/>
      <c r="AH16" s="535">
        <v>18.899999999999999</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22580256</v>
      </c>
      <c r="BO16" s="456"/>
      <c r="BP16" s="456"/>
      <c r="BQ16" s="456"/>
      <c r="BR16" s="456"/>
      <c r="BS16" s="456"/>
      <c r="BT16" s="456"/>
      <c r="BU16" s="457"/>
      <c r="BV16" s="455">
        <v>21762760</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36424</v>
      </c>
      <c r="AD17" s="409"/>
      <c r="AE17" s="409"/>
      <c r="AF17" s="409"/>
      <c r="AG17" s="410"/>
      <c r="AH17" s="408">
        <v>34047</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20104404</v>
      </c>
      <c r="BO17" s="456"/>
      <c r="BP17" s="456"/>
      <c r="BQ17" s="456"/>
      <c r="BR17" s="456"/>
      <c r="BS17" s="456"/>
      <c r="BT17" s="456"/>
      <c r="BU17" s="457"/>
      <c r="BV17" s="455">
        <v>19326819</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69"/>
      <c r="B18" s="505" t="s">
        <v>147</v>
      </c>
      <c r="C18" s="506"/>
      <c r="D18" s="506"/>
      <c r="E18" s="507"/>
      <c r="F18" s="507"/>
      <c r="G18" s="507"/>
      <c r="H18" s="507"/>
      <c r="I18" s="507"/>
      <c r="J18" s="507"/>
      <c r="K18" s="507"/>
      <c r="L18" s="508">
        <v>594.5</v>
      </c>
      <c r="M18" s="508"/>
      <c r="N18" s="508"/>
      <c r="O18" s="508"/>
      <c r="P18" s="508"/>
      <c r="Q18" s="508"/>
      <c r="R18" s="509"/>
      <c r="S18" s="509"/>
      <c r="T18" s="509"/>
      <c r="U18" s="509"/>
      <c r="V18" s="510"/>
      <c r="W18" s="526"/>
      <c r="X18" s="527"/>
      <c r="Y18" s="527"/>
      <c r="Z18" s="527"/>
      <c r="AA18" s="527"/>
      <c r="AB18" s="551"/>
      <c r="AC18" s="425">
        <v>78.099999999999994</v>
      </c>
      <c r="AD18" s="426"/>
      <c r="AE18" s="426"/>
      <c r="AF18" s="426"/>
      <c r="AG18" s="511"/>
      <c r="AH18" s="425">
        <v>78.099999999999994</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25097588</v>
      </c>
      <c r="BO18" s="456"/>
      <c r="BP18" s="456"/>
      <c r="BQ18" s="456"/>
      <c r="BR18" s="456"/>
      <c r="BS18" s="456"/>
      <c r="BT18" s="456"/>
      <c r="BU18" s="457"/>
      <c r="BV18" s="455">
        <v>23496688</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69"/>
      <c r="B19" s="505" t="s">
        <v>149</v>
      </c>
      <c r="C19" s="506"/>
      <c r="D19" s="506"/>
      <c r="E19" s="507"/>
      <c r="F19" s="507"/>
      <c r="G19" s="507"/>
      <c r="H19" s="507"/>
      <c r="I19" s="507"/>
      <c r="J19" s="507"/>
      <c r="K19" s="507"/>
      <c r="L19" s="515">
        <v>165</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37590592</v>
      </c>
      <c r="BO19" s="456"/>
      <c r="BP19" s="456"/>
      <c r="BQ19" s="456"/>
      <c r="BR19" s="456"/>
      <c r="BS19" s="456"/>
      <c r="BT19" s="456"/>
      <c r="BU19" s="457"/>
      <c r="BV19" s="455">
        <v>34474775</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69"/>
      <c r="B20" s="505" t="s">
        <v>151</v>
      </c>
      <c r="C20" s="506"/>
      <c r="D20" s="506"/>
      <c r="E20" s="507"/>
      <c r="F20" s="507"/>
      <c r="G20" s="507"/>
      <c r="H20" s="507"/>
      <c r="I20" s="507"/>
      <c r="J20" s="507"/>
      <c r="K20" s="507"/>
      <c r="L20" s="515">
        <v>43809</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24990801</v>
      </c>
      <c r="BO22" s="485"/>
      <c r="BP22" s="485"/>
      <c r="BQ22" s="485"/>
      <c r="BR22" s="485"/>
      <c r="BS22" s="485"/>
      <c r="BT22" s="485"/>
      <c r="BU22" s="486"/>
      <c r="BV22" s="484">
        <v>27790213</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15125943</v>
      </c>
      <c r="BO23" s="456"/>
      <c r="BP23" s="456"/>
      <c r="BQ23" s="456"/>
      <c r="BR23" s="456"/>
      <c r="BS23" s="456"/>
      <c r="BT23" s="456"/>
      <c r="BU23" s="457"/>
      <c r="BV23" s="455">
        <v>16672806</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69"/>
      <c r="B24" s="434"/>
      <c r="C24" s="435"/>
      <c r="D24" s="436"/>
      <c r="E24" s="411" t="s">
        <v>161</v>
      </c>
      <c r="F24" s="412"/>
      <c r="G24" s="412"/>
      <c r="H24" s="412"/>
      <c r="I24" s="412"/>
      <c r="J24" s="412"/>
      <c r="K24" s="413"/>
      <c r="L24" s="408">
        <v>1</v>
      </c>
      <c r="M24" s="409"/>
      <c r="N24" s="409"/>
      <c r="O24" s="409"/>
      <c r="P24" s="410"/>
      <c r="Q24" s="408">
        <v>8550</v>
      </c>
      <c r="R24" s="409"/>
      <c r="S24" s="409"/>
      <c r="T24" s="409"/>
      <c r="U24" s="409"/>
      <c r="V24" s="410"/>
      <c r="W24" s="498"/>
      <c r="X24" s="435"/>
      <c r="Y24" s="436"/>
      <c r="Z24" s="411" t="s">
        <v>162</v>
      </c>
      <c r="AA24" s="412"/>
      <c r="AB24" s="412"/>
      <c r="AC24" s="412"/>
      <c r="AD24" s="412"/>
      <c r="AE24" s="412"/>
      <c r="AF24" s="412"/>
      <c r="AG24" s="413"/>
      <c r="AH24" s="408">
        <v>686</v>
      </c>
      <c r="AI24" s="409"/>
      <c r="AJ24" s="409"/>
      <c r="AK24" s="409"/>
      <c r="AL24" s="410"/>
      <c r="AM24" s="408">
        <v>2167074</v>
      </c>
      <c r="AN24" s="409"/>
      <c r="AO24" s="409"/>
      <c r="AP24" s="409"/>
      <c r="AQ24" s="409"/>
      <c r="AR24" s="410"/>
      <c r="AS24" s="408">
        <v>3159</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14152266</v>
      </c>
      <c r="BO24" s="456"/>
      <c r="BP24" s="456"/>
      <c r="BQ24" s="456"/>
      <c r="BR24" s="456"/>
      <c r="BS24" s="456"/>
      <c r="BT24" s="456"/>
      <c r="BU24" s="457"/>
      <c r="BV24" s="455">
        <v>15681617</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69"/>
      <c r="B25" s="434"/>
      <c r="C25" s="435"/>
      <c r="D25" s="436"/>
      <c r="E25" s="411" t="s">
        <v>164</v>
      </c>
      <c r="F25" s="412"/>
      <c r="G25" s="412"/>
      <c r="H25" s="412"/>
      <c r="I25" s="412"/>
      <c r="J25" s="412"/>
      <c r="K25" s="413"/>
      <c r="L25" s="408">
        <v>1</v>
      </c>
      <c r="M25" s="409"/>
      <c r="N25" s="409"/>
      <c r="O25" s="409"/>
      <c r="P25" s="410"/>
      <c r="Q25" s="408">
        <v>6935</v>
      </c>
      <c r="R25" s="409"/>
      <c r="S25" s="409"/>
      <c r="T25" s="409"/>
      <c r="U25" s="409"/>
      <c r="V25" s="410"/>
      <c r="W25" s="498"/>
      <c r="X25" s="435"/>
      <c r="Y25" s="436"/>
      <c r="Z25" s="411" t="s">
        <v>165</v>
      </c>
      <c r="AA25" s="412"/>
      <c r="AB25" s="412"/>
      <c r="AC25" s="412"/>
      <c r="AD25" s="412"/>
      <c r="AE25" s="412"/>
      <c r="AF25" s="412"/>
      <c r="AG25" s="413"/>
      <c r="AH25" s="408">
        <v>133</v>
      </c>
      <c r="AI25" s="409"/>
      <c r="AJ25" s="409"/>
      <c r="AK25" s="409"/>
      <c r="AL25" s="410"/>
      <c r="AM25" s="408">
        <v>414960</v>
      </c>
      <c r="AN25" s="409"/>
      <c r="AO25" s="409"/>
      <c r="AP25" s="409"/>
      <c r="AQ25" s="409"/>
      <c r="AR25" s="410"/>
      <c r="AS25" s="408">
        <v>3120</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15093857</v>
      </c>
      <c r="BO25" s="485"/>
      <c r="BP25" s="485"/>
      <c r="BQ25" s="485"/>
      <c r="BR25" s="485"/>
      <c r="BS25" s="485"/>
      <c r="BT25" s="485"/>
      <c r="BU25" s="486"/>
      <c r="BV25" s="484">
        <v>15904286</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69"/>
      <c r="B26" s="434"/>
      <c r="C26" s="435"/>
      <c r="D26" s="436"/>
      <c r="E26" s="411" t="s">
        <v>167</v>
      </c>
      <c r="F26" s="412"/>
      <c r="G26" s="412"/>
      <c r="H26" s="412"/>
      <c r="I26" s="412"/>
      <c r="J26" s="412"/>
      <c r="K26" s="413"/>
      <c r="L26" s="408">
        <v>1</v>
      </c>
      <c r="M26" s="409"/>
      <c r="N26" s="409"/>
      <c r="O26" s="409"/>
      <c r="P26" s="410"/>
      <c r="Q26" s="408">
        <v>5985</v>
      </c>
      <c r="R26" s="409"/>
      <c r="S26" s="409"/>
      <c r="T26" s="409"/>
      <c r="U26" s="409"/>
      <c r="V26" s="410"/>
      <c r="W26" s="498"/>
      <c r="X26" s="435"/>
      <c r="Y26" s="436"/>
      <c r="Z26" s="411" t="s">
        <v>168</v>
      </c>
      <c r="AA26" s="466"/>
      <c r="AB26" s="466"/>
      <c r="AC26" s="466"/>
      <c r="AD26" s="466"/>
      <c r="AE26" s="466"/>
      <c r="AF26" s="466"/>
      <c r="AG26" s="467"/>
      <c r="AH26" s="408">
        <v>7</v>
      </c>
      <c r="AI26" s="409"/>
      <c r="AJ26" s="409"/>
      <c r="AK26" s="409"/>
      <c r="AL26" s="410"/>
      <c r="AM26" s="408">
        <v>23128</v>
      </c>
      <c r="AN26" s="409"/>
      <c r="AO26" s="409"/>
      <c r="AP26" s="409"/>
      <c r="AQ26" s="409"/>
      <c r="AR26" s="410"/>
      <c r="AS26" s="408">
        <v>3304</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121</v>
      </c>
      <c r="BO26" s="456"/>
      <c r="BP26" s="456"/>
      <c r="BQ26" s="456"/>
      <c r="BR26" s="456"/>
      <c r="BS26" s="456"/>
      <c r="BT26" s="456"/>
      <c r="BU26" s="457"/>
      <c r="BV26" s="455" t="s">
        <v>121</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69"/>
      <c r="B27" s="434"/>
      <c r="C27" s="435"/>
      <c r="D27" s="436"/>
      <c r="E27" s="411" t="s">
        <v>170</v>
      </c>
      <c r="F27" s="412"/>
      <c r="G27" s="412"/>
      <c r="H27" s="412"/>
      <c r="I27" s="412"/>
      <c r="J27" s="412"/>
      <c r="K27" s="413"/>
      <c r="L27" s="408">
        <v>1</v>
      </c>
      <c r="M27" s="409"/>
      <c r="N27" s="409"/>
      <c r="O27" s="409"/>
      <c r="P27" s="410"/>
      <c r="Q27" s="408">
        <v>4600</v>
      </c>
      <c r="R27" s="409"/>
      <c r="S27" s="409"/>
      <c r="T27" s="409"/>
      <c r="U27" s="409"/>
      <c r="V27" s="410"/>
      <c r="W27" s="498"/>
      <c r="X27" s="435"/>
      <c r="Y27" s="436"/>
      <c r="Z27" s="411" t="s">
        <v>171</v>
      </c>
      <c r="AA27" s="412"/>
      <c r="AB27" s="412"/>
      <c r="AC27" s="412"/>
      <c r="AD27" s="412"/>
      <c r="AE27" s="412"/>
      <c r="AF27" s="412"/>
      <c r="AG27" s="413"/>
      <c r="AH27" s="408">
        <v>31</v>
      </c>
      <c r="AI27" s="409"/>
      <c r="AJ27" s="409"/>
      <c r="AK27" s="409"/>
      <c r="AL27" s="410"/>
      <c r="AM27" s="408">
        <v>91779</v>
      </c>
      <c r="AN27" s="409"/>
      <c r="AO27" s="409"/>
      <c r="AP27" s="409"/>
      <c r="AQ27" s="409"/>
      <c r="AR27" s="410"/>
      <c r="AS27" s="408">
        <v>2961</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v>1231492</v>
      </c>
      <c r="BO27" s="490"/>
      <c r="BP27" s="490"/>
      <c r="BQ27" s="490"/>
      <c r="BR27" s="490"/>
      <c r="BS27" s="490"/>
      <c r="BT27" s="490"/>
      <c r="BU27" s="491"/>
      <c r="BV27" s="489">
        <v>1285820</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69"/>
      <c r="B28" s="434"/>
      <c r="C28" s="435"/>
      <c r="D28" s="436"/>
      <c r="E28" s="411" t="s">
        <v>173</v>
      </c>
      <c r="F28" s="412"/>
      <c r="G28" s="412"/>
      <c r="H28" s="412"/>
      <c r="I28" s="412"/>
      <c r="J28" s="412"/>
      <c r="K28" s="413"/>
      <c r="L28" s="408">
        <v>1</v>
      </c>
      <c r="M28" s="409"/>
      <c r="N28" s="409"/>
      <c r="O28" s="409"/>
      <c r="P28" s="410"/>
      <c r="Q28" s="408">
        <v>4200</v>
      </c>
      <c r="R28" s="409"/>
      <c r="S28" s="409"/>
      <c r="T28" s="409"/>
      <c r="U28" s="409"/>
      <c r="V28" s="410"/>
      <c r="W28" s="498"/>
      <c r="X28" s="435"/>
      <c r="Y28" s="436"/>
      <c r="Z28" s="411" t="s">
        <v>174</v>
      </c>
      <c r="AA28" s="412"/>
      <c r="AB28" s="412"/>
      <c r="AC28" s="412"/>
      <c r="AD28" s="412"/>
      <c r="AE28" s="412"/>
      <c r="AF28" s="412"/>
      <c r="AG28" s="413"/>
      <c r="AH28" s="408" t="s">
        <v>121</v>
      </c>
      <c r="AI28" s="409"/>
      <c r="AJ28" s="409"/>
      <c r="AK28" s="409"/>
      <c r="AL28" s="410"/>
      <c r="AM28" s="408" t="s">
        <v>121</v>
      </c>
      <c r="AN28" s="409"/>
      <c r="AO28" s="409"/>
      <c r="AP28" s="409"/>
      <c r="AQ28" s="409"/>
      <c r="AR28" s="410"/>
      <c r="AS28" s="408" t="s">
        <v>121</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6745746</v>
      </c>
      <c r="BO28" s="485"/>
      <c r="BP28" s="485"/>
      <c r="BQ28" s="485"/>
      <c r="BR28" s="485"/>
      <c r="BS28" s="485"/>
      <c r="BT28" s="485"/>
      <c r="BU28" s="486"/>
      <c r="BV28" s="484">
        <v>3861179</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69"/>
      <c r="B29" s="434"/>
      <c r="C29" s="435"/>
      <c r="D29" s="436"/>
      <c r="E29" s="411" t="s">
        <v>176</v>
      </c>
      <c r="F29" s="412"/>
      <c r="G29" s="412"/>
      <c r="H29" s="412"/>
      <c r="I29" s="412"/>
      <c r="J29" s="412"/>
      <c r="K29" s="413"/>
      <c r="L29" s="408">
        <v>21</v>
      </c>
      <c r="M29" s="409"/>
      <c r="N29" s="409"/>
      <c r="O29" s="409"/>
      <c r="P29" s="410"/>
      <c r="Q29" s="408">
        <v>3850</v>
      </c>
      <c r="R29" s="409"/>
      <c r="S29" s="409"/>
      <c r="T29" s="409"/>
      <c r="U29" s="409"/>
      <c r="V29" s="410"/>
      <c r="W29" s="499"/>
      <c r="X29" s="500"/>
      <c r="Y29" s="501"/>
      <c r="Z29" s="411" t="s">
        <v>177</v>
      </c>
      <c r="AA29" s="412"/>
      <c r="AB29" s="412"/>
      <c r="AC29" s="412"/>
      <c r="AD29" s="412"/>
      <c r="AE29" s="412"/>
      <c r="AF29" s="412"/>
      <c r="AG29" s="413"/>
      <c r="AH29" s="408">
        <v>717</v>
      </c>
      <c r="AI29" s="409"/>
      <c r="AJ29" s="409"/>
      <c r="AK29" s="409"/>
      <c r="AL29" s="410"/>
      <c r="AM29" s="408">
        <v>2258853</v>
      </c>
      <c r="AN29" s="409"/>
      <c r="AO29" s="409"/>
      <c r="AP29" s="409"/>
      <c r="AQ29" s="409"/>
      <c r="AR29" s="410"/>
      <c r="AS29" s="408">
        <v>3150</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884179</v>
      </c>
      <c r="BO29" s="456"/>
      <c r="BP29" s="456"/>
      <c r="BQ29" s="456"/>
      <c r="BR29" s="456"/>
      <c r="BS29" s="456"/>
      <c r="BT29" s="456"/>
      <c r="BU29" s="457"/>
      <c r="BV29" s="455">
        <v>1341136</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97.2</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17048818</v>
      </c>
      <c r="BO30" s="490"/>
      <c r="BP30" s="490"/>
      <c r="BQ30" s="490"/>
      <c r="BR30" s="490"/>
      <c r="BS30" s="490"/>
      <c r="BT30" s="490"/>
      <c r="BU30" s="491"/>
      <c r="BV30" s="489">
        <v>14944179</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15">
      <c r="A33" s="169"/>
      <c r="B33" s="193"/>
      <c r="C33" s="407" t="s">
        <v>186</v>
      </c>
      <c r="D33" s="407"/>
      <c r="E33" s="406" t="s">
        <v>187</v>
      </c>
      <c r="F33" s="406"/>
      <c r="G33" s="406"/>
      <c r="H33" s="406"/>
      <c r="I33" s="406"/>
      <c r="J33" s="406"/>
      <c r="K33" s="406"/>
      <c r="L33" s="406"/>
      <c r="M33" s="406"/>
      <c r="N33" s="406"/>
      <c r="O33" s="406"/>
      <c r="P33" s="406"/>
      <c r="Q33" s="406"/>
      <c r="R33" s="406"/>
      <c r="S33" s="406"/>
      <c r="T33" s="194"/>
      <c r="U33" s="407" t="s">
        <v>186</v>
      </c>
      <c r="V33" s="407"/>
      <c r="W33" s="406" t="s">
        <v>187</v>
      </c>
      <c r="X33" s="406"/>
      <c r="Y33" s="406"/>
      <c r="Z33" s="406"/>
      <c r="AA33" s="406"/>
      <c r="AB33" s="406"/>
      <c r="AC33" s="406"/>
      <c r="AD33" s="406"/>
      <c r="AE33" s="406"/>
      <c r="AF33" s="406"/>
      <c r="AG33" s="406"/>
      <c r="AH33" s="406"/>
      <c r="AI33" s="406"/>
      <c r="AJ33" s="406"/>
      <c r="AK33" s="406"/>
      <c r="AL33" s="194"/>
      <c r="AM33" s="407" t="s">
        <v>186</v>
      </c>
      <c r="AN33" s="407"/>
      <c r="AO33" s="406" t="s">
        <v>187</v>
      </c>
      <c r="AP33" s="406"/>
      <c r="AQ33" s="406"/>
      <c r="AR33" s="406"/>
      <c r="AS33" s="406"/>
      <c r="AT33" s="406"/>
      <c r="AU33" s="406"/>
      <c r="AV33" s="406"/>
      <c r="AW33" s="406"/>
      <c r="AX33" s="406"/>
      <c r="AY33" s="406"/>
      <c r="AZ33" s="406"/>
      <c r="BA33" s="406"/>
      <c r="BB33" s="406"/>
      <c r="BC33" s="406"/>
      <c r="BD33" s="195"/>
      <c r="BE33" s="406" t="s">
        <v>188</v>
      </c>
      <c r="BF33" s="406"/>
      <c r="BG33" s="406" t="s">
        <v>189</v>
      </c>
      <c r="BH33" s="406"/>
      <c r="BI33" s="406"/>
      <c r="BJ33" s="406"/>
      <c r="BK33" s="406"/>
      <c r="BL33" s="406"/>
      <c r="BM33" s="406"/>
      <c r="BN33" s="406"/>
      <c r="BO33" s="406"/>
      <c r="BP33" s="406"/>
      <c r="BQ33" s="406"/>
      <c r="BR33" s="406"/>
      <c r="BS33" s="406"/>
      <c r="BT33" s="406"/>
      <c r="BU33" s="406"/>
      <c r="BV33" s="195"/>
      <c r="BW33" s="407" t="s">
        <v>188</v>
      </c>
      <c r="BX33" s="407"/>
      <c r="BY33" s="406" t="s">
        <v>190</v>
      </c>
      <c r="BZ33" s="406"/>
      <c r="CA33" s="406"/>
      <c r="CB33" s="406"/>
      <c r="CC33" s="406"/>
      <c r="CD33" s="406"/>
      <c r="CE33" s="406"/>
      <c r="CF33" s="406"/>
      <c r="CG33" s="406"/>
      <c r="CH33" s="406"/>
      <c r="CI33" s="406"/>
      <c r="CJ33" s="406"/>
      <c r="CK33" s="406"/>
      <c r="CL33" s="406"/>
      <c r="CM33" s="406"/>
      <c r="CN33" s="194"/>
      <c r="CO33" s="407" t="s">
        <v>186</v>
      </c>
      <c r="CP33" s="407"/>
      <c r="CQ33" s="406" t="s">
        <v>191</v>
      </c>
      <c r="CR33" s="406"/>
      <c r="CS33" s="406"/>
      <c r="CT33" s="406"/>
      <c r="CU33" s="406"/>
      <c r="CV33" s="406"/>
      <c r="CW33" s="406"/>
      <c r="CX33" s="406"/>
      <c r="CY33" s="406"/>
      <c r="CZ33" s="406"/>
      <c r="DA33" s="406"/>
      <c r="DB33" s="406"/>
      <c r="DC33" s="406"/>
      <c r="DD33" s="406"/>
      <c r="DE33" s="406"/>
      <c r="DF33" s="194"/>
      <c r="DG33" s="405" t="s">
        <v>192</v>
      </c>
      <c r="DH33" s="405"/>
      <c r="DI33" s="196"/>
    </row>
    <row r="34" spans="1:113" ht="32.25" customHeight="1" x14ac:dyDescent="0.15">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4</v>
      </c>
      <c r="V34" s="403"/>
      <c r="W34" s="404" t="str">
        <f>IF('各会計、関係団体の財政状況及び健全化判断比率'!B28="","",'各会計、関係団体の財政状況及び健全化判断比率'!B28)</f>
        <v>国民健康保険特別会計</v>
      </c>
      <c r="X34" s="404"/>
      <c r="Y34" s="404"/>
      <c r="Z34" s="404"/>
      <c r="AA34" s="404"/>
      <c r="AB34" s="404"/>
      <c r="AC34" s="404"/>
      <c r="AD34" s="404"/>
      <c r="AE34" s="404"/>
      <c r="AF34" s="404"/>
      <c r="AG34" s="404"/>
      <c r="AH34" s="404"/>
      <c r="AI34" s="404"/>
      <c r="AJ34" s="404"/>
      <c r="AK34" s="404"/>
      <c r="AL34" s="169"/>
      <c r="AM34" s="403">
        <f>IF(AO34="","",MAX(C34:D43,U34:V43)+1)</f>
        <v>7</v>
      </c>
      <c r="AN34" s="403"/>
      <c r="AO34" s="404" t="str">
        <f>IF('各会計、関係団体の財政状況及び健全化判断比率'!B31="","",'各会計、関係団体の財政状況及び健全化判断比率'!B31)</f>
        <v>病院事業会計</v>
      </c>
      <c r="AP34" s="404"/>
      <c r="AQ34" s="404"/>
      <c r="AR34" s="404"/>
      <c r="AS34" s="404"/>
      <c r="AT34" s="404"/>
      <c r="AU34" s="404"/>
      <c r="AV34" s="404"/>
      <c r="AW34" s="404"/>
      <c r="AX34" s="404"/>
      <c r="AY34" s="404"/>
      <c r="AZ34" s="404"/>
      <c r="BA34" s="404"/>
      <c r="BB34" s="404"/>
      <c r="BC34" s="404"/>
      <c r="BD34" s="169"/>
      <c r="BE34" s="403">
        <f>IF(BG34="","",MAX(C34:D43,U34:V43,AM34:AN43)+1)</f>
        <v>10</v>
      </c>
      <c r="BF34" s="403"/>
      <c r="BG34" s="404" t="str">
        <f>IF('各会計、関係団体の財政状況及び健全化判断比率'!B34="","",'各会計、関係団体の財政状況及び健全化判断比率'!B34)</f>
        <v>公設地方卸売市場事業特別会計</v>
      </c>
      <c r="BH34" s="404"/>
      <c r="BI34" s="404"/>
      <c r="BJ34" s="404"/>
      <c r="BK34" s="404"/>
      <c r="BL34" s="404"/>
      <c r="BM34" s="404"/>
      <c r="BN34" s="404"/>
      <c r="BO34" s="404"/>
      <c r="BP34" s="404"/>
      <c r="BQ34" s="404"/>
      <c r="BR34" s="404"/>
      <c r="BS34" s="404"/>
      <c r="BT34" s="404"/>
      <c r="BU34" s="404"/>
      <c r="BV34" s="169"/>
      <c r="BW34" s="403">
        <f>IF(BY34="","",MAX(C34:D43,U34:V43,AM34:AN43,BE34:BF43)+1)</f>
        <v>11</v>
      </c>
      <c r="BX34" s="403"/>
      <c r="BY34" s="404" t="str">
        <f>IF('各会計、関係団体の財政状況及び健全化判断比率'!B68="","",'各会計、関係団体の財政状況及び健全化判断比率'!B68)</f>
        <v>石狩教育研修センター組合</v>
      </c>
      <c r="BZ34" s="404"/>
      <c r="CA34" s="404"/>
      <c r="CB34" s="404"/>
      <c r="CC34" s="404"/>
      <c r="CD34" s="404"/>
      <c r="CE34" s="404"/>
      <c r="CF34" s="404"/>
      <c r="CG34" s="404"/>
      <c r="CH34" s="404"/>
      <c r="CI34" s="404"/>
      <c r="CJ34" s="404"/>
      <c r="CK34" s="404"/>
      <c r="CL34" s="404"/>
      <c r="CM34" s="404"/>
      <c r="CN34" s="169"/>
      <c r="CO34" s="403">
        <f>IF(CQ34="","",MAX(C34:D43,U34:V43,AM34:AN43,BE34:BF43,BW34:BX43)+1)</f>
        <v>14</v>
      </c>
      <c r="CP34" s="403"/>
      <c r="CQ34" s="404" t="str">
        <f>IF('各会計、関係団体の財政状況及び健全化判断比率'!BS7="","",'各会計、関係団体の財政状況及び健全化判断比率'!BS7)</f>
        <v>千歳市場公社</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15">
      <c r="A35" s="169"/>
      <c r="B35" s="193"/>
      <c r="C35" s="403">
        <f>IF(E35="","",C34+1)</f>
        <v>2</v>
      </c>
      <c r="D35" s="403"/>
      <c r="E35" s="404" t="str">
        <f>IF('各会計、関係団体の財政状況及び健全化判断比率'!B8="","",'各会計、関係団体の財政状況及び健全化判断比率'!B8)</f>
        <v>土地取得事業特別会計</v>
      </c>
      <c r="F35" s="404"/>
      <c r="G35" s="404"/>
      <c r="H35" s="404"/>
      <c r="I35" s="404"/>
      <c r="J35" s="404"/>
      <c r="K35" s="404"/>
      <c r="L35" s="404"/>
      <c r="M35" s="404"/>
      <c r="N35" s="404"/>
      <c r="O35" s="404"/>
      <c r="P35" s="404"/>
      <c r="Q35" s="404"/>
      <c r="R35" s="404"/>
      <c r="S35" s="404"/>
      <c r="T35" s="169"/>
      <c r="U35" s="403">
        <f>IF(W35="","",U34+1)</f>
        <v>5</v>
      </c>
      <c r="V35" s="403"/>
      <c r="W35" s="404" t="str">
        <f>IF('各会計、関係団体の財政状況及び健全化判断比率'!B29="","",'各会計、関係団体の財政状況及び健全化判断比率'!B29)</f>
        <v>介護保険特別会計</v>
      </c>
      <c r="X35" s="404"/>
      <c r="Y35" s="404"/>
      <c r="Z35" s="404"/>
      <c r="AA35" s="404"/>
      <c r="AB35" s="404"/>
      <c r="AC35" s="404"/>
      <c r="AD35" s="404"/>
      <c r="AE35" s="404"/>
      <c r="AF35" s="404"/>
      <c r="AG35" s="404"/>
      <c r="AH35" s="404"/>
      <c r="AI35" s="404"/>
      <c r="AJ35" s="404"/>
      <c r="AK35" s="404"/>
      <c r="AL35" s="169"/>
      <c r="AM35" s="403">
        <f t="shared" ref="AM35:AM43" si="0">IF(AO35="","",AM34+1)</f>
        <v>8</v>
      </c>
      <c r="AN35" s="403"/>
      <c r="AO35" s="404" t="str">
        <f>IF('各会計、関係団体の財政状況及び健全化判断比率'!B32="","",'各会計、関係団体の財政状況及び健全化判断比率'!B32)</f>
        <v>水道事業会計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12</v>
      </c>
      <c r="BX35" s="403"/>
      <c r="BY35" s="404" t="str">
        <f>IF('各会計、関係団体の財政状況及び健全化判断比率'!B69="","",'各会計、関係団体の財政状況及び健全化判断比率'!B69)</f>
        <v>石狩東部広域水道企業団</v>
      </c>
      <c r="BZ35" s="404"/>
      <c r="CA35" s="404"/>
      <c r="CB35" s="404"/>
      <c r="CC35" s="404"/>
      <c r="CD35" s="404"/>
      <c r="CE35" s="404"/>
      <c r="CF35" s="404"/>
      <c r="CG35" s="404"/>
      <c r="CH35" s="404"/>
      <c r="CI35" s="404"/>
      <c r="CJ35" s="404"/>
      <c r="CK35" s="404"/>
      <c r="CL35" s="404"/>
      <c r="CM35" s="404"/>
      <c r="CN35" s="169"/>
      <c r="CO35" s="403">
        <f t="shared" ref="CO35:CO43" si="3">IF(CQ35="","",CO34+1)</f>
        <v>15</v>
      </c>
      <c r="CP35" s="403"/>
      <c r="CQ35" s="404" t="str">
        <f>IF('各会計、関係団体の財政状況及び健全化判断比率'!BS8="","",'各会計、関係団体の財政状況及び健全化判断比率'!BS8)</f>
        <v>ちとせ環境と緑の財団</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15">
      <c r="A36" s="169"/>
      <c r="B36" s="193"/>
      <c r="C36" s="403">
        <f>IF(E36="","",C35+1)</f>
        <v>3</v>
      </c>
      <c r="D36" s="403"/>
      <c r="E36" s="404" t="str">
        <f>IF('各会計、関係団体の財政状況及び健全化判断比率'!B9="","",'各会計、関係団体の財政状況及び健全化判断比率'!B9)</f>
        <v>霊園事業特別会計</v>
      </c>
      <c r="F36" s="404"/>
      <c r="G36" s="404"/>
      <c r="H36" s="404"/>
      <c r="I36" s="404"/>
      <c r="J36" s="404"/>
      <c r="K36" s="404"/>
      <c r="L36" s="404"/>
      <c r="M36" s="404"/>
      <c r="N36" s="404"/>
      <c r="O36" s="404"/>
      <c r="P36" s="404"/>
      <c r="Q36" s="404"/>
      <c r="R36" s="404"/>
      <c r="S36" s="404"/>
      <c r="T36" s="169"/>
      <c r="U36" s="403">
        <f t="shared" ref="U36:U43" si="4">IF(W36="","",U35+1)</f>
        <v>6</v>
      </c>
      <c r="V36" s="403"/>
      <c r="W36" s="404" t="str">
        <f>IF('各会計、関係団体の財政状況及び健全化判断比率'!B30="","",'各会計、関係団体の財政状況及び健全化判断比率'!B30)</f>
        <v>後期高齢者医療特別会計</v>
      </c>
      <c r="X36" s="404"/>
      <c r="Y36" s="404"/>
      <c r="Z36" s="404"/>
      <c r="AA36" s="404"/>
      <c r="AB36" s="404"/>
      <c r="AC36" s="404"/>
      <c r="AD36" s="404"/>
      <c r="AE36" s="404"/>
      <c r="AF36" s="404"/>
      <c r="AG36" s="404"/>
      <c r="AH36" s="404"/>
      <c r="AI36" s="404"/>
      <c r="AJ36" s="404"/>
      <c r="AK36" s="404"/>
      <c r="AL36" s="169"/>
      <c r="AM36" s="403">
        <f t="shared" si="0"/>
        <v>9</v>
      </c>
      <c r="AN36" s="403"/>
      <c r="AO36" s="404" t="str">
        <f>IF('各会計、関係団体の財政状況及び健全化判断比率'!B33="","",'各会計、関係団体の財政状況及び健全化判断比率'!B33)</f>
        <v>下水道事業会計</v>
      </c>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13</v>
      </c>
      <c r="BX36" s="403"/>
      <c r="BY36" s="404" t="str">
        <f>IF('各会計、関係団体の財政状況及び健全化判断比率'!B70="","",'各会計、関係団体の財政状況及び健全化判断比率'!B70)</f>
        <v>道央廃棄物処理組合</v>
      </c>
      <c r="BZ36" s="404"/>
      <c r="CA36" s="404"/>
      <c r="CB36" s="404"/>
      <c r="CC36" s="404"/>
      <c r="CD36" s="404"/>
      <c r="CE36" s="404"/>
      <c r="CF36" s="404"/>
      <c r="CG36" s="404"/>
      <c r="CH36" s="404"/>
      <c r="CI36" s="404"/>
      <c r="CJ36" s="404"/>
      <c r="CK36" s="404"/>
      <c r="CL36" s="404"/>
      <c r="CM36" s="404"/>
      <c r="CN36" s="169"/>
      <c r="CO36" s="403">
        <f t="shared" si="3"/>
        <v>16</v>
      </c>
      <c r="CP36" s="403"/>
      <c r="CQ36" s="404" t="str">
        <f>IF('各会計、関係団体の財政状況及び健全化判断比率'!BS9="","",'各会計、関係団体の財政状況及び健全化判断比率'!BS9)</f>
        <v>千歳青少年教育財団</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15">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t="str">
        <f t="shared" si="2"/>
        <v/>
      </c>
      <c r="BX37" s="403"/>
      <c r="BY37" s="404" t="str">
        <f>IF('各会計、関係団体の財政状況及び健全化判断比率'!B71="","",'各会計、関係団体の財政状況及び健全化判断比率'!B71)</f>
        <v/>
      </c>
      <c r="BZ37" s="404"/>
      <c r="CA37" s="404"/>
      <c r="CB37" s="404"/>
      <c r="CC37" s="404"/>
      <c r="CD37" s="404"/>
      <c r="CE37" s="404"/>
      <c r="CF37" s="404"/>
      <c r="CG37" s="404"/>
      <c r="CH37" s="404"/>
      <c r="CI37" s="404"/>
      <c r="CJ37" s="404"/>
      <c r="CK37" s="404"/>
      <c r="CL37" s="404"/>
      <c r="CM37" s="404"/>
      <c r="CN37" s="169"/>
      <c r="CO37" s="403">
        <f t="shared" si="3"/>
        <v>17</v>
      </c>
      <c r="CP37" s="403"/>
      <c r="CQ37" s="404" t="str">
        <f>IF('各会計、関係団体の財政状況及び健全化判断比率'!BS10="","",'各会計、関係団体の財政状況及び健全化判断比率'!BS10)</f>
        <v>千歳市スポーツ協会</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15">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t="str">
        <f t="shared" si="2"/>
        <v/>
      </c>
      <c r="BX38" s="403"/>
      <c r="BY38" s="404" t="str">
        <f>IF('各会計、関係団体の財政状況及び健全化判断比率'!B72="","",'各会計、関係団体の財政状況及び健全化判断比率'!B72)</f>
        <v/>
      </c>
      <c r="BZ38" s="404"/>
      <c r="CA38" s="404"/>
      <c r="CB38" s="404"/>
      <c r="CC38" s="404"/>
      <c r="CD38" s="404"/>
      <c r="CE38" s="404"/>
      <c r="CF38" s="404"/>
      <c r="CG38" s="404"/>
      <c r="CH38" s="404"/>
      <c r="CI38" s="404"/>
      <c r="CJ38" s="404"/>
      <c r="CK38" s="404"/>
      <c r="CL38" s="404"/>
      <c r="CM38" s="404"/>
      <c r="CN38" s="169"/>
      <c r="CO38" s="403">
        <f t="shared" si="3"/>
        <v>18</v>
      </c>
      <c r="CP38" s="403"/>
      <c r="CQ38" s="404" t="str">
        <f>IF('各会計、関係団体の財政状況及び健全化判断比率'!BS11="","",'各会計、関係団体の財政状況及び健全化判断比率'!BS11)</f>
        <v>千歳国際ビジネス交流センター</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15">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t="str">
        <f t="shared" si="2"/>
        <v/>
      </c>
      <c r="BX39" s="403"/>
      <c r="BY39" s="404" t="str">
        <f>IF('各会計、関係団体の財政状況及び健全化判断比率'!B73="","",'各会計、関係団体の財政状況及び健全化判断比率'!B73)</f>
        <v/>
      </c>
      <c r="BZ39" s="404"/>
      <c r="CA39" s="404"/>
      <c r="CB39" s="404"/>
      <c r="CC39" s="404"/>
      <c r="CD39" s="404"/>
      <c r="CE39" s="404"/>
      <c r="CF39" s="404"/>
      <c r="CG39" s="404"/>
      <c r="CH39" s="404"/>
      <c r="CI39" s="404"/>
      <c r="CJ39" s="404"/>
      <c r="CK39" s="404"/>
      <c r="CL39" s="404"/>
      <c r="CM39" s="404"/>
      <c r="CN39" s="169"/>
      <c r="CO39" s="403">
        <f t="shared" si="3"/>
        <v>19</v>
      </c>
      <c r="CP39" s="403"/>
      <c r="CQ39" s="404" t="str">
        <f>IF('各会計、関係団体の財政状況及び健全化判断比率'!BS12="","",'各会計、関係団体の財政状況及び健全化判断比率'!BS12)</f>
        <v>公立大学法人公立千歳科学技術大学</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15">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t="str">
        <f t="shared" si="2"/>
        <v/>
      </c>
      <c r="BX40" s="403"/>
      <c r="BY40" s="404" t="str">
        <f>IF('各会計、関係団体の財政状況及び健全化判断比率'!B74="","",'各会計、関係団体の財政状況及び健全化判断比率'!B74)</f>
        <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15">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t="str">
        <f t="shared" si="2"/>
        <v/>
      </c>
      <c r="BX41" s="403"/>
      <c r="BY41" s="404" t="str">
        <f>IF('各会計、関係団体の財政状況及び健全化判断比率'!B75="","",'各会計、関係団体の財政状況及び健全化判断比率'!B75)</f>
        <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15">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15">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ssLg2Cp4WyiCHlSf+OizU8gI8lz1l1E6PR7hfNPJkolTQpe//jL88Jw9dNjMewPV33/MtAQI0EvFGGIBnltBag==" saltValue="wKl+36xMu8ITjcA2kfwUX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202</v>
      </c>
      <c r="DI1" s="754"/>
      <c r="DJ1" s="754"/>
      <c r="DK1" s="754"/>
      <c r="DL1" s="754"/>
      <c r="DM1" s="754"/>
      <c r="DN1" s="755"/>
      <c r="DO1" s="202"/>
      <c r="DP1" s="753" t="s">
        <v>203</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15">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15">
      <c r="B5" s="715" t="s">
        <v>215</v>
      </c>
      <c r="C5" s="716"/>
      <c r="D5" s="716"/>
      <c r="E5" s="716"/>
      <c r="F5" s="716"/>
      <c r="G5" s="716"/>
      <c r="H5" s="716"/>
      <c r="I5" s="716"/>
      <c r="J5" s="716"/>
      <c r="K5" s="716"/>
      <c r="L5" s="716"/>
      <c r="M5" s="716"/>
      <c r="N5" s="716"/>
      <c r="O5" s="716"/>
      <c r="P5" s="716"/>
      <c r="Q5" s="717"/>
      <c r="R5" s="712">
        <v>17268102</v>
      </c>
      <c r="S5" s="713"/>
      <c r="T5" s="713"/>
      <c r="U5" s="713"/>
      <c r="V5" s="713"/>
      <c r="W5" s="713"/>
      <c r="X5" s="713"/>
      <c r="Y5" s="738"/>
      <c r="Z5" s="751">
        <v>26.5</v>
      </c>
      <c r="AA5" s="751"/>
      <c r="AB5" s="751"/>
      <c r="AC5" s="751"/>
      <c r="AD5" s="752">
        <v>16248686</v>
      </c>
      <c r="AE5" s="752"/>
      <c r="AF5" s="752"/>
      <c r="AG5" s="752"/>
      <c r="AH5" s="752"/>
      <c r="AI5" s="752"/>
      <c r="AJ5" s="752"/>
      <c r="AK5" s="752"/>
      <c r="AL5" s="739">
        <v>57.5</v>
      </c>
      <c r="AM5" s="721"/>
      <c r="AN5" s="721"/>
      <c r="AO5" s="740"/>
      <c r="AP5" s="715" t="s">
        <v>216</v>
      </c>
      <c r="AQ5" s="716"/>
      <c r="AR5" s="716"/>
      <c r="AS5" s="716"/>
      <c r="AT5" s="716"/>
      <c r="AU5" s="716"/>
      <c r="AV5" s="716"/>
      <c r="AW5" s="716"/>
      <c r="AX5" s="716"/>
      <c r="AY5" s="716"/>
      <c r="AZ5" s="716"/>
      <c r="BA5" s="716"/>
      <c r="BB5" s="716"/>
      <c r="BC5" s="716"/>
      <c r="BD5" s="716"/>
      <c r="BE5" s="716"/>
      <c r="BF5" s="717"/>
      <c r="BG5" s="657">
        <v>16216136</v>
      </c>
      <c r="BH5" s="658"/>
      <c r="BI5" s="658"/>
      <c r="BJ5" s="658"/>
      <c r="BK5" s="658"/>
      <c r="BL5" s="658"/>
      <c r="BM5" s="658"/>
      <c r="BN5" s="659"/>
      <c r="BO5" s="695">
        <v>93.9</v>
      </c>
      <c r="BP5" s="695"/>
      <c r="BQ5" s="695"/>
      <c r="BR5" s="695"/>
      <c r="BS5" s="696">
        <v>387506</v>
      </c>
      <c r="BT5" s="696"/>
      <c r="BU5" s="696"/>
      <c r="BV5" s="696"/>
      <c r="BW5" s="696"/>
      <c r="BX5" s="696"/>
      <c r="BY5" s="696"/>
      <c r="BZ5" s="696"/>
      <c r="CA5" s="696"/>
      <c r="CB5" s="734"/>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15">
      <c r="B6" s="654" t="s">
        <v>220</v>
      </c>
      <c r="C6" s="655"/>
      <c r="D6" s="655"/>
      <c r="E6" s="655"/>
      <c r="F6" s="655"/>
      <c r="G6" s="655"/>
      <c r="H6" s="655"/>
      <c r="I6" s="655"/>
      <c r="J6" s="655"/>
      <c r="K6" s="655"/>
      <c r="L6" s="655"/>
      <c r="M6" s="655"/>
      <c r="N6" s="655"/>
      <c r="O6" s="655"/>
      <c r="P6" s="655"/>
      <c r="Q6" s="656"/>
      <c r="R6" s="657">
        <v>871347</v>
      </c>
      <c r="S6" s="658"/>
      <c r="T6" s="658"/>
      <c r="U6" s="658"/>
      <c r="V6" s="658"/>
      <c r="W6" s="658"/>
      <c r="X6" s="658"/>
      <c r="Y6" s="659"/>
      <c r="Z6" s="695">
        <v>1.3</v>
      </c>
      <c r="AA6" s="695"/>
      <c r="AB6" s="695"/>
      <c r="AC6" s="695"/>
      <c r="AD6" s="696">
        <v>871347</v>
      </c>
      <c r="AE6" s="696"/>
      <c r="AF6" s="696"/>
      <c r="AG6" s="696"/>
      <c r="AH6" s="696"/>
      <c r="AI6" s="696"/>
      <c r="AJ6" s="696"/>
      <c r="AK6" s="696"/>
      <c r="AL6" s="660">
        <v>3.1</v>
      </c>
      <c r="AM6" s="661"/>
      <c r="AN6" s="661"/>
      <c r="AO6" s="697"/>
      <c r="AP6" s="654" t="s">
        <v>221</v>
      </c>
      <c r="AQ6" s="655"/>
      <c r="AR6" s="655"/>
      <c r="AS6" s="655"/>
      <c r="AT6" s="655"/>
      <c r="AU6" s="655"/>
      <c r="AV6" s="655"/>
      <c r="AW6" s="655"/>
      <c r="AX6" s="655"/>
      <c r="AY6" s="655"/>
      <c r="AZ6" s="655"/>
      <c r="BA6" s="655"/>
      <c r="BB6" s="655"/>
      <c r="BC6" s="655"/>
      <c r="BD6" s="655"/>
      <c r="BE6" s="655"/>
      <c r="BF6" s="656"/>
      <c r="BG6" s="657">
        <v>16216136</v>
      </c>
      <c r="BH6" s="658"/>
      <c r="BI6" s="658"/>
      <c r="BJ6" s="658"/>
      <c r="BK6" s="658"/>
      <c r="BL6" s="658"/>
      <c r="BM6" s="658"/>
      <c r="BN6" s="659"/>
      <c r="BO6" s="695">
        <v>93.9</v>
      </c>
      <c r="BP6" s="695"/>
      <c r="BQ6" s="695"/>
      <c r="BR6" s="695"/>
      <c r="BS6" s="696">
        <v>387506</v>
      </c>
      <c r="BT6" s="696"/>
      <c r="BU6" s="696"/>
      <c r="BV6" s="696"/>
      <c r="BW6" s="696"/>
      <c r="BX6" s="696"/>
      <c r="BY6" s="696"/>
      <c r="BZ6" s="696"/>
      <c r="CA6" s="696"/>
      <c r="CB6" s="734"/>
      <c r="CD6" s="715" t="s">
        <v>222</v>
      </c>
      <c r="CE6" s="716"/>
      <c r="CF6" s="716"/>
      <c r="CG6" s="716"/>
      <c r="CH6" s="716"/>
      <c r="CI6" s="716"/>
      <c r="CJ6" s="716"/>
      <c r="CK6" s="716"/>
      <c r="CL6" s="716"/>
      <c r="CM6" s="716"/>
      <c r="CN6" s="716"/>
      <c r="CO6" s="716"/>
      <c r="CP6" s="716"/>
      <c r="CQ6" s="717"/>
      <c r="CR6" s="657">
        <v>311790</v>
      </c>
      <c r="CS6" s="658"/>
      <c r="CT6" s="658"/>
      <c r="CU6" s="658"/>
      <c r="CV6" s="658"/>
      <c r="CW6" s="658"/>
      <c r="CX6" s="658"/>
      <c r="CY6" s="659"/>
      <c r="CZ6" s="739">
        <v>0.5</v>
      </c>
      <c r="DA6" s="721"/>
      <c r="DB6" s="721"/>
      <c r="DC6" s="741"/>
      <c r="DD6" s="663">
        <v>2340</v>
      </c>
      <c r="DE6" s="658"/>
      <c r="DF6" s="658"/>
      <c r="DG6" s="658"/>
      <c r="DH6" s="658"/>
      <c r="DI6" s="658"/>
      <c r="DJ6" s="658"/>
      <c r="DK6" s="658"/>
      <c r="DL6" s="658"/>
      <c r="DM6" s="658"/>
      <c r="DN6" s="658"/>
      <c r="DO6" s="658"/>
      <c r="DP6" s="659"/>
      <c r="DQ6" s="663">
        <v>309266</v>
      </c>
      <c r="DR6" s="658"/>
      <c r="DS6" s="658"/>
      <c r="DT6" s="658"/>
      <c r="DU6" s="658"/>
      <c r="DV6" s="658"/>
      <c r="DW6" s="658"/>
      <c r="DX6" s="658"/>
      <c r="DY6" s="658"/>
      <c r="DZ6" s="658"/>
      <c r="EA6" s="658"/>
      <c r="EB6" s="658"/>
      <c r="EC6" s="694"/>
    </row>
    <row r="7" spans="2:143" ht="11.25" customHeight="1" x14ac:dyDescent="0.15">
      <c r="B7" s="654" t="s">
        <v>223</v>
      </c>
      <c r="C7" s="655"/>
      <c r="D7" s="655"/>
      <c r="E7" s="655"/>
      <c r="F7" s="655"/>
      <c r="G7" s="655"/>
      <c r="H7" s="655"/>
      <c r="I7" s="655"/>
      <c r="J7" s="655"/>
      <c r="K7" s="655"/>
      <c r="L7" s="655"/>
      <c r="M7" s="655"/>
      <c r="N7" s="655"/>
      <c r="O7" s="655"/>
      <c r="P7" s="655"/>
      <c r="Q7" s="656"/>
      <c r="R7" s="657">
        <v>6169</v>
      </c>
      <c r="S7" s="658"/>
      <c r="T7" s="658"/>
      <c r="U7" s="658"/>
      <c r="V7" s="658"/>
      <c r="W7" s="658"/>
      <c r="X7" s="658"/>
      <c r="Y7" s="659"/>
      <c r="Z7" s="695">
        <v>0</v>
      </c>
      <c r="AA7" s="695"/>
      <c r="AB7" s="695"/>
      <c r="AC7" s="695"/>
      <c r="AD7" s="696">
        <v>6169</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6859307</v>
      </c>
      <c r="BH7" s="658"/>
      <c r="BI7" s="658"/>
      <c r="BJ7" s="658"/>
      <c r="BK7" s="658"/>
      <c r="BL7" s="658"/>
      <c r="BM7" s="658"/>
      <c r="BN7" s="659"/>
      <c r="BO7" s="695">
        <v>39.700000000000003</v>
      </c>
      <c r="BP7" s="695"/>
      <c r="BQ7" s="695"/>
      <c r="BR7" s="695"/>
      <c r="BS7" s="696">
        <v>387506</v>
      </c>
      <c r="BT7" s="696"/>
      <c r="BU7" s="696"/>
      <c r="BV7" s="696"/>
      <c r="BW7" s="696"/>
      <c r="BX7" s="696"/>
      <c r="BY7" s="696"/>
      <c r="BZ7" s="696"/>
      <c r="CA7" s="696"/>
      <c r="CB7" s="734"/>
      <c r="CD7" s="654" t="s">
        <v>225</v>
      </c>
      <c r="CE7" s="655"/>
      <c r="CF7" s="655"/>
      <c r="CG7" s="655"/>
      <c r="CH7" s="655"/>
      <c r="CI7" s="655"/>
      <c r="CJ7" s="655"/>
      <c r="CK7" s="655"/>
      <c r="CL7" s="655"/>
      <c r="CM7" s="655"/>
      <c r="CN7" s="655"/>
      <c r="CO7" s="655"/>
      <c r="CP7" s="655"/>
      <c r="CQ7" s="656"/>
      <c r="CR7" s="657">
        <v>15375369</v>
      </c>
      <c r="CS7" s="658"/>
      <c r="CT7" s="658"/>
      <c r="CU7" s="658"/>
      <c r="CV7" s="658"/>
      <c r="CW7" s="658"/>
      <c r="CX7" s="658"/>
      <c r="CY7" s="659"/>
      <c r="CZ7" s="695">
        <v>24.4</v>
      </c>
      <c r="DA7" s="695"/>
      <c r="DB7" s="695"/>
      <c r="DC7" s="695"/>
      <c r="DD7" s="663">
        <v>1419610</v>
      </c>
      <c r="DE7" s="658"/>
      <c r="DF7" s="658"/>
      <c r="DG7" s="658"/>
      <c r="DH7" s="658"/>
      <c r="DI7" s="658"/>
      <c r="DJ7" s="658"/>
      <c r="DK7" s="658"/>
      <c r="DL7" s="658"/>
      <c r="DM7" s="658"/>
      <c r="DN7" s="658"/>
      <c r="DO7" s="658"/>
      <c r="DP7" s="659"/>
      <c r="DQ7" s="663">
        <v>5078035</v>
      </c>
      <c r="DR7" s="658"/>
      <c r="DS7" s="658"/>
      <c r="DT7" s="658"/>
      <c r="DU7" s="658"/>
      <c r="DV7" s="658"/>
      <c r="DW7" s="658"/>
      <c r="DX7" s="658"/>
      <c r="DY7" s="658"/>
      <c r="DZ7" s="658"/>
      <c r="EA7" s="658"/>
      <c r="EB7" s="658"/>
      <c r="EC7" s="694"/>
    </row>
    <row r="8" spans="2:143" ht="11.25" customHeight="1" x14ac:dyDescent="0.15">
      <c r="B8" s="654" t="s">
        <v>226</v>
      </c>
      <c r="C8" s="655"/>
      <c r="D8" s="655"/>
      <c r="E8" s="655"/>
      <c r="F8" s="655"/>
      <c r="G8" s="655"/>
      <c r="H8" s="655"/>
      <c r="I8" s="655"/>
      <c r="J8" s="655"/>
      <c r="K8" s="655"/>
      <c r="L8" s="655"/>
      <c r="M8" s="655"/>
      <c r="N8" s="655"/>
      <c r="O8" s="655"/>
      <c r="P8" s="655"/>
      <c r="Q8" s="656"/>
      <c r="R8" s="657">
        <v>58777</v>
      </c>
      <c r="S8" s="658"/>
      <c r="T8" s="658"/>
      <c r="U8" s="658"/>
      <c r="V8" s="658"/>
      <c r="W8" s="658"/>
      <c r="X8" s="658"/>
      <c r="Y8" s="659"/>
      <c r="Z8" s="695">
        <v>0.1</v>
      </c>
      <c r="AA8" s="695"/>
      <c r="AB8" s="695"/>
      <c r="AC8" s="695"/>
      <c r="AD8" s="696">
        <v>58777</v>
      </c>
      <c r="AE8" s="696"/>
      <c r="AF8" s="696"/>
      <c r="AG8" s="696"/>
      <c r="AH8" s="696"/>
      <c r="AI8" s="696"/>
      <c r="AJ8" s="696"/>
      <c r="AK8" s="696"/>
      <c r="AL8" s="660">
        <v>0.2</v>
      </c>
      <c r="AM8" s="661"/>
      <c r="AN8" s="661"/>
      <c r="AO8" s="697"/>
      <c r="AP8" s="654" t="s">
        <v>227</v>
      </c>
      <c r="AQ8" s="655"/>
      <c r="AR8" s="655"/>
      <c r="AS8" s="655"/>
      <c r="AT8" s="655"/>
      <c r="AU8" s="655"/>
      <c r="AV8" s="655"/>
      <c r="AW8" s="655"/>
      <c r="AX8" s="655"/>
      <c r="AY8" s="655"/>
      <c r="AZ8" s="655"/>
      <c r="BA8" s="655"/>
      <c r="BB8" s="655"/>
      <c r="BC8" s="655"/>
      <c r="BD8" s="655"/>
      <c r="BE8" s="655"/>
      <c r="BF8" s="656"/>
      <c r="BG8" s="657">
        <v>158825</v>
      </c>
      <c r="BH8" s="658"/>
      <c r="BI8" s="658"/>
      <c r="BJ8" s="658"/>
      <c r="BK8" s="658"/>
      <c r="BL8" s="658"/>
      <c r="BM8" s="658"/>
      <c r="BN8" s="659"/>
      <c r="BO8" s="695">
        <v>0.9</v>
      </c>
      <c r="BP8" s="695"/>
      <c r="BQ8" s="695"/>
      <c r="BR8" s="695"/>
      <c r="BS8" s="696" t="s">
        <v>121</v>
      </c>
      <c r="BT8" s="696"/>
      <c r="BU8" s="696"/>
      <c r="BV8" s="696"/>
      <c r="BW8" s="696"/>
      <c r="BX8" s="696"/>
      <c r="BY8" s="696"/>
      <c r="BZ8" s="696"/>
      <c r="CA8" s="696"/>
      <c r="CB8" s="734"/>
      <c r="CD8" s="654" t="s">
        <v>228</v>
      </c>
      <c r="CE8" s="655"/>
      <c r="CF8" s="655"/>
      <c r="CG8" s="655"/>
      <c r="CH8" s="655"/>
      <c r="CI8" s="655"/>
      <c r="CJ8" s="655"/>
      <c r="CK8" s="655"/>
      <c r="CL8" s="655"/>
      <c r="CM8" s="655"/>
      <c r="CN8" s="655"/>
      <c r="CO8" s="655"/>
      <c r="CP8" s="655"/>
      <c r="CQ8" s="656"/>
      <c r="CR8" s="657">
        <v>17913469</v>
      </c>
      <c r="CS8" s="658"/>
      <c r="CT8" s="658"/>
      <c r="CU8" s="658"/>
      <c r="CV8" s="658"/>
      <c r="CW8" s="658"/>
      <c r="CX8" s="658"/>
      <c r="CY8" s="659"/>
      <c r="CZ8" s="695">
        <v>28.4</v>
      </c>
      <c r="DA8" s="695"/>
      <c r="DB8" s="695"/>
      <c r="DC8" s="695"/>
      <c r="DD8" s="663">
        <v>65328</v>
      </c>
      <c r="DE8" s="658"/>
      <c r="DF8" s="658"/>
      <c r="DG8" s="658"/>
      <c r="DH8" s="658"/>
      <c r="DI8" s="658"/>
      <c r="DJ8" s="658"/>
      <c r="DK8" s="658"/>
      <c r="DL8" s="658"/>
      <c r="DM8" s="658"/>
      <c r="DN8" s="658"/>
      <c r="DO8" s="658"/>
      <c r="DP8" s="659"/>
      <c r="DQ8" s="663">
        <v>8640859</v>
      </c>
      <c r="DR8" s="658"/>
      <c r="DS8" s="658"/>
      <c r="DT8" s="658"/>
      <c r="DU8" s="658"/>
      <c r="DV8" s="658"/>
      <c r="DW8" s="658"/>
      <c r="DX8" s="658"/>
      <c r="DY8" s="658"/>
      <c r="DZ8" s="658"/>
      <c r="EA8" s="658"/>
      <c r="EB8" s="658"/>
      <c r="EC8" s="694"/>
    </row>
    <row r="9" spans="2:143" ht="11.25" customHeight="1" x14ac:dyDescent="0.15">
      <c r="B9" s="654" t="s">
        <v>229</v>
      </c>
      <c r="C9" s="655"/>
      <c r="D9" s="655"/>
      <c r="E9" s="655"/>
      <c r="F9" s="655"/>
      <c r="G9" s="655"/>
      <c r="H9" s="655"/>
      <c r="I9" s="655"/>
      <c r="J9" s="655"/>
      <c r="K9" s="655"/>
      <c r="L9" s="655"/>
      <c r="M9" s="655"/>
      <c r="N9" s="655"/>
      <c r="O9" s="655"/>
      <c r="P9" s="655"/>
      <c r="Q9" s="656"/>
      <c r="R9" s="657">
        <v>90712</v>
      </c>
      <c r="S9" s="658"/>
      <c r="T9" s="658"/>
      <c r="U9" s="658"/>
      <c r="V9" s="658"/>
      <c r="W9" s="658"/>
      <c r="X9" s="658"/>
      <c r="Y9" s="659"/>
      <c r="Z9" s="695">
        <v>0.1</v>
      </c>
      <c r="AA9" s="695"/>
      <c r="AB9" s="695"/>
      <c r="AC9" s="695"/>
      <c r="AD9" s="696">
        <v>90712</v>
      </c>
      <c r="AE9" s="696"/>
      <c r="AF9" s="696"/>
      <c r="AG9" s="696"/>
      <c r="AH9" s="696"/>
      <c r="AI9" s="696"/>
      <c r="AJ9" s="696"/>
      <c r="AK9" s="696"/>
      <c r="AL9" s="660">
        <v>0.3</v>
      </c>
      <c r="AM9" s="661"/>
      <c r="AN9" s="661"/>
      <c r="AO9" s="697"/>
      <c r="AP9" s="654" t="s">
        <v>230</v>
      </c>
      <c r="AQ9" s="655"/>
      <c r="AR9" s="655"/>
      <c r="AS9" s="655"/>
      <c r="AT9" s="655"/>
      <c r="AU9" s="655"/>
      <c r="AV9" s="655"/>
      <c r="AW9" s="655"/>
      <c r="AX9" s="655"/>
      <c r="AY9" s="655"/>
      <c r="AZ9" s="655"/>
      <c r="BA9" s="655"/>
      <c r="BB9" s="655"/>
      <c r="BC9" s="655"/>
      <c r="BD9" s="655"/>
      <c r="BE9" s="655"/>
      <c r="BF9" s="656"/>
      <c r="BG9" s="657">
        <v>5164748</v>
      </c>
      <c r="BH9" s="658"/>
      <c r="BI9" s="658"/>
      <c r="BJ9" s="658"/>
      <c r="BK9" s="658"/>
      <c r="BL9" s="658"/>
      <c r="BM9" s="658"/>
      <c r="BN9" s="659"/>
      <c r="BO9" s="695">
        <v>29.9</v>
      </c>
      <c r="BP9" s="695"/>
      <c r="BQ9" s="695"/>
      <c r="BR9" s="695"/>
      <c r="BS9" s="696" t="s">
        <v>121</v>
      </c>
      <c r="BT9" s="696"/>
      <c r="BU9" s="696"/>
      <c r="BV9" s="696"/>
      <c r="BW9" s="696"/>
      <c r="BX9" s="696"/>
      <c r="BY9" s="696"/>
      <c r="BZ9" s="696"/>
      <c r="CA9" s="696"/>
      <c r="CB9" s="734"/>
      <c r="CD9" s="654" t="s">
        <v>231</v>
      </c>
      <c r="CE9" s="655"/>
      <c r="CF9" s="655"/>
      <c r="CG9" s="655"/>
      <c r="CH9" s="655"/>
      <c r="CI9" s="655"/>
      <c r="CJ9" s="655"/>
      <c r="CK9" s="655"/>
      <c r="CL9" s="655"/>
      <c r="CM9" s="655"/>
      <c r="CN9" s="655"/>
      <c r="CO9" s="655"/>
      <c r="CP9" s="655"/>
      <c r="CQ9" s="656"/>
      <c r="CR9" s="657">
        <v>4880152</v>
      </c>
      <c r="CS9" s="658"/>
      <c r="CT9" s="658"/>
      <c r="CU9" s="658"/>
      <c r="CV9" s="658"/>
      <c r="CW9" s="658"/>
      <c r="CX9" s="658"/>
      <c r="CY9" s="659"/>
      <c r="CZ9" s="695">
        <v>7.7</v>
      </c>
      <c r="DA9" s="695"/>
      <c r="DB9" s="695"/>
      <c r="DC9" s="695"/>
      <c r="DD9" s="663">
        <v>126288</v>
      </c>
      <c r="DE9" s="658"/>
      <c r="DF9" s="658"/>
      <c r="DG9" s="658"/>
      <c r="DH9" s="658"/>
      <c r="DI9" s="658"/>
      <c r="DJ9" s="658"/>
      <c r="DK9" s="658"/>
      <c r="DL9" s="658"/>
      <c r="DM9" s="658"/>
      <c r="DN9" s="658"/>
      <c r="DO9" s="658"/>
      <c r="DP9" s="659"/>
      <c r="DQ9" s="663">
        <v>3930523</v>
      </c>
      <c r="DR9" s="658"/>
      <c r="DS9" s="658"/>
      <c r="DT9" s="658"/>
      <c r="DU9" s="658"/>
      <c r="DV9" s="658"/>
      <c r="DW9" s="658"/>
      <c r="DX9" s="658"/>
      <c r="DY9" s="658"/>
      <c r="DZ9" s="658"/>
      <c r="EA9" s="658"/>
      <c r="EB9" s="658"/>
      <c r="EC9" s="694"/>
    </row>
    <row r="10" spans="2:143" ht="11.25" customHeight="1" x14ac:dyDescent="0.15">
      <c r="B10" s="654" t="s">
        <v>232</v>
      </c>
      <c r="C10" s="655"/>
      <c r="D10" s="655"/>
      <c r="E10" s="655"/>
      <c r="F10" s="655"/>
      <c r="G10" s="655"/>
      <c r="H10" s="655"/>
      <c r="I10" s="655"/>
      <c r="J10" s="655"/>
      <c r="K10" s="655"/>
      <c r="L10" s="655"/>
      <c r="M10" s="655"/>
      <c r="N10" s="655"/>
      <c r="O10" s="655"/>
      <c r="P10" s="655"/>
      <c r="Q10" s="656"/>
      <c r="R10" s="657" t="s">
        <v>121</v>
      </c>
      <c r="S10" s="658"/>
      <c r="T10" s="658"/>
      <c r="U10" s="658"/>
      <c r="V10" s="658"/>
      <c r="W10" s="658"/>
      <c r="X10" s="658"/>
      <c r="Y10" s="659"/>
      <c r="Z10" s="695" t="s">
        <v>121</v>
      </c>
      <c r="AA10" s="695"/>
      <c r="AB10" s="695"/>
      <c r="AC10" s="695"/>
      <c r="AD10" s="696" t="s">
        <v>121</v>
      </c>
      <c r="AE10" s="696"/>
      <c r="AF10" s="696"/>
      <c r="AG10" s="696"/>
      <c r="AH10" s="696"/>
      <c r="AI10" s="696"/>
      <c r="AJ10" s="696"/>
      <c r="AK10" s="696"/>
      <c r="AL10" s="660" t="s">
        <v>121</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433915</v>
      </c>
      <c r="BH10" s="658"/>
      <c r="BI10" s="658"/>
      <c r="BJ10" s="658"/>
      <c r="BK10" s="658"/>
      <c r="BL10" s="658"/>
      <c r="BM10" s="658"/>
      <c r="BN10" s="659"/>
      <c r="BO10" s="695">
        <v>2.5</v>
      </c>
      <c r="BP10" s="695"/>
      <c r="BQ10" s="695"/>
      <c r="BR10" s="695"/>
      <c r="BS10" s="696">
        <v>72251</v>
      </c>
      <c r="BT10" s="696"/>
      <c r="BU10" s="696"/>
      <c r="BV10" s="696"/>
      <c r="BW10" s="696"/>
      <c r="BX10" s="696"/>
      <c r="BY10" s="696"/>
      <c r="BZ10" s="696"/>
      <c r="CA10" s="696"/>
      <c r="CB10" s="734"/>
      <c r="CD10" s="654" t="s">
        <v>234</v>
      </c>
      <c r="CE10" s="655"/>
      <c r="CF10" s="655"/>
      <c r="CG10" s="655"/>
      <c r="CH10" s="655"/>
      <c r="CI10" s="655"/>
      <c r="CJ10" s="655"/>
      <c r="CK10" s="655"/>
      <c r="CL10" s="655"/>
      <c r="CM10" s="655"/>
      <c r="CN10" s="655"/>
      <c r="CO10" s="655"/>
      <c r="CP10" s="655"/>
      <c r="CQ10" s="656"/>
      <c r="CR10" s="657">
        <v>47322</v>
      </c>
      <c r="CS10" s="658"/>
      <c r="CT10" s="658"/>
      <c r="CU10" s="658"/>
      <c r="CV10" s="658"/>
      <c r="CW10" s="658"/>
      <c r="CX10" s="658"/>
      <c r="CY10" s="659"/>
      <c r="CZ10" s="695">
        <v>0.1</v>
      </c>
      <c r="DA10" s="695"/>
      <c r="DB10" s="695"/>
      <c r="DC10" s="695"/>
      <c r="DD10" s="663" t="s">
        <v>121</v>
      </c>
      <c r="DE10" s="658"/>
      <c r="DF10" s="658"/>
      <c r="DG10" s="658"/>
      <c r="DH10" s="658"/>
      <c r="DI10" s="658"/>
      <c r="DJ10" s="658"/>
      <c r="DK10" s="658"/>
      <c r="DL10" s="658"/>
      <c r="DM10" s="658"/>
      <c r="DN10" s="658"/>
      <c r="DO10" s="658"/>
      <c r="DP10" s="659"/>
      <c r="DQ10" s="663">
        <v>38983</v>
      </c>
      <c r="DR10" s="658"/>
      <c r="DS10" s="658"/>
      <c r="DT10" s="658"/>
      <c r="DU10" s="658"/>
      <c r="DV10" s="658"/>
      <c r="DW10" s="658"/>
      <c r="DX10" s="658"/>
      <c r="DY10" s="658"/>
      <c r="DZ10" s="658"/>
      <c r="EA10" s="658"/>
      <c r="EB10" s="658"/>
      <c r="EC10" s="694"/>
    </row>
    <row r="11" spans="2:143" ht="11.25" customHeight="1" x14ac:dyDescent="0.15">
      <c r="B11" s="654" t="s">
        <v>235</v>
      </c>
      <c r="C11" s="655"/>
      <c r="D11" s="655"/>
      <c r="E11" s="655"/>
      <c r="F11" s="655"/>
      <c r="G11" s="655"/>
      <c r="H11" s="655"/>
      <c r="I11" s="655"/>
      <c r="J11" s="655"/>
      <c r="K11" s="655"/>
      <c r="L11" s="655"/>
      <c r="M11" s="655"/>
      <c r="N11" s="655"/>
      <c r="O11" s="655"/>
      <c r="P11" s="655"/>
      <c r="Q11" s="656"/>
      <c r="R11" s="657">
        <v>2814320</v>
      </c>
      <c r="S11" s="658"/>
      <c r="T11" s="658"/>
      <c r="U11" s="658"/>
      <c r="V11" s="658"/>
      <c r="W11" s="658"/>
      <c r="X11" s="658"/>
      <c r="Y11" s="659"/>
      <c r="Z11" s="660">
        <v>4.3</v>
      </c>
      <c r="AA11" s="661"/>
      <c r="AB11" s="661"/>
      <c r="AC11" s="662"/>
      <c r="AD11" s="663">
        <v>2814320</v>
      </c>
      <c r="AE11" s="658"/>
      <c r="AF11" s="658"/>
      <c r="AG11" s="658"/>
      <c r="AH11" s="658"/>
      <c r="AI11" s="658"/>
      <c r="AJ11" s="658"/>
      <c r="AK11" s="659"/>
      <c r="AL11" s="660">
        <v>10</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1101819</v>
      </c>
      <c r="BH11" s="658"/>
      <c r="BI11" s="658"/>
      <c r="BJ11" s="658"/>
      <c r="BK11" s="658"/>
      <c r="BL11" s="658"/>
      <c r="BM11" s="658"/>
      <c r="BN11" s="659"/>
      <c r="BO11" s="695">
        <v>6.4</v>
      </c>
      <c r="BP11" s="695"/>
      <c r="BQ11" s="695"/>
      <c r="BR11" s="695"/>
      <c r="BS11" s="696">
        <v>315255</v>
      </c>
      <c r="BT11" s="696"/>
      <c r="BU11" s="696"/>
      <c r="BV11" s="696"/>
      <c r="BW11" s="696"/>
      <c r="BX11" s="696"/>
      <c r="BY11" s="696"/>
      <c r="BZ11" s="696"/>
      <c r="CA11" s="696"/>
      <c r="CB11" s="734"/>
      <c r="CD11" s="654" t="s">
        <v>237</v>
      </c>
      <c r="CE11" s="655"/>
      <c r="CF11" s="655"/>
      <c r="CG11" s="655"/>
      <c r="CH11" s="655"/>
      <c r="CI11" s="655"/>
      <c r="CJ11" s="655"/>
      <c r="CK11" s="655"/>
      <c r="CL11" s="655"/>
      <c r="CM11" s="655"/>
      <c r="CN11" s="655"/>
      <c r="CO11" s="655"/>
      <c r="CP11" s="655"/>
      <c r="CQ11" s="656"/>
      <c r="CR11" s="657">
        <v>1213140</v>
      </c>
      <c r="CS11" s="658"/>
      <c r="CT11" s="658"/>
      <c r="CU11" s="658"/>
      <c r="CV11" s="658"/>
      <c r="CW11" s="658"/>
      <c r="CX11" s="658"/>
      <c r="CY11" s="659"/>
      <c r="CZ11" s="695">
        <v>1.9</v>
      </c>
      <c r="DA11" s="695"/>
      <c r="DB11" s="695"/>
      <c r="DC11" s="695"/>
      <c r="DD11" s="663">
        <v>9566</v>
      </c>
      <c r="DE11" s="658"/>
      <c r="DF11" s="658"/>
      <c r="DG11" s="658"/>
      <c r="DH11" s="658"/>
      <c r="DI11" s="658"/>
      <c r="DJ11" s="658"/>
      <c r="DK11" s="658"/>
      <c r="DL11" s="658"/>
      <c r="DM11" s="658"/>
      <c r="DN11" s="658"/>
      <c r="DO11" s="658"/>
      <c r="DP11" s="659"/>
      <c r="DQ11" s="663">
        <v>364938</v>
      </c>
      <c r="DR11" s="658"/>
      <c r="DS11" s="658"/>
      <c r="DT11" s="658"/>
      <c r="DU11" s="658"/>
      <c r="DV11" s="658"/>
      <c r="DW11" s="658"/>
      <c r="DX11" s="658"/>
      <c r="DY11" s="658"/>
      <c r="DZ11" s="658"/>
      <c r="EA11" s="658"/>
      <c r="EB11" s="658"/>
      <c r="EC11" s="694"/>
    </row>
    <row r="12" spans="2:143" ht="11.25" customHeight="1" x14ac:dyDescent="0.15">
      <c r="B12" s="654" t="s">
        <v>238</v>
      </c>
      <c r="C12" s="655"/>
      <c r="D12" s="655"/>
      <c r="E12" s="655"/>
      <c r="F12" s="655"/>
      <c r="G12" s="655"/>
      <c r="H12" s="655"/>
      <c r="I12" s="655"/>
      <c r="J12" s="655"/>
      <c r="K12" s="655"/>
      <c r="L12" s="655"/>
      <c r="M12" s="655"/>
      <c r="N12" s="655"/>
      <c r="O12" s="655"/>
      <c r="P12" s="655"/>
      <c r="Q12" s="656"/>
      <c r="R12" s="657">
        <v>65421</v>
      </c>
      <c r="S12" s="658"/>
      <c r="T12" s="658"/>
      <c r="U12" s="658"/>
      <c r="V12" s="658"/>
      <c r="W12" s="658"/>
      <c r="X12" s="658"/>
      <c r="Y12" s="659"/>
      <c r="Z12" s="695">
        <v>0.1</v>
      </c>
      <c r="AA12" s="695"/>
      <c r="AB12" s="695"/>
      <c r="AC12" s="695"/>
      <c r="AD12" s="696">
        <v>65421</v>
      </c>
      <c r="AE12" s="696"/>
      <c r="AF12" s="696"/>
      <c r="AG12" s="696"/>
      <c r="AH12" s="696"/>
      <c r="AI12" s="696"/>
      <c r="AJ12" s="696"/>
      <c r="AK12" s="696"/>
      <c r="AL12" s="660">
        <v>0.2</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8049883</v>
      </c>
      <c r="BH12" s="658"/>
      <c r="BI12" s="658"/>
      <c r="BJ12" s="658"/>
      <c r="BK12" s="658"/>
      <c r="BL12" s="658"/>
      <c r="BM12" s="658"/>
      <c r="BN12" s="659"/>
      <c r="BO12" s="695">
        <v>46.6</v>
      </c>
      <c r="BP12" s="695"/>
      <c r="BQ12" s="695"/>
      <c r="BR12" s="695"/>
      <c r="BS12" s="696" t="s">
        <v>121</v>
      </c>
      <c r="BT12" s="696"/>
      <c r="BU12" s="696"/>
      <c r="BV12" s="696"/>
      <c r="BW12" s="696"/>
      <c r="BX12" s="696"/>
      <c r="BY12" s="696"/>
      <c r="BZ12" s="696"/>
      <c r="CA12" s="696"/>
      <c r="CB12" s="734"/>
      <c r="CD12" s="654" t="s">
        <v>240</v>
      </c>
      <c r="CE12" s="655"/>
      <c r="CF12" s="655"/>
      <c r="CG12" s="655"/>
      <c r="CH12" s="655"/>
      <c r="CI12" s="655"/>
      <c r="CJ12" s="655"/>
      <c r="CK12" s="655"/>
      <c r="CL12" s="655"/>
      <c r="CM12" s="655"/>
      <c r="CN12" s="655"/>
      <c r="CO12" s="655"/>
      <c r="CP12" s="655"/>
      <c r="CQ12" s="656"/>
      <c r="CR12" s="657">
        <v>2049234</v>
      </c>
      <c r="CS12" s="658"/>
      <c r="CT12" s="658"/>
      <c r="CU12" s="658"/>
      <c r="CV12" s="658"/>
      <c r="CW12" s="658"/>
      <c r="CX12" s="658"/>
      <c r="CY12" s="659"/>
      <c r="CZ12" s="695">
        <v>3.2</v>
      </c>
      <c r="DA12" s="695"/>
      <c r="DB12" s="695"/>
      <c r="DC12" s="695"/>
      <c r="DD12" s="663">
        <v>81951</v>
      </c>
      <c r="DE12" s="658"/>
      <c r="DF12" s="658"/>
      <c r="DG12" s="658"/>
      <c r="DH12" s="658"/>
      <c r="DI12" s="658"/>
      <c r="DJ12" s="658"/>
      <c r="DK12" s="658"/>
      <c r="DL12" s="658"/>
      <c r="DM12" s="658"/>
      <c r="DN12" s="658"/>
      <c r="DO12" s="658"/>
      <c r="DP12" s="659"/>
      <c r="DQ12" s="663">
        <v>1262638</v>
      </c>
      <c r="DR12" s="658"/>
      <c r="DS12" s="658"/>
      <c r="DT12" s="658"/>
      <c r="DU12" s="658"/>
      <c r="DV12" s="658"/>
      <c r="DW12" s="658"/>
      <c r="DX12" s="658"/>
      <c r="DY12" s="658"/>
      <c r="DZ12" s="658"/>
      <c r="EA12" s="658"/>
      <c r="EB12" s="658"/>
      <c r="EC12" s="694"/>
    </row>
    <row r="13" spans="2:143" ht="11.25" customHeight="1" x14ac:dyDescent="0.15">
      <c r="B13" s="654" t="s">
        <v>241</v>
      </c>
      <c r="C13" s="655"/>
      <c r="D13" s="655"/>
      <c r="E13" s="655"/>
      <c r="F13" s="655"/>
      <c r="G13" s="655"/>
      <c r="H13" s="655"/>
      <c r="I13" s="655"/>
      <c r="J13" s="655"/>
      <c r="K13" s="655"/>
      <c r="L13" s="655"/>
      <c r="M13" s="655"/>
      <c r="N13" s="655"/>
      <c r="O13" s="655"/>
      <c r="P13" s="655"/>
      <c r="Q13" s="656"/>
      <c r="R13" s="657" t="s">
        <v>121</v>
      </c>
      <c r="S13" s="658"/>
      <c r="T13" s="658"/>
      <c r="U13" s="658"/>
      <c r="V13" s="658"/>
      <c r="W13" s="658"/>
      <c r="X13" s="658"/>
      <c r="Y13" s="659"/>
      <c r="Z13" s="695" t="s">
        <v>121</v>
      </c>
      <c r="AA13" s="695"/>
      <c r="AB13" s="695"/>
      <c r="AC13" s="695"/>
      <c r="AD13" s="696" t="s">
        <v>121</v>
      </c>
      <c r="AE13" s="696"/>
      <c r="AF13" s="696"/>
      <c r="AG13" s="696"/>
      <c r="AH13" s="696"/>
      <c r="AI13" s="696"/>
      <c r="AJ13" s="696"/>
      <c r="AK13" s="696"/>
      <c r="AL13" s="660" t="s">
        <v>121</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7879174</v>
      </c>
      <c r="BH13" s="658"/>
      <c r="BI13" s="658"/>
      <c r="BJ13" s="658"/>
      <c r="BK13" s="658"/>
      <c r="BL13" s="658"/>
      <c r="BM13" s="658"/>
      <c r="BN13" s="659"/>
      <c r="BO13" s="695">
        <v>45.6</v>
      </c>
      <c r="BP13" s="695"/>
      <c r="BQ13" s="695"/>
      <c r="BR13" s="695"/>
      <c r="BS13" s="696" t="s">
        <v>121</v>
      </c>
      <c r="BT13" s="696"/>
      <c r="BU13" s="696"/>
      <c r="BV13" s="696"/>
      <c r="BW13" s="696"/>
      <c r="BX13" s="696"/>
      <c r="BY13" s="696"/>
      <c r="BZ13" s="696"/>
      <c r="CA13" s="696"/>
      <c r="CB13" s="734"/>
      <c r="CD13" s="654" t="s">
        <v>243</v>
      </c>
      <c r="CE13" s="655"/>
      <c r="CF13" s="655"/>
      <c r="CG13" s="655"/>
      <c r="CH13" s="655"/>
      <c r="CI13" s="655"/>
      <c r="CJ13" s="655"/>
      <c r="CK13" s="655"/>
      <c r="CL13" s="655"/>
      <c r="CM13" s="655"/>
      <c r="CN13" s="655"/>
      <c r="CO13" s="655"/>
      <c r="CP13" s="655"/>
      <c r="CQ13" s="656"/>
      <c r="CR13" s="657">
        <v>6056501</v>
      </c>
      <c r="CS13" s="658"/>
      <c r="CT13" s="658"/>
      <c r="CU13" s="658"/>
      <c r="CV13" s="658"/>
      <c r="CW13" s="658"/>
      <c r="CX13" s="658"/>
      <c r="CY13" s="659"/>
      <c r="CZ13" s="695">
        <v>9.6</v>
      </c>
      <c r="DA13" s="695"/>
      <c r="DB13" s="695"/>
      <c r="DC13" s="695"/>
      <c r="DD13" s="663">
        <v>2399144</v>
      </c>
      <c r="DE13" s="658"/>
      <c r="DF13" s="658"/>
      <c r="DG13" s="658"/>
      <c r="DH13" s="658"/>
      <c r="DI13" s="658"/>
      <c r="DJ13" s="658"/>
      <c r="DK13" s="658"/>
      <c r="DL13" s="658"/>
      <c r="DM13" s="658"/>
      <c r="DN13" s="658"/>
      <c r="DO13" s="658"/>
      <c r="DP13" s="659"/>
      <c r="DQ13" s="663">
        <v>4248212</v>
      </c>
      <c r="DR13" s="658"/>
      <c r="DS13" s="658"/>
      <c r="DT13" s="658"/>
      <c r="DU13" s="658"/>
      <c r="DV13" s="658"/>
      <c r="DW13" s="658"/>
      <c r="DX13" s="658"/>
      <c r="DY13" s="658"/>
      <c r="DZ13" s="658"/>
      <c r="EA13" s="658"/>
      <c r="EB13" s="658"/>
      <c r="EC13" s="694"/>
    </row>
    <row r="14" spans="2:143" ht="11.25" customHeight="1" x14ac:dyDescent="0.15">
      <c r="B14" s="654" t="s">
        <v>244</v>
      </c>
      <c r="C14" s="655"/>
      <c r="D14" s="655"/>
      <c r="E14" s="655"/>
      <c r="F14" s="655"/>
      <c r="G14" s="655"/>
      <c r="H14" s="655"/>
      <c r="I14" s="655"/>
      <c r="J14" s="655"/>
      <c r="K14" s="655"/>
      <c r="L14" s="655"/>
      <c r="M14" s="655"/>
      <c r="N14" s="655"/>
      <c r="O14" s="655"/>
      <c r="P14" s="655"/>
      <c r="Q14" s="656"/>
      <c r="R14" s="657" t="s">
        <v>121</v>
      </c>
      <c r="S14" s="658"/>
      <c r="T14" s="658"/>
      <c r="U14" s="658"/>
      <c r="V14" s="658"/>
      <c r="W14" s="658"/>
      <c r="X14" s="658"/>
      <c r="Y14" s="659"/>
      <c r="Z14" s="695" t="s">
        <v>121</v>
      </c>
      <c r="AA14" s="695"/>
      <c r="AB14" s="695"/>
      <c r="AC14" s="695"/>
      <c r="AD14" s="696" t="s">
        <v>121</v>
      </c>
      <c r="AE14" s="696"/>
      <c r="AF14" s="696"/>
      <c r="AG14" s="696"/>
      <c r="AH14" s="696"/>
      <c r="AI14" s="696"/>
      <c r="AJ14" s="696"/>
      <c r="AK14" s="696"/>
      <c r="AL14" s="660" t="s">
        <v>121</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322440</v>
      </c>
      <c r="BH14" s="658"/>
      <c r="BI14" s="658"/>
      <c r="BJ14" s="658"/>
      <c r="BK14" s="658"/>
      <c r="BL14" s="658"/>
      <c r="BM14" s="658"/>
      <c r="BN14" s="659"/>
      <c r="BO14" s="695">
        <v>1.9</v>
      </c>
      <c r="BP14" s="695"/>
      <c r="BQ14" s="695"/>
      <c r="BR14" s="695"/>
      <c r="BS14" s="696" t="s">
        <v>121</v>
      </c>
      <c r="BT14" s="696"/>
      <c r="BU14" s="696"/>
      <c r="BV14" s="696"/>
      <c r="BW14" s="696"/>
      <c r="BX14" s="696"/>
      <c r="BY14" s="696"/>
      <c r="BZ14" s="696"/>
      <c r="CA14" s="696"/>
      <c r="CB14" s="734"/>
      <c r="CD14" s="654" t="s">
        <v>246</v>
      </c>
      <c r="CE14" s="655"/>
      <c r="CF14" s="655"/>
      <c r="CG14" s="655"/>
      <c r="CH14" s="655"/>
      <c r="CI14" s="655"/>
      <c r="CJ14" s="655"/>
      <c r="CK14" s="655"/>
      <c r="CL14" s="655"/>
      <c r="CM14" s="655"/>
      <c r="CN14" s="655"/>
      <c r="CO14" s="655"/>
      <c r="CP14" s="655"/>
      <c r="CQ14" s="656"/>
      <c r="CR14" s="657">
        <v>2215311</v>
      </c>
      <c r="CS14" s="658"/>
      <c r="CT14" s="658"/>
      <c r="CU14" s="658"/>
      <c r="CV14" s="658"/>
      <c r="CW14" s="658"/>
      <c r="CX14" s="658"/>
      <c r="CY14" s="659"/>
      <c r="CZ14" s="695">
        <v>3.5</v>
      </c>
      <c r="DA14" s="695"/>
      <c r="DB14" s="695"/>
      <c r="DC14" s="695"/>
      <c r="DD14" s="663">
        <v>760861</v>
      </c>
      <c r="DE14" s="658"/>
      <c r="DF14" s="658"/>
      <c r="DG14" s="658"/>
      <c r="DH14" s="658"/>
      <c r="DI14" s="658"/>
      <c r="DJ14" s="658"/>
      <c r="DK14" s="658"/>
      <c r="DL14" s="658"/>
      <c r="DM14" s="658"/>
      <c r="DN14" s="658"/>
      <c r="DO14" s="658"/>
      <c r="DP14" s="659"/>
      <c r="DQ14" s="663">
        <v>1540533</v>
      </c>
      <c r="DR14" s="658"/>
      <c r="DS14" s="658"/>
      <c r="DT14" s="658"/>
      <c r="DU14" s="658"/>
      <c r="DV14" s="658"/>
      <c r="DW14" s="658"/>
      <c r="DX14" s="658"/>
      <c r="DY14" s="658"/>
      <c r="DZ14" s="658"/>
      <c r="EA14" s="658"/>
      <c r="EB14" s="658"/>
      <c r="EC14" s="694"/>
    </row>
    <row r="15" spans="2:143" ht="11.25" customHeight="1" x14ac:dyDescent="0.15">
      <c r="B15" s="654" t="s">
        <v>247</v>
      </c>
      <c r="C15" s="655"/>
      <c r="D15" s="655"/>
      <c r="E15" s="655"/>
      <c r="F15" s="655"/>
      <c r="G15" s="655"/>
      <c r="H15" s="655"/>
      <c r="I15" s="655"/>
      <c r="J15" s="655"/>
      <c r="K15" s="655"/>
      <c r="L15" s="655"/>
      <c r="M15" s="655"/>
      <c r="N15" s="655"/>
      <c r="O15" s="655"/>
      <c r="P15" s="655"/>
      <c r="Q15" s="656"/>
      <c r="R15" s="657">
        <v>42056</v>
      </c>
      <c r="S15" s="658"/>
      <c r="T15" s="658"/>
      <c r="U15" s="658"/>
      <c r="V15" s="658"/>
      <c r="W15" s="658"/>
      <c r="X15" s="658"/>
      <c r="Y15" s="659"/>
      <c r="Z15" s="695">
        <v>0.1</v>
      </c>
      <c r="AA15" s="695"/>
      <c r="AB15" s="695"/>
      <c r="AC15" s="695"/>
      <c r="AD15" s="696">
        <v>42056</v>
      </c>
      <c r="AE15" s="696"/>
      <c r="AF15" s="696"/>
      <c r="AG15" s="696"/>
      <c r="AH15" s="696"/>
      <c r="AI15" s="696"/>
      <c r="AJ15" s="696"/>
      <c r="AK15" s="696"/>
      <c r="AL15" s="660">
        <v>0.1</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984506</v>
      </c>
      <c r="BH15" s="658"/>
      <c r="BI15" s="658"/>
      <c r="BJ15" s="658"/>
      <c r="BK15" s="658"/>
      <c r="BL15" s="658"/>
      <c r="BM15" s="658"/>
      <c r="BN15" s="659"/>
      <c r="BO15" s="695">
        <v>5.7</v>
      </c>
      <c r="BP15" s="695"/>
      <c r="BQ15" s="695"/>
      <c r="BR15" s="695"/>
      <c r="BS15" s="696" t="s">
        <v>121</v>
      </c>
      <c r="BT15" s="696"/>
      <c r="BU15" s="696"/>
      <c r="BV15" s="696"/>
      <c r="BW15" s="696"/>
      <c r="BX15" s="696"/>
      <c r="BY15" s="696"/>
      <c r="BZ15" s="696"/>
      <c r="CA15" s="696"/>
      <c r="CB15" s="734"/>
      <c r="CD15" s="654" t="s">
        <v>249</v>
      </c>
      <c r="CE15" s="655"/>
      <c r="CF15" s="655"/>
      <c r="CG15" s="655"/>
      <c r="CH15" s="655"/>
      <c r="CI15" s="655"/>
      <c r="CJ15" s="655"/>
      <c r="CK15" s="655"/>
      <c r="CL15" s="655"/>
      <c r="CM15" s="655"/>
      <c r="CN15" s="655"/>
      <c r="CO15" s="655"/>
      <c r="CP15" s="655"/>
      <c r="CQ15" s="656"/>
      <c r="CR15" s="657">
        <v>8638786</v>
      </c>
      <c r="CS15" s="658"/>
      <c r="CT15" s="658"/>
      <c r="CU15" s="658"/>
      <c r="CV15" s="658"/>
      <c r="CW15" s="658"/>
      <c r="CX15" s="658"/>
      <c r="CY15" s="659"/>
      <c r="CZ15" s="695">
        <v>13.7</v>
      </c>
      <c r="DA15" s="695"/>
      <c r="DB15" s="695"/>
      <c r="DC15" s="695"/>
      <c r="DD15" s="663">
        <v>1918451</v>
      </c>
      <c r="DE15" s="658"/>
      <c r="DF15" s="658"/>
      <c r="DG15" s="658"/>
      <c r="DH15" s="658"/>
      <c r="DI15" s="658"/>
      <c r="DJ15" s="658"/>
      <c r="DK15" s="658"/>
      <c r="DL15" s="658"/>
      <c r="DM15" s="658"/>
      <c r="DN15" s="658"/>
      <c r="DO15" s="658"/>
      <c r="DP15" s="659"/>
      <c r="DQ15" s="663">
        <v>5713210</v>
      </c>
      <c r="DR15" s="658"/>
      <c r="DS15" s="658"/>
      <c r="DT15" s="658"/>
      <c r="DU15" s="658"/>
      <c r="DV15" s="658"/>
      <c r="DW15" s="658"/>
      <c r="DX15" s="658"/>
      <c r="DY15" s="658"/>
      <c r="DZ15" s="658"/>
      <c r="EA15" s="658"/>
      <c r="EB15" s="658"/>
      <c r="EC15" s="694"/>
    </row>
    <row r="16" spans="2:143" ht="11.25" customHeight="1" x14ac:dyDescent="0.15">
      <c r="B16" s="654" t="s">
        <v>250</v>
      </c>
      <c r="C16" s="655"/>
      <c r="D16" s="655"/>
      <c r="E16" s="655"/>
      <c r="F16" s="655"/>
      <c r="G16" s="655"/>
      <c r="H16" s="655"/>
      <c r="I16" s="655"/>
      <c r="J16" s="655"/>
      <c r="K16" s="655"/>
      <c r="L16" s="655"/>
      <c r="M16" s="655"/>
      <c r="N16" s="655"/>
      <c r="O16" s="655"/>
      <c r="P16" s="655"/>
      <c r="Q16" s="656"/>
      <c r="R16" s="657">
        <v>268871</v>
      </c>
      <c r="S16" s="658"/>
      <c r="T16" s="658"/>
      <c r="U16" s="658"/>
      <c r="V16" s="658"/>
      <c r="W16" s="658"/>
      <c r="X16" s="658"/>
      <c r="Y16" s="659"/>
      <c r="Z16" s="695">
        <v>0.4</v>
      </c>
      <c r="AA16" s="695"/>
      <c r="AB16" s="695"/>
      <c r="AC16" s="695"/>
      <c r="AD16" s="696">
        <v>268871</v>
      </c>
      <c r="AE16" s="696"/>
      <c r="AF16" s="696"/>
      <c r="AG16" s="696"/>
      <c r="AH16" s="696"/>
      <c r="AI16" s="696"/>
      <c r="AJ16" s="696"/>
      <c r="AK16" s="696"/>
      <c r="AL16" s="660">
        <v>1</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121</v>
      </c>
      <c r="BH16" s="658"/>
      <c r="BI16" s="658"/>
      <c r="BJ16" s="658"/>
      <c r="BK16" s="658"/>
      <c r="BL16" s="658"/>
      <c r="BM16" s="658"/>
      <c r="BN16" s="659"/>
      <c r="BO16" s="695" t="s">
        <v>121</v>
      </c>
      <c r="BP16" s="695"/>
      <c r="BQ16" s="695"/>
      <c r="BR16" s="695"/>
      <c r="BS16" s="696" t="s">
        <v>121</v>
      </c>
      <c r="BT16" s="696"/>
      <c r="BU16" s="696"/>
      <c r="BV16" s="696"/>
      <c r="BW16" s="696"/>
      <c r="BX16" s="696"/>
      <c r="BY16" s="696"/>
      <c r="BZ16" s="696"/>
      <c r="CA16" s="696"/>
      <c r="CB16" s="734"/>
      <c r="CD16" s="654" t="s">
        <v>252</v>
      </c>
      <c r="CE16" s="655"/>
      <c r="CF16" s="655"/>
      <c r="CG16" s="655"/>
      <c r="CH16" s="655"/>
      <c r="CI16" s="655"/>
      <c r="CJ16" s="655"/>
      <c r="CK16" s="655"/>
      <c r="CL16" s="655"/>
      <c r="CM16" s="655"/>
      <c r="CN16" s="655"/>
      <c r="CO16" s="655"/>
      <c r="CP16" s="655"/>
      <c r="CQ16" s="656"/>
      <c r="CR16" s="657" t="s">
        <v>121</v>
      </c>
      <c r="CS16" s="658"/>
      <c r="CT16" s="658"/>
      <c r="CU16" s="658"/>
      <c r="CV16" s="658"/>
      <c r="CW16" s="658"/>
      <c r="CX16" s="658"/>
      <c r="CY16" s="659"/>
      <c r="CZ16" s="695" t="s">
        <v>121</v>
      </c>
      <c r="DA16" s="695"/>
      <c r="DB16" s="695"/>
      <c r="DC16" s="695"/>
      <c r="DD16" s="663" t="s">
        <v>121</v>
      </c>
      <c r="DE16" s="658"/>
      <c r="DF16" s="658"/>
      <c r="DG16" s="658"/>
      <c r="DH16" s="658"/>
      <c r="DI16" s="658"/>
      <c r="DJ16" s="658"/>
      <c r="DK16" s="658"/>
      <c r="DL16" s="658"/>
      <c r="DM16" s="658"/>
      <c r="DN16" s="658"/>
      <c r="DO16" s="658"/>
      <c r="DP16" s="659"/>
      <c r="DQ16" s="663" t="s">
        <v>121</v>
      </c>
      <c r="DR16" s="658"/>
      <c r="DS16" s="658"/>
      <c r="DT16" s="658"/>
      <c r="DU16" s="658"/>
      <c r="DV16" s="658"/>
      <c r="DW16" s="658"/>
      <c r="DX16" s="658"/>
      <c r="DY16" s="658"/>
      <c r="DZ16" s="658"/>
      <c r="EA16" s="658"/>
      <c r="EB16" s="658"/>
      <c r="EC16" s="694"/>
    </row>
    <row r="17" spans="2:133" ht="11.25" customHeight="1" x14ac:dyDescent="0.15">
      <c r="B17" s="654" t="s">
        <v>253</v>
      </c>
      <c r="C17" s="655"/>
      <c r="D17" s="655"/>
      <c r="E17" s="655"/>
      <c r="F17" s="655"/>
      <c r="G17" s="655"/>
      <c r="H17" s="655"/>
      <c r="I17" s="655"/>
      <c r="J17" s="655"/>
      <c r="K17" s="655"/>
      <c r="L17" s="655"/>
      <c r="M17" s="655"/>
      <c r="N17" s="655"/>
      <c r="O17" s="655"/>
      <c r="P17" s="655"/>
      <c r="Q17" s="656"/>
      <c r="R17" s="657">
        <v>585515</v>
      </c>
      <c r="S17" s="658"/>
      <c r="T17" s="658"/>
      <c r="U17" s="658"/>
      <c r="V17" s="658"/>
      <c r="W17" s="658"/>
      <c r="X17" s="658"/>
      <c r="Y17" s="659"/>
      <c r="Z17" s="695">
        <v>0.9</v>
      </c>
      <c r="AA17" s="695"/>
      <c r="AB17" s="695"/>
      <c r="AC17" s="695"/>
      <c r="AD17" s="696">
        <v>585515</v>
      </c>
      <c r="AE17" s="696"/>
      <c r="AF17" s="696"/>
      <c r="AG17" s="696"/>
      <c r="AH17" s="696"/>
      <c r="AI17" s="696"/>
      <c r="AJ17" s="696"/>
      <c r="AK17" s="696"/>
      <c r="AL17" s="660">
        <v>2.1</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121</v>
      </c>
      <c r="BH17" s="658"/>
      <c r="BI17" s="658"/>
      <c r="BJ17" s="658"/>
      <c r="BK17" s="658"/>
      <c r="BL17" s="658"/>
      <c r="BM17" s="658"/>
      <c r="BN17" s="659"/>
      <c r="BO17" s="695" t="s">
        <v>121</v>
      </c>
      <c r="BP17" s="695"/>
      <c r="BQ17" s="695"/>
      <c r="BR17" s="695"/>
      <c r="BS17" s="696" t="s">
        <v>121</v>
      </c>
      <c r="BT17" s="696"/>
      <c r="BU17" s="696"/>
      <c r="BV17" s="696"/>
      <c r="BW17" s="696"/>
      <c r="BX17" s="696"/>
      <c r="BY17" s="696"/>
      <c r="BZ17" s="696"/>
      <c r="CA17" s="696"/>
      <c r="CB17" s="734"/>
      <c r="CD17" s="654" t="s">
        <v>255</v>
      </c>
      <c r="CE17" s="655"/>
      <c r="CF17" s="655"/>
      <c r="CG17" s="655"/>
      <c r="CH17" s="655"/>
      <c r="CI17" s="655"/>
      <c r="CJ17" s="655"/>
      <c r="CK17" s="655"/>
      <c r="CL17" s="655"/>
      <c r="CM17" s="655"/>
      <c r="CN17" s="655"/>
      <c r="CO17" s="655"/>
      <c r="CP17" s="655"/>
      <c r="CQ17" s="656"/>
      <c r="CR17" s="657">
        <v>4363240</v>
      </c>
      <c r="CS17" s="658"/>
      <c r="CT17" s="658"/>
      <c r="CU17" s="658"/>
      <c r="CV17" s="658"/>
      <c r="CW17" s="658"/>
      <c r="CX17" s="658"/>
      <c r="CY17" s="659"/>
      <c r="CZ17" s="695">
        <v>6.9</v>
      </c>
      <c r="DA17" s="695"/>
      <c r="DB17" s="695"/>
      <c r="DC17" s="695"/>
      <c r="DD17" s="663" t="s">
        <v>121</v>
      </c>
      <c r="DE17" s="658"/>
      <c r="DF17" s="658"/>
      <c r="DG17" s="658"/>
      <c r="DH17" s="658"/>
      <c r="DI17" s="658"/>
      <c r="DJ17" s="658"/>
      <c r="DK17" s="658"/>
      <c r="DL17" s="658"/>
      <c r="DM17" s="658"/>
      <c r="DN17" s="658"/>
      <c r="DO17" s="658"/>
      <c r="DP17" s="659"/>
      <c r="DQ17" s="663">
        <v>4308953</v>
      </c>
      <c r="DR17" s="658"/>
      <c r="DS17" s="658"/>
      <c r="DT17" s="658"/>
      <c r="DU17" s="658"/>
      <c r="DV17" s="658"/>
      <c r="DW17" s="658"/>
      <c r="DX17" s="658"/>
      <c r="DY17" s="658"/>
      <c r="DZ17" s="658"/>
      <c r="EA17" s="658"/>
      <c r="EB17" s="658"/>
      <c r="EC17" s="694"/>
    </row>
    <row r="18" spans="2:133" ht="11.25" customHeight="1" x14ac:dyDescent="0.15">
      <c r="B18" s="654" t="s">
        <v>256</v>
      </c>
      <c r="C18" s="655"/>
      <c r="D18" s="655"/>
      <c r="E18" s="655"/>
      <c r="F18" s="655"/>
      <c r="G18" s="655"/>
      <c r="H18" s="655"/>
      <c r="I18" s="655"/>
      <c r="J18" s="655"/>
      <c r="K18" s="655"/>
      <c r="L18" s="655"/>
      <c r="M18" s="655"/>
      <c r="N18" s="655"/>
      <c r="O18" s="655"/>
      <c r="P18" s="655"/>
      <c r="Q18" s="656"/>
      <c r="R18" s="657">
        <v>110646</v>
      </c>
      <c r="S18" s="658"/>
      <c r="T18" s="658"/>
      <c r="U18" s="658"/>
      <c r="V18" s="658"/>
      <c r="W18" s="658"/>
      <c r="X18" s="658"/>
      <c r="Y18" s="659"/>
      <c r="Z18" s="695">
        <v>0.2</v>
      </c>
      <c r="AA18" s="695"/>
      <c r="AB18" s="695"/>
      <c r="AC18" s="695"/>
      <c r="AD18" s="696">
        <v>110646</v>
      </c>
      <c r="AE18" s="696"/>
      <c r="AF18" s="696"/>
      <c r="AG18" s="696"/>
      <c r="AH18" s="696"/>
      <c r="AI18" s="696"/>
      <c r="AJ18" s="696"/>
      <c r="AK18" s="696"/>
      <c r="AL18" s="660">
        <v>0.4</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121</v>
      </c>
      <c r="BH18" s="658"/>
      <c r="BI18" s="658"/>
      <c r="BJ18" s="658"/>
      <c r="BK18" s="658"/>
      <c r="BL18" s="658"/>
      <c r="BM18" s="658"/>
      <c r="BN18" s="659"/>
      <c r="BO18" s="695" t="s">
        <v>121</v>
      </c>
      <c r="BP18" s="695"/>
      <c r="BQ18" s="695"/>
      <c r="BR18" s="695"/>
      <c r="BS18" s="696" t="s">
        <v>121</v>
      </c>
      <c r="BT18" s="696"/>
      <c r="BU18" s="696"/>
      <c r="BV18" s="696"/>
      <c r="BW18" s="696"/>
      <c r="BX18" s="696"/>
      <c r="BY18" s="696"/>
      <c r="BZ18" s="696"/>
      <c r="CA18" s="696"/>
      <c r="CB18" s="734"/>
      <c r="CD18" s="654" t="s">
        <v>258</v>
      </c>
      <c r="CE18" s="655"/>
      <c r="CF18" s="655"/>
      <c r="CG18" s="655"/>
      <c r="CH18" s="655"/>
      <c r="CI18" s="655"/>
      <c r="CJ18" s="655"/>
      <c r="CK18" s="655"/>
      <c r="CL18" s="655"/>
      <c r="CM18" s="655"/>
      <c r="CN18" s="655"/>
      <c r="CO18" s="655"/>
      <c r="CP18" s="655"/>
      <c r="CQ18" s="656"/>
      <c r="CR18" s="657" t="s">
        <v>121</v>
      </c>
      <c r="CS18" s="658"/>
      <c r="CT18" s="658"/>
      <c r="CU18" s="658"/>
      <c r="CV18" s="658"/>
      <c r="CW18" s="658"/>
      <c r="CX18" s="658"/>
      <c r="CY18" s="659"/>
      <c r="CZ18" s="695" t="s">
        <v>121</v>
      </c>
      <c r="DA18" s="695"/>
      <c r="DB18" s="695"/>
      <c r="DC18" s="695"/>
      <c r="DD18" s="663" t="s">
        <v>121</v>
      </c>
      <c r="DE18" s="658"/>
      <c r="DF18" s="658"/>
      <c r="DG18" s="658"/>
      <c r="DH18" s="658"/>
      <c r="DI18" s="658"/>
      <c r="DJ18" s="658"/>
      <c r="DK18" s="658"/>
      <c r="DL18" s="658"/>
      <c r="DM18" s="658"/>
      <c r="DN18" s="658"/>
      <c r="DO18" s="658"/>
      <c r="DP18" s="659"/>
      <c r="DQ18" s="663" t="s">
        <v>121</v>
      </c>
      <c r="DR18" s="658"/>
      <c r="DS18" s="658"/>
      <c r="DT18" s="658"/>
      <c r="DU18" s="658"/>
      <c r="DV18" s="658"/>
      <c r="DW18" s="658"/>
      <c r="DX18" s="658"/>
      <c r="DY18" s="658"/>
      <c r="DZ18" s="658"/>
      <c r="EA18" s="658"/>
      <c r="EB18" s="658"/>
      <c r="EC18" s="694"/>
    </row>
    <row r="19" spans="2:133" ht="11.25" customHeight="1" x14ac:dyDescent="0.15">
      <c r="B19" s="654" t="s">
        <v>259</v>
      </c>
      <c r="C19" s="655"/>
      <c r="D19" s="655"/>
      <c r="E19" s="655"/>
      <c r="F19" s="655"/>
      <c r="G19" s="655"/>
      <c r="H19" s="655"/>
      <c r="I19" s="655"/>
      <c r="J19" s="655"/>
      <c r="K19" s="655"/>
      <c r="L19" s="655"/>
      <c r="M19" s="655"/>
      <c r="N19" s="655"/>
      <c r="O19" s="655"/>
      <c r="P19" s="655"/>
      <c r="Q19" s="656"/>
      <c r="R19" s="657">
        <v>473261</v>
      </c>
      <c r="S19" s="658"/>
      <c r="T19" s="658"/>
      <c r="U19" s="658"/>
      <c r="V19" s="658"/>
      <c r="W19" s="658"/>
      <c r="X19" s="658"/>
      <c r="Y19" s="659"/>
      <c r="Z19" s="695">
        <v>0.7</v>
      </c>
      <c r="AA19" s="695"/>
      <c r="AB19" s="695"/>
      <c r="AC19" s="695"/>
      <c r="AD19" s="696">
        <v>473261</v>
      </c>
      <c r="AE19" s="696"/>
      <c r="AF19" s="696"/>
      <c r="AG19" s="696"/>
      <c r="AH19" s="696"/>
      <c r="AI19" s="696"/>
      <c r="AJ19" s="696"/>
      <c r="AK19" s="696"/>
      <c r="AL19" s="660">
        <v>1.7</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v>1051966</v>
      </c>
      <c r="BH19" s="658"/>
      <c r="BI19" s="658"/>
      <c r="BJ19" s="658"/>
      <c r="BK19" s="658"/>
      <c r="BL19" s="658"/>
      <c r="BM19" s="658"/>
      <c r="BN19" s="659"/>
      <c r="BO19" s="695">
        <v>6.1</v>
      </c>
      <c r="BP19" s="695"/>
      <c r="BQ19" s="695"/>
      <c r="BR19" s="695"/>
      <c r="BS19" s="696" t="s">
        <v>121</v>
      </c>
      <c r="BT19" s="696"/>
      <c r="BU19" s="696"/>
      <c r="BV19" s="696"/>
      <c r="BW19" s="696"/>
      <c r="BX19" s="696"/>
      <c r="BY19" s="696"/>
      <c r="BZ19" s="696"/>
      <c r="CA19" s="696"/>
      <c r="CB19" s="734"/>
      <c r="CD19" s="654" t="s">
        <v>261</v>
      </c>
      <c r="CE19" s="655"/>
      <c r="CF19" s="655"/>
      <c r="CG19" s="655"/>
      <c r="CH19" s="655"/>
      <c r="CI19" s="655"/>
      <c r="CJ19" s="655"/>
      <c r="CK19" s="655"/>
      <c r="CL19" s="655"/>
      <c r="CM19" s="655"/>
      <c r="CN19" s="655"/>
      <c r="CO19" s="655"/>
      <c r="CP19" s="655"/>
      <c r="CQ19" s="656"/>
      <c r="CR19" s="657" t="s">
        <v>121</v>
      </c>
      <c r="CS19" s="658"/>
      <c r="CT19" s="658"/>
      <c r="CU19" s="658"/>
      <c r="CV19" s="658"/>
      <c r="CW19" s="658"/>
      <c r="CX19" s="658"/>
      <c r="CY19" s="659"/>
      <c r="CZ19" s="695" t="s">
        <v>121</v>
      </c>
      <c r="DA19" s="695"/>
      <c r="DB19" s="695"/>
      <c r="DC19" s="695"/>
      <c r="DD19" s="663" t="s">
        <v>121</v>
      </c>
      <c r="DE19" s="658"/>
      <c r="DF19" s="658"/>
      <c r="DG19" s="658"/>
      <c r="DH19" s="658"/>
      <c r="DI19" s="658"/>
      <c r="DJ19" s="658"/>
      <c r="DK19" s="658"/>
      <c r="DL19" s="658"/>
      <c r="DM19" s="658"/>
      <c r="DN19" s="658"/>
      <c r="DO19" s="658"/>
      <c r="DP19" s="659"/>
      <c r="DQ19" s="663" t="s">
        <v>121</v>
      </c>
      <c r="DR19" s="658"/>
      <c r="DS19" s="658"/>
      <c r="DT19" s="658"/>
      <c r="DU19" s="658"/>
      <c r="DV19" s="658"/>
      <c r="DW19" s="658"/>
      <c r="DX19" s="658"/>
      <c r="DY19" s="658"/>
      <c r="DZ19" s="658"/>
      <c r="EA19" s="658"/>
      <c r="EB19" s="658"/>
      <c r="EC19" s="694"/>
    </row>
    <row r="20" spans="2:133" ht="11.25" customHeight="1" x14ac:dyDescent="0.15">
      <c r="B20" s="724" t="s">
        <v>262</v>
      </c>
      <c r="C20" s="725"/>
      <c r="D20" s="725"/>
      <c r="E20" s="725"/>
      <c r="F20" s="725"/>
      <c r="G20" s="725"/>
      <c r="H20" s="725"/>
      <c r="I20" s="725"/>
      <c r="J20" s="725"/>
      <c r="K20" s="725"/>
      <c r="L20" s="725"/>
      <c r="M20" s="725"/>
      <c r="N20" s="725"/>
      <c r="O20" s="725"/>
      <c r="P20" s="725"/>
      <c r="Q20" s="726"/>
      <c r="R20" s="657">
        <v>1608</v>
      </c>
      <c r="S20" s="658"/>
      <c r="T20" s="658"/>
      <c r="U20" s="658"/>
      <c r="V20" s="658"/>
      <c r="W20" s="658"/>
      <c r="X20" s="658"/>
      <c r="Y20" s="659"/>
      <c r="Z20" s="695">
        <v>0</v>
      </c>
      <c r="AA20" s="695"/>
      <c r="AB20" s="695"/>
      <c r="AC20" s="695"/>
      <c r="AD20" s="696">
        <v>1608</v>
      </c>
      <c r="AE20" s="696"/>
      <c r="AF20" s="696"/>
      <c r="AG20" s="696"/>
      <c r="AH20" s="696"/>
      <c r="AI20" s="696"/>
      <c r="AJ20" s="696"/>
      <c r="AK20" s="696"/>
      <c r="AL20" s="660">
        <v>0</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v>1051966</v>
      </c>
      <c r="BH20" s="658"/>
      <c r="BI20" s="658"/>
      <c r="BJ20" s="658"/>
      <c r="BK20" s="658"/>
      <c r="BL20" s="658"/>
      <c r="BM20" s="658"/>
      <c r="BN20" s="659"/>
      <c r="BO20" s="695">
        <v>6.1</v>
      </c>
      <c r="BP20" s="695"/>
      <c r="BQ20" s="695"/>
      <c r="BR20" s="695"/>
      <c r="BS20" s="696" t="s">
        <v>121</v>
      </c>
      <c r="BT20" s="696"/>
      <c r="BU20" s="696"/>
      <c r="BV20" s="696"/>
      <c r="BW20" s="696"/>
      <c r="BX20" s="696"/>
      <c r="BY20" s="696"/>
      <c r="BZ20" s="696"/>
      <c r="CA20" s="696"/>
      <c r="CB20" s="734"/>
      <c r="CD20" s="654" t="s">
        <v>264</v>
      </c>
      <c r="CE20" s="655"/>
      <c r="CF20" s="655"/>
      <c r="CG20" s="655"/>
      <c r="CH20" s="655"/>
      <c r="CI20" s="655"/>
      <c r="CJ20" s="655"/>
      <c r="CK20" s="655"/>
      <c r="CL20" s="655"/>
      <c r="CM20" s="655"/>
      <c r="CN20" s="655"/>
      <c r="CO20" s="655"/>
      <c r="CP20" s="655"/>
      <c r="CQ20" s="656"/>
      <c r="CR20" s="657">
        <v>63064314</v>
      </c>
      <c r="CS20" s="658"/>
      <c r="CT20" s="658"/>
      <c r="CU20" s="658"/>
      <c r="CV20" s="658"/>
      <c r="CW20" s="658"/>
      <c r="CX20" s="658"/>
      <c r="CY20" s="659"/>
      <c r="CZ20" s="695">
        <v>100</v>
      </c>
      <c r="DA20" s="695"/>
      <c r="DB20" s="695"/>
      <c r="DC20" s="695"/>
      <c r="DD20" s="663">
        <v>6783539</v>
      </c>
      <c r="DE20" s="658"/>
      <c r="DF20" s="658"/>
      <c r="DG20" s="658"/>
      <c r="DH20" s="658"/>
      <c r="DI20" s="658"/>
      <c r="DJ20" s="658"/>
      <c r="DK20" s="658"/>
      <c r="DL20" s="658"/>
      <c r="DM20" s="658"/>
      <c r="DN20" s="658"/>
      <c r="DO20" s="658"/>
      <c r="DP20" s="659"/>
      <c r="DQ20" s="663">
        <v>35436150</v>
      </c>
      <c r="DR20" s="658"/>
      <c r="DS20" s="658"/>
      <c r="DT20" s="658"/>
      <c r="DU20" s="658"/>
      <c r="DV20" s="658"/>
      <c r="DW20" s="658"/>
      <c r="DX20" s="658"/>
      <c r="DY20" s="658"/>
      <c r="DZ20" s="658"/>
      <c r="EA20" s="658"/>
      <c r="EB20" s="658"/>
      <c r="EC20" s="694"/>
    </row>
    <row r="21" spans="2:133" ht="11.25" customHeight="1" x14ac:dyDescent="0.15">
      <c r="B21" s="654" t="s">
        <v>265</v>
      </c>
      <c r="C21" s="655"/>
      <c r="D21" s="655"/>
      <c r="E21" s="655"/>
      <c r="F21" s="655"/>
      <c r="G21" s="655"/>
      <c r="H21" s="655"/>
      <c r="I21" s="655"/>
      <c r="J21" s="655"/>
      <c r="K21" s="655"/>
      <c r="L21" s="655"/>
      <c r="M21" s="655"/>
      <c r="N21" s="655"/>
      <c r="O21" s="655"/>
      <c r="P21" s="655"/>
      <c r="Q21" s="656"/>
      <c r="R21" s="657">
        <v>7353695</v>
      </c>
      <c r="S21" s="658"/>
      <c r="T21" s="658"/>
      <c r="U21" s="658"/>
      <c r="V21" s="658"/>
      <c r="W21" s="658"/>
      <c r="X21" s="658"/>
      <c r="Y21" s="659"/>
      <c r="Z21" s="695">
        <v>11.3</v>
      </c>
      <c r="AA21" s="695"/>
      <c r="AB21" s="695"/>
      <c r="AC21" s="695"/>
      <c r="AD21" s="696">
        <v>6631994</v>
      </c>
      <c r="AE21" s="696"/>
      <c r="AF21" s="696"/>
      <c r="AG21" s="696"/>
      <c r="AH21" s="696"/>
      <c r="AI21" s="696"/>
      <c r="AJ21" s="696"/>
      <c r="AK21" s="696"/>
      <c r="AL21" s="660">
        <v>23.5</v>
      </c>
      <c r="AM21" s="661"/>
      <c r="AN21" s="661"/>
      <c r="AO21" s="697"/>
      <c r="AP21" s="654" t="s">
        <v>266</v>
      </c>
      <c r="AQ21" s="735"/>
      <c r="AR21" s="735"/>
      <c r="AS21" s="735"/>
      <c r="AT21" s="735"/>
      <c r="AU21" s="735"/>
      <c r="AV21" s="735"/>
      <c r="AW21" s="735"/>
      <c r="AX21" s="735"/>
      <c r="AY21" s="735"/>
      <c r="AZ21" s="735"/>
      <c r="BA21" s="735"/>
      <c r="BB21" s="735"/>
      <c r="BC21" s="735"/>
      <c r="BD21" s="735"/>
      <c r="BE21" s="735"/>
      <c r="BF21" s="736"/>
      <c r="BG21" s="657">
        <v>32550</v>
      </c>
      <c r="BH21" s="658"/>
      <c r="BI21" s="658"/>
      <c r="BJ21" s="658"/>
      <c r="BK21" s="658"/>
      <c r="BL21" s="658"/>
      <c r="BM21" s="658"/>
      <c r="BN21" s="659"/>
      <c r="BO21" s="695">
        <v>0.2</v>
      </c>
      <c r="BP21" s="695"/>
      <c r="BQ21" s="695"/>
      <c r="BR21" s="695"/>
      <c r="BS21" s="696" t="s">
        <v>121</v>
      </c>
      <c r="BT21" s="696"/>
      <c r="BU21" s="696"/>
      <c r="BV21" s="696"/>
      <c r="BW21" s="696"/>
      <c r="BX21" s="696"/>
      <c r="BY21" s="696"/>
      <c r="BZ21" s="696"/>
      <c r="CA21" s="696"/>
      <c r="CB21" s="734"/>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267</v>
      </c>
      <c r="C22" s="655"/>
      <c r="D22" s="655"/>
      <c r="E22" s="655"/>
      <c r="F22" s="655"/>
      <c r="G22" s="655"/>
      <c r="H22" s="655"/>
      <c r="I22" s="655"/>
      <c r="J22" s="655"/>
      <c r="K22" s="655"/>
      <c r="L22" s="655"/>
      <c r="M22" s="655"/>
      <c r="N22" s="655"/>
      <c r="O22" s="655"/>
      <c r="P22" s="655"/>
      <c r="Q22" s="656"/>
      <c r="R22" s="657">
        <v>6631994</v>
      </c>
      <c r="S22" s="658"/>
      <c r="T22" s="658"/>
      <c r="U22" s="658"/>
      <c r="V22" s="658"/>
      <c r="W22" s="658"/>
      <c r="X22" s="658"/>
      <c r="Y22" s="659"/>
      <c r="Z22" s="695">
        <v>10.199999999999999</v>
      </c>
      <c r="AA22" s="695"/>
      <c r="AB22" s="695"/>
      <c r="AC22" s="695"/>
      <c r="AD22" s="696">
        <v>6631994</v>
      </c>
      <c r="AE22" s="696"/>
      <c r="AF22" s="696"/>
      <c r="AG22" s="696"/>
      <c r="AH22" s="696"/>
      <c r="AI22" s="696"/>
      <c r="AJ22" s="696"/>
      <c r="AK22" s="696"/>
      <c r="AL22" s="660">
        <v>23.5</v>
      </c>
      <c r="AM22" s="661"/>
      <c r="AN22" s="661"/>
      <c r="AO22" s="697"/>
      <c r="AP22" s="654" t="s">
        <v>268</v>
      </c>
      <c r="AQ22" s="735"/>
      <c r="AR22" s="735"/>
      <c r="AS22" s="735"/>
      <c r="AT22" s="735"/>
      <c r="AU22" s="735"/>
      <c r="AV22" s="735"/>
      <c r="AW22" s="735"/>
      <c r="AX22" s="735"/>
      <c r="AY22" s="735"/>
      <c r="AZ22" s="735"/>
      <c r="BA22" s="735"/>
      <c r="BB22" s="735"/>
      <c r="BC22" s="735"/>
      <c r="BD22" s="735"/>
      <c r="BE22" s="735"/>
      <c r="BF22" s="736"/>
      <c r="BG22" s="657" t="s">
        <v>121</v>
      </c>
      <c r="BH22" s="658"/>
      <c r="BI22" s="658"/>
      <c r="BJ22" s="658"/>
      <c r="BK22" s="658"/>
      <c r="BL22" s="658"/>
      <c r="BM22" s="658"/>
      <c r="BN22" s="659"/>
      <c r="BO22" s="695" t="s">
        <v>121</v>
      </c>
      <c r="BP22" s="695"/>
      <c r="BQ22" s="695"/>
      <c r="BR22" s="695"/>
      <c r="BS22" s="696" t="s">
        <v>121</v>
      </c>
      <c r="BT22" s="696"/>
      <c r="BU22" s="696"/>
      <c r="BV22" s="696"/>
      <c r="BW22" s="696"/>
      <c r="BX22" s="696"/>
      <c r="BY22" s="696"/>
      <c r="BZ22" s="696"/>
      <c r="CA22" s="696"/>
      <c r="CB22" s="734"/>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15">
      <c r="B23" s="654" t="s">
        <v>270</v>
      </c>
      <c r="C23" s="655"/>
      <c r="D23" s="655"/>
      <c r="E23" s="655"/>
      <c r="F23" s="655"/>
      <c r="G23" s="655"/>
      <c r="H23" s="655"/>
      <c r="I23" s="655"/>
      <c r="J23" s="655"/>
      <c r="K23" s="655"/>
      <c r="L23" s="655"/>
      <c r="M23" s="655"/>
      <c r="N23" s="655"/>
      <c r="O23" s="655"/>
      <c r="P23" s="655"/>
      <c r="Q23" s="656"/>
      <c r="R23" s="657">
        <v>721701</v>
      </c>
      <c r="S23" s="658"/>
      <c r="T23" s="658"/>
      <c r="U23" s="658"/>
      <c r="V23" s="658"/>
      <c r="W23" s="658"/>
      <c r="X23" s="658"/>
      <c r="Y23" s="659"/>
      <c r="Z23" s="695">
        <v>1.1000000000000001</v>
      </c>
      <c r="AA23" s="695"/>
      <c r="AB23" s="695"/>
      <c r="AC23" s="695"/>
      <c r="AD23" s="696" t="s">
        <v>121</v>
      </c>
      <c r="AE23" s="696"/>
      <c r="AF23" s="696"/>
      <c r="AG23" s="696"/>
      <c r="AH23" s="696"/>
      <c r="AI23" s="696"/>
      <c r="AJ23" s="696"/>
      <c r="AK23" s="696"/>
      <c r="AL23" s="660" t="s">
        <v>121</v>
      </c>
      <c r="AM23" s="661"/>
      <c r="AN23" s="661"/>
      <c r="AO23" s="697"/>
      <c r="AP23" s="654" t="s">
        <v>271</v>
      </c>
      <c r="AQ23" s="735"/>
      <c r="AR23" s="735"/>
      <c r="AS23" s="735"/>
      <c r="AT23" s="735"/>
      <c r="AU23" s="735"/>
      <c r="AV23" s="735"/>
      <c r="AW23" s="735"/>
      <c r="AX23" s="735"/>
      <c r="AY23" s="735"/>
      <c r="AZ23" s="735"/>
      <c r="BA23" s="735"/>
      <c r="BB23" s="735"/>
      <c r="BC23" s="735"/>
      <c r="BD23" s="735"/>
      <c r="BE23" s="735"/>
      <c r="BF23" s="736"/>
      <c r="BG23" s="657">
        <v>1019416</v>
      </c>
      <c r="BH23" s="658"/>
      <c r="BI23" s="658"/>
      <c r="BJ23" s="658"/>
      <c r="BK23" s="658"/>
      <c r="BL23" s="658"/>
      <c r="BM23" s="658"/>
      <c r="BN23" s="659"/>
      <c r="BO23" s="695">
        <v>5.9</v>
      </c>
      <c r="BP23" s="695"/>
      <c r="BQ23" s="695"/>
      <c r="BR23" s="695"/>
      <c r="BS23" s="696" t="s">
        <v>121</v>
      </c>
      <c r="BT23" s="696"/>
      <c r="BU23" s="696"/>
      <c r="BV23" s="696"/>
      <c r="BW23" s="696"/>
      <c r="BX23" s="696"/>
      <c r="BY23" s="696"/>
      <c r="BZ23" s="696"/>
      <c r="CA23" s="696"/>
      <c r="CB23" s="734"/>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15">
      <c r="B24" s="654" t="s">
        <v>277</v>
      </c>
      <c r="C24" s="655"/>
      <c r="D24" s="655"/>
      <c r="E24" s="655"/>
      <c r="F24" s="655"/>
      <c r="G24" s="655"/>
      <c r="H24" s="655"/>
      <c r="I24" s="655"/>
      <c r="J24" s="655"/>
      <c r="K24" s="655"/>
      <c r="L24" s="655"/>
      <c r="M24" s="655"/>
      <c r="N24" s="655"/>
      <c r="O24" s="655"/>
      <c r="P24" s="655"/>
      <c r="Q24" s="656"/>
      <c r="R24" s="657" t="s">
        <v>121</v>
      </c>
      <c r="S24" s="658"/>
      <c r="T24" s="658"/>
      <c r="U24" s="658"/>
      <c r="V24" s="658"/>
      <c r="W24" s="658"/>
      <c r="X24" s="658"/>
      <c r="Y24" s="659"/>
      <c r="Z24" s="695" t="s">
        <v>121</v>
      </c>
      <c r="AA24" s="695"/>
      <c r="AB24" s="695"/>
      <c r="AC24" s="695"/>
      <c r="AD24" s="696" t="s">
        <v>121</v>
      </c>
      <c r="AE24" s="696"/>
      <c r="AF24" s="696"/>
      <c r="AG24" s="696"/>
      <c r="AH24" s="696"/>
      <c r="AI24" s="696"/>
      <c r="AJ24" s="696"/>
      <c r="AK24" s="696"/>
      <c r="AL24" s="660" t="s">
        <v>121</v>
      </c>
      <c r="AM24" s="661"/>
      <c r="AN24" s="661"/>
      <c r="AO24" s="697"/>
      <c r="AP24" s="654" t="s">
        <v>278</v>
      </c>
      <c r="AQ24" s="735"/>
      <c r="AR24" s="735"/>
      <c r="AS24" s="735"/>
      <c r="AT24" s="735"/>
      <c r="AU24" s="735"/>
      <c r="AV24" s="735"/>
      <c r="AW24" s="735"/>
      <c r="AX24" s="735"/>
      <c r="AY24" s="735"/>
      <c r="AZ24" s="735"/>
      <c r="BA24" s="735"/>
      <c r="BB24" s="735"/>
      <c r="BC24" s="735"/>
      <c r="BD24" s="735"/>
      <c r="BE24" s="735"/>
      <c r="BF24" s="736"/>
      <c r="BG24" s="657" t="s">
        <v>121</v>
      </c>
      <c r="BH24" s="658"/>
      <c r="BI24" s="658"/>
      <c r="BJ24" s="658"/>
      <c r="BK24" s="658"/>
      <c r="BL24" s="658"/>
      <c r="BM24" s="658"/>
      <c r="BN24" s="659"/>
      <c r="BO24" s="695" t="s">
        <v>121</v>
      </c>
      <c r="BP24" s="695"/>
      <c r="BQ24" s="695"/>
      <c r="BR24" s="695"/>
      <c r="BS24" s="696" t="s">
        <v>121</v>
      </c>
      <c r="BT24" s="696"/>
      <c r="BU24" s="696"/>
      <c r="BV24" s="696"/>
      <c r="BW24" s="696"/>
      <c r="BX24" s="696"/>
      <c r="BY24" s="696"/>
      <c r="BZ24" s="696"/>
      <c r="CA24" s="696"/>
      <c r="CB24" s="734"/>
      <c r="CD24" s="715" t="s">
        <v>279</v>
      </c>
      <c r="CE24" s="716"/>
      <c r="CF24" s="716"/>
      <c r="CG24" s="716"/>
      <c r="CH24" s="716"/>
      <c r="CI24" s="716"/>
      <c r="CJ24" s="716"/>
      <c r="CK24" s="716"/>
      <c r="CL24" s="716"/>
      <c r="CM24" s="716"/>
      <c r="CN24" s="716"/>
      <c r="CO24" s="716"/>
      <c r="CP24" s="716"/>
      <c r="CQ24" s="717"/>
      <c r="CR24" s="712">
        <v>24611543</v>
      </c>
      <c r="CS24" s="713"/>
      <c r="CT24" s="713"/>
      <c r="CU24" s="713"/>
      <c r="CV24" s="713"/>
      <c r="CW24" s="713"/>
      <c r="CX24" s="713"/>
      <c r="CY24" s="738"/>
      <c r="CZ24" s="739">
        <v>39</v>
      </c>
      <c r="DA24" s="721"/>
      <c r="DB24" s="721"/>
      <c r="DC24" s="741"/>
      <c r="DD24" s="737">
        <v>15466902</v>
      </c>
      <c r="DE24" s="713"/>
      <c r="DF24" s="713"/>
      <c r="DG24" s="713"/>
      <c r="DH24" s="713"/>
      <c r="DI24" s="713"/>
      <c r="DJ24" s="713"/>
      <c r="DK24" s="738"/>
      <c r="DL24" s="737">
        <v>12690842</v>
      </c>
      <c r="DM24" s="713"/>
      <c r="DN24" s="713"/>
      <c r="DO24" s="713"/>
      <c r="DP24" s="713"/>
      <c r="DQ24" s="713"/>
      <c r="DR24" s="713"/>
      <c r="DS24" s="713"/>
      <c r="DT24" s="713"/>
      <c r="DU24" s="713"/>
      <c r="DV24" s="738"/>
      <c r="DW24" s="739">
        <v>44.9</v>
      </c>
      <c r="DX24" s="721"/>
      <c r="DY24" s="721"/>
      <c r="DZ24" s="721"/>
      <c r="EA24" s="721"/>
      <c r="EB24" s="721"/>
      <c r="EC24" s="740"/>
    </row>
    <row r="25" spans="2:133" ht="11.25" customHeight="1" x14ac:dyDescent="0.15">
      <c r="B25" s="654" t="s">
        <v>280</v>
      </c>
      <c r="C25" s="655"/>
      <c r="D25" s="655"/>
      <c r="E25" s="655"/>
      <c r="F25" s="655"/>
      <c r="G25" s="655"/>
      <c r="H25" s="655"/>
      <c r="I25" s="655"/>
      <c r="J25" s="655"/>
      <c r="K25" s="655"/>
      <c r="L25" s="655"/>
      <c r="M25" s="655"/>
      <c r="N25" s="655"/>
      <c r="O25" s="655"/>
      <c r="P25" s="655"/>
      <c r="Q25" s="656"/>
      <c r="R25" s="657">
        <v>29424985</v>
      </c>
      <c r="S25" s="658"/>
      <c r="T25" s="658"/>
      <c r="U25" s="658"/>
      <c r="V25" s="658"/>
      <c r="W25" s="658"/>
      <c r="X25" s="658"/>
      <c r="Y25" s="659"/>
      <c r="Z25" s="695">
        <v>45.1</v>
      </c>
      <c r="AA25" s="695"/>
      <c r="AB25" s="695"/>
      <c r="AC25" s="695"/>
      <c r="AD25" s="696">
        <v>27683868</v>
      </c>
      <c r="AE25" s="696"/>
      <c r="AF25" s="696"/>
      <c r="AG25" s="696"/>
      <c r="AH25" s="696"/>
      <c r="AI25" s="696"/>
      <c r="AJ25" s="696"/>
      <c r="AK25" s="696"/>
      <c r="AL25" s="660">
        <v>97.9</v>
      </c>
      <c r="AM25" s="661"/>
      <c r="AN25" s="661"/>
      <c r="AO25" s="697"/>
      <c r="AP25" s="654" t="s">
        <v>281</v>
      </c>
      <c r="AQ25" s="735"/>
      <c r="AR25" s="735"/>
      <c r="AS25" s="735"/>
      <c r="AT25" s="735"/>
      <c r="AU25" s="735"/>
      <c r="AV25" s="735"/>
      <c r="AW25" s="735"/>
      <c r="AX25" s="735"/>
      <c r="AY25" s="735"/>
      <c r="AZ25" s="735"/>
      <c r="BA25" s="735"/>
      <c r="BB25" s="735"/>
      <c r="BC25" s="735"/>
      <c r="BD25" s="735"/>
      <c r="BE25" s="735"/>
      <c r="BF25" s="736"/>
      <c r="BG25" s="657" t="s">
        <v>121</v>
      </c>
      <c r="BH25" s="658"/>
      <c r="BI25" s="658"/>
      <c r="BJ25" s="658"/>
      <c r="BK25" s="658"/>
      <c r="BL25" s="658"/>
      <c r="BM25" s="658"/>
      <c r="BN25" s="659"/>
      <c r="BO25" s="695" t="s">
        <v>121</v>
      </c>
      <c r="BP25" s="695"/>
      <c r="BQ25" s="695"/>
      <c r="BR25" s="695"/>
      <c r="BS25" s="696" t="s">
        <v>121</v>
      </c>
      <c r="BT25" s="696"/>
      <c r="BU25" s="696"/>
      <c r="BV25" s="696"/>
      <c r="BW25" s="696"/>
      <c r="BX25" s="696"/>
      <c r="BY25" s="696"/>
      <c r="BZ25" s="696"/>
      <c r="CA25" s="696"/>
      <c r="CB25" s="734"/>
      <c r="CD25" s="654" t="s">
        <v>282</v>
      </c>
      <c r="CE25" s="655"/>
      <c r="CF25" s="655"/>
      <c r="CG25" s="655"/>
      <c r="CH25" s="655"/>
      <c r="CI25" s="655"/>
      <c r="CJ25" s="655"/>
      <c r="CK25" s="655"/>
      <c r="CL25" s="655"/>
      <c r="CM25" s="655"/>
      <c r="CN25" s="655"/>
      <c r="CO25" s="655"/>
      <c r="CP25" s="655"/>
      <c r="CQ25" s="656"/>
      <c r="CR25" s="657">
        <v>7139354</v>
      </c>
      <c r="CS25" s="670"/>
      <c r="CT25" s="670"/>
      <c r="CU25" s="670"/>
      <c r="CV25" s="670"/>
      <c r="CW25" s="670"/>
      <c r="CX25" s="670"/>
      <c r="CY25" s="671"/>
      <c r="CZ25" s="660">
        <v>11.3</v>
      </c>
      <c r="DA25" s="672"/>
      <c r="DB25" s="672"/>
      <c r="DC25" s="673"/>
      <c r="DD25" s="663">
        <v>6613467</v>
      </c>
      <c r="DE25" s="670"/>
      <c r="DF25" s="670"/>
      <c r="DG25" s="670"/>
      <c r="DH25" s="670"/>
      <c r="DI25" s="670"/>
      <c r="DJ25" s="670"/>
      <c r="DK25" s="671"/>
      <c r="DL25" s="663">
        <v>6203768</v>
      </c>
      <c r="DM25" s="670"/>
      <c r="DN25" s="670"/>
      <c r="DO25" s="670"/>
      <c r="DP25" s="670"/>
      <c r="DQ25" s="670"/>
      <c r="DR25" s="670"/>
      <c r="DS25" s="670"/>
      <c r="DT25" s="670"/>
      <c r="DU25" s="670"/>
      <c r="DV25" s="671"/>
      <c r="DW25" s="660">
        <v>21.9</v>
      </c>
      <c r="DX25" s="672"/>
      <c r="DY25" s="672"/>
      <c r="DZ25" s="672"/>
      <c r="EA25" s="672"/>
      <c r="EB25" s="672"/>
      <c r="EC25" s="684"/>
    </row>
    <row r="26" spans="2:133" ht="11.25" customHeight="1" x14ac:dyDescent="0.15">
      <c r="B26" s="654" t="s">
        <v>283</v>
      </c>
      <c r="C26" s="655"/>
      <c r="D26" s="655"/>
      <c r="E26" s="655"/>
      <c r="F26" s="655"/>
      <c r="G26" s="655"/>
      <c r="H26" s="655"/>
      <c r="I26" s="655"/>
      <c r="J26" s="655"/>
      <c r="K26" s="655"/>
      <c r="L26" s="655"/>
      <c r="M26" s="655"/>
      <c r="N26" s="655"/>
      <c r="O26" s="655"/>
      <c r="P26" s="655"/>
      <c r="Q26" s="656"/>
      <c r="R26" s="657">
        <v>12506</v>
      </c>
      <c r="S26" s="658"/>
      <c r="T26" s="658"/>
      <c r="U26" s="658"/>
      <c r="V26" s="658"/>
      <c r="W26" s="658"/>
      <c r="X26" s="658"/>
      <c r="Y26" s="659"/>
      <c r="Z26" s="695">
        <v>0</v>
      </c>
      <c r="AA26" s="695"/>
      <c r="AB26" s="695"/>
      <c r="AC26" s="695"/>
      <c r="AD26" s="696">
        <v>12506</v>
      </c>
      <c r="AE26" s="696"/>
      <c r="AF26" s="696"/>
      <c r="AG26" s="696"/>
      <c r="AH26" s="696"/>
      <c r="AI26" s="696"/>
      <c r="AJ26" s="696"/>
      <c r="AK26" s="696"/>
      <c r="AL26" s="660">
        <v>0</v>
      </c>
      <c r="AM26" s="661"/>
      <c r="AN26" s="661"/>
      <c r="AO26" s="697"/>
      <c r="AP26" s="654" t="s">
        <v>284</v>
      </c>
      <c r="AQ26" s="735"/>
      <c r="AR26" s="735"/>
      <c r="AS26" s="735"/>
      <c r="AT26" s="735"/>
      <c r="AU26" s="735"/>
      <c r="AV26" s="735"/>
      <c r="AW26" s="735"/>
      <c r="AX26" s="735"/>
      <c r="AY26" s="735"/>
      <c r="AZ26" s="735"/>
      <c r="BA26" s="735"/>
      <c r="BB26" s="735"/>
      <c r="BC26" s="735"/>
      <c r="BD26" s="735"/>
      <c r="BE26" s="735"/>
      <c r="BF26" s="736"/>
      <c r="BG26" s="657" t="s">
        <v>121</v>
      </c>
      <c r="BH26" s="658"/>
      <c r="BI26" s="658"/>
      <c r="BJ26" s="658"/>
      <c r="BK26" s="658"/>
      <c r="BL26" s="658"/>
      <c r="BM26" s="658"/>
      <c r="BN26" s="659"/>
      <c r="BO26" s="695" t="s">
        <v>121</v>
      </c>
      <c r="BP26" s="695"/>
      <c r="BQ26" s="695"/>
      <c r="BR26" s="695"/>
      <c r="BS26" s="696" t="s">
        <v>121</v>
      </c>
      <c r="BT26" s="696"/>
      <c r="BU26" s="696"/>
      <c r="BV26" s="696"/>
      <c r="BW26" s="696"/>
      <c r="BX26" s="696"/>
      <c r="BY26" s="696"/>
      <c r="BZ26" s="696"/>
      <c r="CA26" s="696"/>
      <c r="CB26" s="734"/>
      <c r="CD26" s="654" t="s">
        <v>285</v>
      </c>
      <c r="CE26" s="655"/>
      <c r="CF26" s="655"/>
      <c r="CG26" s="655"/>
      <c r="CH26" s="655"/>
      <c r="CI26" s="655"/>
      <c r="CJ26" s="655"/>
      <c r="CK26" s="655"/>
      <c r="CL26" s="655"/>
      <c r="CM26" s="655"/>
      <c r="CN26" s="655"/>
      <c r="CO26" s="655"/>
      <c r="CP26" s="655"/>
      <c r="CQ26" s="656"/>
      <c r="CR26" s="657">
        <v>4426079</v>
      </c>
      <c r="CS26" s="658"/>
      <c r="CT26" s="658"/>
      <c r="CU26" s="658"/>
      <c r="CV26" s="658"/>
      <c r="CW26" s="658"/>
      <c r="CX26" s="658"/>
      <c r="CY26" s="659"/>
      <c r="CZ26" s="660">
        <v>7</v>
      </c>
      <c r="DA26" s="672"/>
      <c r="DB26" s="672"/>
      <c r="DC26" s="673"/>
      <c r="DD26" s="663">
        <v>3961413</v>
      </c>
      <c r="DE26" s="658"/>
      <c r="DF26" s="658"/>
      <c r="DG26" s="658"/>
      <c r="DH26" s="658"/>
      <c r="DI26" s="658"/>
      <c r="DJ26" s="658"/>
      <c r="DK26" s="659"/>
      <c r="DL26" s="663" t="s">
        <v>121</v>
      </c>
      <c r="DM26" s="658"/>
      <c r="DN26" s="658"/>
      <c r="DO26" s="658"/>
      <c r="DP26" s="658"/>
      <c r="DQ26" s="658"/>
      <c r="DR26" s="658"/>
      <c r="DS26" s="658"/>
      <c r="DT26" s="658"/>
      <c r="DU26" s="658"/>
      <c r="DV26" s="659"/>
      <c r="DW26" s="660" t="s">
        <v>121</v>
      </c>
      <c r="DX26" s="672"/>
      <c r="DY26" s="672"/>
      <c r="DZ26" s="672"/>
      <c r="EA26" s="672"/>
      <c r="EB26" s="672"/>
      <c r="EC26" s="684"/>
    </row>
    <row r="27" spans="2:133" ht="11.25" customHeight="1" x14ac:dyDescent="0.15">
      <c r="B27" s="654" t="s">
        <v>286</v>
      </c>
      <c r="C27" s="655"/>
      <c r="D27" s="655"/>
      <c r="E27" s="655"/>
      <c r="F27" s="655"/>
      <c r="G27" s="655"/>
      <c r="H27" s="655"/>
      <c r="I27" s="655"/>
      <c r="J27" s="655"/>
      <c r="K27" s="655"/>
      <c r="L27" s="655"/>
      <c r="M27" s="655"/>
      <c r="N27" s="655"/>
      <c r="O27" s="655"/>
      <c r="P27" s="655"/>
      <c r="Q27" s="656"/>
      <c r="R27" s="657">
        <v>59882</v>
      </c>
      <c r="S27" s="658"/>
      <c r="T27" s="658"/>
      <c r="U27" s="658"/>
      <c r="V27" s="658"/>
      <c r="W27" s="658"/>
      <c r="X27" s="658"/>
      <c r="Y27" s="659"/>
      <c r="Z27" s="695">
        <v>0.1</v>
      </c>
      <c r="AA27" s="695"/>
      <c r="AB27" s="695"/>
      <c r="AC27" s="695"/>
      <c r="AD27" s="696" t="s">
        <v>121</v>
      </c>
      <c r="AE27" s="696"/>
      <c r="AF27" s="696"/>
      <c r="AG27" s="696"/>
      <c r="AH27" s="696"/>
      <c r="AI27" s="696"/>
      <c r="AJ27" s="696"/>
      <c r="AK27" s="696"/>
      <c r="AL27" s="660" t="s">
        <v>121</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17268102</v>
      </c>
      <c r="BH27" s="658"/>
      <c r="BI27" s="658"/>
      <c r="BJ27" s="658"/>
      <c r="BK27" s="658"/>
      <c r="BL27" s="658"/>
      <c r="BM27" s="658"/>
      <c r="BN27" s="659"/>
      <c r="BO27" s="695">
        <v>100</v>
      </c>
      <c r="BP27" s="695"/>
      <c r="BQ27" s="695"/>
      <c r="BR27" s="695"/>
      <c r="BS27" s="696">
        <v>387506</v>
      </c>
      <c r="BT27" s="696"/>
      <c r="BU27" s="696"/>
      <c r="BV27" s="696"/>
      <c r="BW27" s="696"/>
      <c r="BX27" s="696"/>
      <c r="BY27" s="696"/>
      <c r="BZ27" s="696"/>
      <c r="CA27" s="696"/>
      <c r="CB27" s="734"/>
      <c r="CD27" s="654" t="s">
        <v>288</v>
      </c>
      <c r="CE27" s="655"/>
      <c r="CF27" s="655"/>
      <c r="CG27" s="655"/>
      <c r="CH27" s="655"/>
      <c r="CI27" s="655"/>
      <c r="CJ27" s="655"/>
      <c r="CK27" s="655"/>
      <c r="CL27" s="655"/>
      <c r="CM27" s="655"/>
      <c r="CN27" s="655"/>
      <c r="CO27" s="655"/>
      <c r="CP27" s="655"/>
      <c r="CQ27" s="656"/>
      <c r="CR27" s="657">
        <v>13108949</v>
      </c>
      <c r="CS27" s="670"/>
      <c r="CT27" s="670"/>
      <c r="CU27" s="670"/>
      <c r="CV27" s="670"/>
      <c r="CW27" s="670"/>
      <c r="CX27" s="670"/>
      <c r="CY27" s="671"/>
      <c r="CZ27" s="660">
        <v>20.8</v>
      </c>
      <c r="DA27" s="672"/>
      <c r="DB27" s="672"/>
      <c r="DC27" s="673"/>
      <c r="DD27" s="663">
        <v>4544482</v>
      </c>
      <c r="DE27" s="670"/>
      <c r="DF27" s="670"/>
      <c r="DG27" s="670"/>
      <c r="DH27" s="670"/>
      <c r="DI27" s="670"/>
      <c r="DJ27" s="670"/>
      <c r="DK27" s="671"/>
      <c r="DL27" s="663">
        <v>3478514</v>
      </c>
      <c r="DM27" s="670"/>
      <c r="DN27" s="670"/>
      <c r="DO27" s="670"/>
      <c r="DP27" s="670"/>
      <c r="DQ27" s="670"/>
      <c r="DR27" s="670"/>
      <c r="DS27" s="670"/>
      <c r="DT27" s="670"/>
      <c r="DU27" s="670"/>
      <c r="DV27" s="671"/>
      <c r="DW27" s="660">
        <v>12.3</v>
      </c>
      <c r="DX27" s="672"/>
      <c r="DY27" s="672"/>
      <c r="DZ27" s="672"/>
      <c r="EA27" s="672"/>
      <c r="EB27" s="672"/>
      <c r="EC27" s="684"/>
    </row>
    <row r="28" spans="2:133" ht="11.25" customHeight="1" x14ac:dyDescent="0.15">
      <c r="B28" s="654" t="s">
        <v>289</v>
      </c>
      <c r="C28" s="655"/>
      <c r="D28" s="655"/>
      <c r="E28" s="655"/>
      <c r="F28" s="655"/>
      <c r="G28" s="655"/>
      <c r="H28" s="655"/>
      <c r="I28" s="655"/>
      <c r="J28" s="655"/>
      <c r="K28" s="655"/>
      <c r="L28" s="655"/>
      <c r="M28" s="655"/>
      <c r="N28" s="655"/>
      <c r="O28" s="655"/>
      <c r="P28" s="655"/>
      <c r="Q28" s="656"/>
      <c r="R28" s="657">
        <v>737233</v>
      </c>
      <c r="S28" s="658"/>
      <c r="T28" s="658"/>
      <c r="U28" s="658"/>
      <c r="V28" s="658"/>
      <c r="W28" s="658"/>
      <c r="X28" s="658"/>
      <c r="Y28" s="659"/>
      <c r="Z28" s="695">
        <v>1.1000000000000001</v>
      </c>
      <c r="AA28" s="695"/>
      <c r="AB28" s="695"/>
      <c r="AC28" s="695"/>
      <c r="AD28" s="696">
        <v>42102</v>
      </c>
      <c r="AE28" s="696"/>
      <c r="AF28" s="696"/>
      <c r="AG28" s="696"/>
      <c r="AH28" s="696"/>
      <c r="AI28" s="696"/>
      <c r="AJ28" s="696"/>
      <c r="AK28" s="696"/>
      <c r="AL28" s="660">
        <v>0.1</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4363240</v>
      </c>
      <c r="CS28" s="658"/>
      <c r="CT28" s="658"/>
      <c r="CU28" s="658"/>
      <c r="CV28" s="658"/>
      <c r="CW28" s="658"/>
      <c r="CX28" s="658"/>
      <c r="CY28" s="659"/>
      <c r="CZ28" s="660">
        <v>6.9</v>
      </c>
      <c r="DA28" s="672"/>
      <c r="DB28" s="672"/>
      <c r="DC28" s="673"/>
      <c r="DD28" s="663">
        <v>4308953</v>
      </c>
      <c r="DE28" s="658"/>
      <c r="DF28" s="658"/>
      <c r="DG28" s="658"/>
      <c r="DH28" s="658"/>
      <c r="DI28" s="658"/>
      <c r="DJ28" s="658"/>
      <c r="DK28" s="659"/>
      <c r="DL28" s="663">
        <v>3008560</v>
      </c>
      <c r="DM28" s="658"/>
      <c r="DN28" s="658"/>
      <c r="DO28" s="658"/>
      <c r="DP28" s="658"/>
      <c r="DQ28" s="658"/>
      <c r="DR28" s="658"/>
      <c r="DS28" s="658"/>
      <c r="DT28" s="658"/>
      <c r="DU28" s="658"/>
      <c r="DV28" s="659"/>
      <c r="DW28" s="660">
        <v>10.6</v>
      </c>
      <c r="DX28" s="672"/>
      <c r="DY28" s="672"/>
      <c r="DZ28" s="672"/>
      <c r="EA28" s="672"/>
      <c r="EB28" s="672"/>
      <c r="EC28" s="684"/>
    </row>
    <row r="29" spans="2:133" ht="11.25" customHeight="1" x14ac:dyDescent="0.15">
      <c r="B29" s="654" t="s">
        <v>291</v>
      </c>
      <c r="C29" s="655"/>
      <c r="D29" s="655"/>
      <c r="E29" s="655"/>
      <c r="F29" s="655"/>
      <c r="G29" s="655"/>
      <c r="H29" s="655"/>
      <c r="I29" s="655"/>
      <c r="J29" s="655"/>
      <c r="K29" s="655"/>
      <c r="L29" s="655"/>
      <c r="M29" s="655"/>
      <c r="N29" s="655"/>
      <c r="O29" s="655"/>
      <c r="P29" s="655"/>
      <c r="Q29" s="656"/>
      <c r="R29" s="657">
        <v>586306</v>
      </c>
      <c r="S29" s="658"/>
      <c r="T29" s="658"/>
      <c r="U29" s="658"/>
      <c r="V29" s="658"/>
      <c r="W29" s="658"/>
      <c r="X29" s="658"/>
      <c r="Y29" s="659"/>
      <c r="Z29" s="695">
        <v>0.9</v>
      </c>
      <c r="AA29" s="695"/>
      <c r="AB29" s="695"/>
      <c r="AC29" s="695"/>
      <c r="AD29" s="696">
        <v>119</v>
      </c>
      <c r="AE29" s="696"/>
      <c r="AF29" s="696"/>
      <c r="AG29" s="696"/>
      <c r="AH29" s="696"/>
      <c r="AI29" s="696"/>
      <c r="AJ29" s="696"/>
      <c r="AK29" s="696"/>
      <c r="AL29" s="660">
        <v>0</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4"/>
      <c r="CD29" s="676" t="s">
        <v>292</v>
      </c>
      <c r="CE29" s="677"/>
      <c r="CF29" s="654" t="s">
        <v>66</v>
      </c>
      <c r="CG29" s="655"/>
      <c r="CH29" s="655"/>
      <c r="CI29" s="655"/>
      <c r="CJ29" s="655"/>
      <c r="CK29" s="655"/>
      <c r="CL29" s="655"/>
      <c r="CM29" s="655"/>
      <c r="CN29" s="655"/>
      <c r="CO29" s="655"/>
      <c r="CP29" s="655"/>
      <c r="CQ29" s="656"/>
      <c r="CR29" s="657">
        <v>4363162</v>
      </c>
      <c r="CS29" s="670"/>
      <c r="CT29" s="670"/>
      <c r="CU29" s="670"/>
      <c r="CV29" s="670"/>
      <c r="CW29" s="670"/>
      <c r="CX29" s="670"/>
      <c r="CY29" s="671"/>
      <c r="CZ29" s="660">
        <v>6.9</v>
      </c>
      <c r="DA29" s="672"/>
      <c r="DB29" s="672"/>
      <c r="DC29" s="673"/>
      <c r="DD29" s="663">
        <v>4308875</v>
      </c>
      <c r="DE29" s="670"/>
      <c r="DF29" s="670"/>
      <c r="DG29" s="670"/>
      <c r="DH29" s="670"/>
      <c r="DI29" s="670"/>
      <c r="DJ29" s="670"/>
      <c r="DK29" s="671"/>
      <c r="DL29" s="663">
        <v>3008482</v>
      </c>
      <c r="DM29" s="670"/>
      <c r="DN29" s="670"/>
      <c r="DO29" s="670"/>
      <c r="DP29" s="670"/>
      <c r="DQ29" s="670"/>
      <c r="DR29" s="670"/>
      <c r="DS29" s="670"/>
      <c r="DT29" s="670"/>
      <c r="DU29" s="670"/>
      <c r="DV29" s="671"/>
      <c r="DW29" s="660">
        <v>10.6</v>
      </c>
      <c r="DX29" s="672"/>
      <c r="DY29" s="672"/>
      <c r="DZ29" s="672"/>
      <c r="EA29" s="672"/>
      <c r="EB29" s="672"/>
      <c r="EC29" s="684"/>
    </row>
    <row r="30" spans="2:133" ht="11.25" customHeight="1" x14ac:dyDescent="0.15">
      <c r="B30" s="654" t="s">
        <v>293</v>
      </c>
      <c r="C30" s="655"/>
      <c r="D30" s="655"/>
      <c r="E30" s="655"/>
      <c r="F30" s="655"/>
      <c r="G30" s="655"/>
      <c r="H30" s="655"/>
      <c r="I30" s="655"/>
      <c r="J30" s="655"/>
      <c r="K30" s="655"/>
      <c r="L30" s="655"/>
      <c r="M30" s="655"/>
      <c r="N30" s="655"/>
      <c r="O30" s="655"/>
      <c r="P30" s="655"/>
      <c r="Q30" s="656"/>
      <c r="R30" s="657">
        <v>11289810</v>
      </c>
      <c r="S30" s="658"/>
      <c r="T30" s="658"/>
      <c r="U30" s="658"/>
      <c r="V30" s="658"/>
      <c r="W30" s="658"/>
      <c r="X30" s="658"/>
      <c r="Y30" s="659"/>
      <c r="Z30" s="695">
        <v>17.3</v>
      </c>
      <c r="AA30" s="695"/>
      <c r="AB30" s="695"/>
      <c r="AC30" s="695"/>
      <c r="AD30" s="696" t="s">
        <v>121</v>
      </c>
      <c r="AE30" s="696"/>
      <c r="AF30" s="696"/>
      <c r="AG30" s="696"/>
      <c r="AH30" s="696"/>
      <c r="AI30" s="696"/>
      <c r="AJ30" s="696"/>
      <c r="AK30" s="696"/>
      <c r="AL30" s="660" t="s">
        <v>121</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32"/>
      <c r="BI30" s="732"/>
      <c r="BJ30" s="732"/>
      <c r="BK30" s="732"/>
      <c r="BL30" s="732"/>
      <c r="BM30" s="732"/>
      <c r="BN30" s="732"/>
      <c r="BO30" s="732"/>
      <c r="BP30" s="732"/>
      <c r="BQ30" s="733"/>
      <c r="BR30" s="709" t="s">
        <v>295</v>
      </c>
      <c r="BS30" s="732"/>
      <c r="BT30" s="732"/>
      <c r="BU30" s="732"/>
      <c r="BV30" s="732"/>
      <c r="BW30" s="732"/>
      <c r="BX30" s="732"/>
      <c r="BY30" s="732"/>
      <c r="BZ30" s="732"/>
      <c r="CA30" s="732"/>
      <c r="CB30" s="733"/>
      <c r="CD30" s="678"/>
      <c r="CE30" s="679"/>
      <c r="CF30" s="654" t="s">
        <v>296</v>
      </c>
      <c r="CG30" s="655"/>
      <c r="CH30" s="655"/>
      <c r="CI30" s="655"/>
      <c r="CJ30" s="655"/>
      <c r="CK30" s="655"/>
      <c r="CL30" s="655"/>
      <c r="CM30" s="655"/>
      <c r="CN30" s="655"/>
      <c r="CO30" s="655"/>
      <c r="CP30" s="655"/>
      <c r="CQ30" s="656"/>
      <c r="CR30" s="657">
        <v>4282612</v>
      </c>
      <c r="CS30" s="658"/>
      <c r="CT30" s="658"/>
      <c r="CU30" s="658"/>
      <c r="CV30" s="658"/>
      <c r="CW30" s="658"/>
      <c r="CX30" s="658"/>
      <c r="CY30" s="659"/>
      <c r="CZ30" s="660">
        <v>6.8</v>
      </c>
      <c r="DA30" s="672"/>
      <c r="DB30" s="672"/>
      <c r="DC30" s="673"/>
      <c r="DD30" s="663">
        <v>4228361</v>
      </c>
      <c r="DE30" s="658"/>
      <c r="DF30" s="658"/>
      <c r="DG30" s="658"/>
      <c r="DH30" s="658"/>
      <c r="DI30" s="658"/>
      <c r="DJ30" s="658"/>
      <c r="DK30" s="659"/>
      <c r="DL30" s="663">
        <v>2929801</v>
      </c>
      <c r="DM30" s="658"/>
      <c r="DN30" s="658"/>
      <c r="DO30" s="658"/>
      <c r="DP30" s="658"/>
      <c r="DQ30" s="658"/>
      <c r="DR30" s="658"/>
      <c r="DS30" s="658"/>
      <c r="DT30" s="658"/>
      <c r="DU30" s="658"/>
      <c r="DV30" s="659"/>
      <c r="DW30" s="660">
        <v>10.4</v>
      </c>
      <c r="DX30" s="672"/>
      <c r="DY30" s="672"/>
      <c r="DZ30" s="672"/>
      <c r="EA30" s="672"/>
      <c r="EB30" s="672"/>
      <c r="EC30" s="684"/>
    </row>
    <row r="31" spans="2:133" ht="11.25" customHeight="1" x14ac:dyDescent="0.15">
      <c r="B31" s="724" t="s">
        <v>297</v>
      </c>
      <c r="C31" s="725"/>
      <c r="D31" s="725"/>
      <c r="E31" s="725"/>
      <c r="F31" s="725"/>
      <c r="G31" s="725"/>
      <c r="H31" s="725"/>
      <c r="I31" s="725"/>
      <c r="J31" s="725"/>
      <c r="K31" s="725"/>
      <c r="L31" s="725"/>
      <c r="M31" s="725"/>
      <c r="N31" s="725"/>
      <c r="O31" s="725"/>
      <c r="P31" s="725"/>
      <c r="Q31" s="726"/>
      <c r="R31" s="657">
        <v>484592</v>
      </c>
      <c r="S31" s="658"/>
      <c r="T31" s="658"/>
      <c r="U31" s="658"/>
      <c r="V31" s="658"/>
      <c r="W31" s="658"/>
      <c r="X31" s="658"/>
      <c r="Y31" s="659"/>
      <c r="Z31" s="695">
        <v>0.7</v>
      </c>
      <c r="AA31" s="695"/>
      <c r="AB31" s="695"/>
      <c r="AC31" s="695"/>
      <c r="AD31" s="696">
        <v>484592</v>
      </c>
      <c r="AE31" s="696"/>
      <c r="AF31" s="696"/>
      <c r="AG31" s="696"/>
      <c r="AH31" s="696"/>
      <c r="AI31" s="696"/>
      <c r="AJ31" s="696"/>
      <c r="AK31" s="696"/>
      <c r="AL31" s="660">
        <v>1.7</v>
      </c>
      <c r="AM31" s="661"/>
      <c r="AN31" s="661"/>
      <c r="AO31" s="697"/>
      <c r="AP31" s="727" t="s">
        <v>298</v>
      </c>
      <c r="AQ31" s="728"/>
      <c r="AR31" s="728"/>
      <c r="AS31" s="728"/>
      <c r="AT31" s="729" t="s">
        <v>299</v>
      </c>
      <c r="AU31" s="206"/>
      <c r="AV31" s="206"/>
      <c r="AW31" s="206"/>
      <c r="AX31" s="715" t="s">
        <v>177</v>
      </c>
      <c r="AY31" s="716"/>
      <c r="AZ31" s="716"/>
      <c r="BA31" s="716"/>
      <c r="BB31" s="716"/>
      <c r="BC31" s="716"/>
      <c r="BD31" s="716"/>
      <c r="BE31" s="716"/>
      <c r="BF31" s="717"/>
      <c r="BG31" s="719">
        <v>99.6</v>
      </c>
      <c r="BH31" s="720"/>
      <c r="BI31" s="720"/>
      <c r="BJ31" s="720"/>
      <c r="BK31" s="720"/>
      <c r="BL31" s="720"/>
      <c r="BM31" s="721">
        <v>98.8</v>
      </c>
      <c r="BN31" s="720"/>
      <c r="BO31" s="720"/>
      <c r="BP31" s="720"/>
      <c r="BQ31" s="722"/>
      <c r="BR31" s="719">
        <v>99.6</v>
      </c>
      <c r="BS31" s="720"/>
      <c r="BT31" s="720"/>
      <c r="BU31" s="720"/>
      <c r="BV31" s="720"/>
      <c r="BW31" s="720"/>
      <c r="BX31" s="721">
        <v>98.8</v>
      </c>
      <c r="BY31" s="720"/>
      <c r="BZ31" s="720"/>
      <c r="CA31" s="720"/>
      <c r="CB31" s="722"/>
      <c r="CD31" s="678"/>
      <c r="CE31" s="679"/>
      <c r="CF31" s="654" t="s">
        <v>300</v>
      </c>
      <c r="CG31" s="655"/>
      <c r="CH31" s="655"/>
      <c r="CI31" s="655"/>
      <c r="CJ31" s="655"/>
      <c r="CK31" s="655"/>
      <c r="CL31" s="655"/>
      <c r="CM31" s="655"/>
      <c r="CN31" s="655"/>
      <c r="CO31" s="655"/>
      <c r="CP31" s="655"/>
      <c r="CQ31" s="656"/>
      <c r="CR31" s="657">
        <v>80550</v>
      </c>
      <c r="CS31" s="670"/>
      <c r="CT31" s="670"/>
      <c r="CU31" s="670"/>
      <c r="CV31" s="670"/>
      <c r="CW31" s="670"/>
      <c r="CX31" s="670"/>
      <c r="CY31" s="671"/>
      <c r="CZ31" s="660">
        <v>0.1</v>
      </c>
      <c r="DA31" s="672"/>
      <c r="DB31" s="672"/>
      <c r="DC31" s="673"/>
      <c r="DD31" s="663">
        <v>80514</v>
      </c>
      <c r="DE31" s="670"/>
      <c r="DF31" s="670"/>
      <c r="DG31" s="670"/>
      <c r="DH31" s="670"/>
      <c r="DI31" s="670"/>
      <c r="DJ31" s="670"/>
      <c r="DK31" s="671"/>
      <c r="DL31" s="663">
        <v>78681</v>
      </c>
      <c r="DM31" s="670"/>
      <c r="DN31" s="670"/>
      <c r="DO31" s="670"/>
      <c r="DP31" s="670"/>
      <c r="DQ31" s="670"/>
      <c r="DR31" s="670"/>
      <c r="DS31" s="670"/>
      <c r="DT31" s="670"/>
      <c r="DU31" s="670"/>
      <c r="DV31" s="671"/>
      <c r="DW31" s="660">
        <v>0.3</v>
      </c>
      <c r="DX31" s="672"/>
      <c r="DY31" s="672"/>
      <c r="DZ31" s="672"/>
      <c r="EA31" s="672"/>
      <c r="EB31" s="672"/>
      <c r="EC31" s="684"/>
    </row>
    <row r="32" spans="2:133" ht="11.25" customHeight="1" x14ac:dyDescent="0.15">
      <c r="B32" s="654" t="s">
        <v>301</v>
      </c>
      <c r="C32" s="655"/>
      <c r="D32" s="655"/>
      <c r="E32" s="655"/>
      <c r="F32" s="655"/>
      <c r="G32" s="655"/>
      <c r="H32" s="655"/>
      <c r="I32" s="655"/>
      <c r="J32" s="655"/>
      <c r="K32" s="655"/>
      <c r="L32" s="655"/>
      <c r="M32" s="655"/>
      <c r="N32" s="655"/>
      <c r="O32" s="655"/>
      <c r="P32" s="655"/>
      <c r="Q32" s="656"/>
      <c r="R32" s="657">
        <v>4017565</v>
      </c>
      <c r="S32" s="658"/>
      <c r="T32" s="658"/>
      <c r="U32" s="658"/>
      <c r="V32" s="658"/>
      <c r="W32" s="658"/>
      <c r="X32" s="658"/>
      <c r="Y32" s="659"/>
      <c r="Z32" s="695">
        <v>6.2</v>
      </c>
      <c r="AA32" s="695"/>
      <c r="AB32" s="695"/>
      <c r="AC32" s="695"/>
      <c r="AD32" s="696" t="s">
        <v>121</v>
      </c>
      <c r="AE32" s="696"/>
      <c r="AF32" s="696"/>
      <c r="AG32" s="696"/>
      <c r="AH32" s="696"/>
      <c r="AI32" s="696"/>
      <c r="AJ32" s="696"/>
      <c r="AK32" s="696"/>
      <c r="AL32" s="660" t="s">
        <v>121</v>
      </c>
      <c r="AM32" s="661"/>
      <c r="AN32" s="661"/>
      <c r="AO32" s="697"/>
      <c r="AP32" s="698"/>
      <c r="AQ32" s="699"/>
      <c r="AR32" s="699"/>
      <c r="AS32" s="699"/>
      <c r="AT32" s="730"/>
      <c r="AU32" s="202" t="s">
        <v>302</v>
      </c>
      <c r="AX32" s="654" t="s">
        <v>303</v>
      </c>
      <c r="AY32" s="655"/>
      <c r="AZ32" s="655"/>
      <c r="BA32" s="655"/>
      <c r="BB32" s="655"/>
      <c r="BC32" s="655"/>
      <c r="BD32" s="655"/>
      <c r="BE32" s="655"/>
      <c r="BF32" s="656"/>
      <c r="BG32" s="723">
        <v>99.3</v>
      </c>
      <c r="BH32" s="670"/>
      <c r="BI32" s="670"/>
      <c r="BJ32" s="670"/>
      <c r="BK32" s="670"/>
      <c r="BL32" s="670"/>
      <c r="BM32" s="661">
        <v>98.1</v>
      </c>
      <c r="BN32" s="670"/>
      <c r="BO32" s="670"/>
      <c r="BP32" s="670"/>
      <c r="BQ32" s="693"/>
      <c r="BR32" s="723">
        <v>99.3</v>
      </c>
      <c r="BS32" s="670"/>
      <c r="BT32" s="670"/>
      <c r="BU32" s="670"/>
      <c r="BV32" s="670"/>
      <c r="BW32" s="670"/>
      <c r="BX32" s="661">
        <v>98.1</v>
      </c>
      <c r="BY32" s="670"/>
      <c r="BZ32" s="670"/>
      <c r="CA32" s="670"/>
      <c r="CB32" s="693"/>
      <c r="CD32" s="680"/>
      <c r="CE32" s="681"/>
      <c r="CF32" s="654" t="s">
        <v>304</v>
      </c>
      <c r="CG32" s="655"/>
      <c r="CH32" s="655"/>
      <c r="CI32" s="655"/>
      <c r="CJ32" s="655"/>
      <c r="CK32" s="655"/>
      <c r="CL32" s="655"/>
      <c r="CM32" s="655"/>
      <c r="CN32" s="655"/>
      <c r="CO32" s="655"/>
      <c r="CP32" s="655"/>
      <c r="CQ32" s="656"/>
      <c r="CR32" s="657">
        <v>78</v>
      </c>
      <c r="CS32" s="658"/>
      <c r="CT32" s="658"/>
      <c r="CU32" s="658"/>
      <c r="CV32" s="658"/>
      <c r="CW32" s="658"/>
      <c r="CX32" s="658"/>
      <c r="CY32" s="659"/>
      <c r="CZ32" s="660">
        <v>0</v>
      </c>
      <c r="DA32" s="672"/>
      <c r="DB32" s="672"/>
      <c r="DC32" s="673"/>
      <c r="DD32" s="663">
        <v>78</v>
      </c>
      <c r="DE32" s="658"/>
      <c r="DF32" s="658"/>
      <c r="DG32" s="658"/>
      <c r="DH32" s="658"/>
      <c r="DI32" s="658"/>
      <c r="DJ32" s="658"/>
      <c r="DK32" s="659"/>
      <c r="DL32" s="663">
        <v>78</v>
      </c>
      <c r="DM32" s="658"/>
      <c r="DN32" s="658"/>
      <c r="DO32" s="658"/>
      <c r="DP32" s="658"/>
      <c r="DQ32" s="658"/>
      <c r="DR32" s="658"/>
      <c r="DS32" s="658"/>
      <c r="DT32" s="658"/>
      <c r="DU32" s="658"/>
      <c r="DV32" s="659"/>
      <c r="DW32" s="660">
        <v>0</v>
      </c>
      <c r="DX32" s="672"/>
      <c r="DY32" s="672"/>
      <c r="DZ32" s="672"/>
      <c r="EA32" s="672"/>
      <c r="EB32" s="672"/>
      <c r="EC32" s="684"/>
    </row>
    <row r="33" spans="2:133" ht="11.25" customHeight="1" x14ac:dyDescent="0.15">
      <c r="B33" s="654" t="s">
        <v>305</v>
      </c>
      <c r="C33" s="655"/>
      <c r="D33" s="655"/>
      <c r="E33" s="655"/>
      <c r="F33" s="655"/>
      <c r="G33" s="655"/>
      <c r="H33" s="655"/>
      <c r="I33" s="655"/>
      <c r="J33" s="655"/>
      <c r="K33" s="655"/>
      <c r="L33" s="655"/>
      <c r="M33" s="655"/>
      <c r="N33" s="655"/>
      <c r="O33" s="655"/>
      <c r="P33" s="655"/>
      <c r="Q33" s="656"/>
      <c r="R33" s="657">
        <v>2779801</v>
      </c>
      <c r="S33" s="658"/>
      <c r="T33" s="658"/>
      <c r="U33" s="658"/>
      <c r="V33" s="658"/>
      <c r="W33" s="658"/>
      <c r="X33" s="658"/>
      <c r="Y33" s="659"/>
      <c r="Z33" s="695">
        <v>4.3</v>
      </c>
      <c r="AA33" s="695"/>
      <c r="AB33" s="695"/>
      <c r="AC33" s="695"/>
      <c r="AD33" s="696">
        <v>47537</v>
      </c>
      <c r="AE33" s="696"/>
      <c r="AF33" s="696"/>
      <c r="AG33" s="696"/>
      <c r="AH33" s="696"/>
      <c r="AI33" s="696"/>
      <c r="AJ33" s="696"/>
      <c r="AK33" s="696"/>
      <c r="AL33" s="660">
        <v>0.2</v>
      </c>
      <c r="AM33" s="661"/>
      <c r="AN33" s="661"/>
      <c r="AO33" s="697"/>
      <c r="AP33" s="700"/>
      <c r="AQ33" s="701"/>
      <c r="AR33" s="701"/>
      <c r="AS33" s="701"/>
      <c r="AT33" s="731"/>
      <c r="AU33" s="207"/>
      <c r="AV33" s="207"/>
      <c r="AW33" s="207"/>
      <c r="AX33" s="638" t="s">
        <v>306</v>
      </c>
      <c r="AY33" s="639"/>
      <c r="AZ33" s="639"/>
      <c r="BA33" s="639"/>
      <c r="BB33" s="639"/>
      <c r="BC33" s="639"/>
      <c r="BD33" s="639"/>
      <c r="BE33" s="639"/>
      <c r="BF33" s="640"/>
      <c r="BG33" s="718">
        <v>99.8</v>
      </c>
      <c r="BH33" s="642"/>
      <c r="BI33" s="642"/>
      <c r="BJ33" s="642"/>
      <c r="BK33" s="642"/>
      <c r="BL33" s="642"/>
      <c r="BM33" s="688">
        <v>99.3</v>
      </c>
      <c r="BN33" s="642"/>
      <c r="BO33" s="642"/>
      <c r="BP33" s="642"/>
      <c r="BQ33" s="705"/>
      <c r="BR33" s="718">
        <v>99.8</v>
      </c>
      <c r="BS33" s="642"/>
      <c r="BT33" s="642"/>
      <c r="BU33" s="642"/>
      <c r="BV33" s="642"/>
      <c r="BW33" s="642"/>
      <c r="BX33" s="688">
        <v>99.2</v>
      </c>
      <c r="BY33" s="642"/>
      <c r="BZ33" s="642"/>
      <c r="CA33" s="642"/>
      <c r="CB33" s="705"/>
      <c r="CD33" s="654" t="s">
        <v>307</v>
      </c>
      <c r="CE33" s="655"/>
      <c r="CF33" s="655"/>
      <c r="CG33" s="655"/>
      <c r="CH33" s="655"/>
      <c r="CI33" s="655"/>
      <c r="CJ33" s="655"/>
      <c r="CK33" s="655"/>
      <c r="CL33" s="655"/>
      <c r="CM33" s="655"/>
      <c r="CN33" s="655"/>
      <c r="CO33" s="655"/>
      <c r="CP33" s="655"/>
      <c r="CQ33" s="656"/>
      <c r="CR33" s="657">
        <v>31669232</v>
      </c>
      <c r="CS33" s="670"/>
      <c r="CT33" s="670"/>
      <c r="CU33" s="670"/>
      <c r="CV33" s="670"/>
      <c r="CW33" s="670"/>
      <c r="CX33" s="670"/>
      <c r="CY33" s="671"/>
      <c r="CZ33" s="660">
        <v>50.2</v>
      </c>
      <c r="DA33" s="672"/>
      <c r="DB33" s="672"/>
      <c r="DC33" s="673"/>
      <c r="DD33" s="663">
        <v>17425689</v>
      </c>
      <c r="DE33" s="670"/>
      <c r="DF33" s="670"/>
      <c r="DG33" s="670"/>
      <c r="DH33" s="670"/>
      <c r="DI33" s="670"/>
      <c r="DJ33" s="670"/>
      <c r="DK33" s="671"/>
      <c r="DL33" s="663">
        <v>12406746</v>
      </c>
      <c r="DM33" s="670"/>
      <c r="DN33" s="670"/>
      <c r="DO33" s="670"/>
      <c r="DP33" s="670"/>
      <c r="DQ33" s="670"/>
      <c r="DR33" s="670"/>
      <c r="DS33" s="670"/>
      <c r="DT33" s="670"/>
      <c r="DU33" s="670"/>
      <c r="DV33" s="671"/>
      <c r="DW33" s="660">
        <v>43.9</v>
      </c>
      <c r="DX33" s="672"/>
      <c r="DY33" s="672"/>
      <c r="DZ33" s="672"/>
      <c r="EA33" s="672"/>
      <c r="EB33" s="672"/>
      <c r="EC33" s="684"/>
    </row>
    <row r="34" spans="2:133" ht="11.25" customHeight="1" x14ac:dyDescent="0.15">
      <c r="B34" s="654" t="s">
        <v>308</v>
      </c>
      <c r="C34" s="655"/>
      <c r="D34" s="655"/>
      <c r="E34" s="655"/>
      <c r="F34" s="655"/>
      <c r="G34" s="655"/>
      <c r="H34" s="655"/>
      <c r="I34" s="655"/>
      <c r="J34" s="655"/>
      <c r="K34" s="655"/>
      <c r="L34" s="655"/>
      <c r="M34" s="655"/>
      <c r="N34" s="655"/>
      <c r="O34" s="655"/>
      <c r="P34" s="655"/>
      <c r="Q34" s="656"/>
      <c r="R34" s="657">
        <v>7498902</v>
      </c>
      <c r="S34" s="658"/>
      <c r="T34" s="658"/>
      <c r="U34" s="658"/>
      <c r="V34" s="658"/>
      <c r="W34" s="658"/>
      <c r="X34" s="658"/>
      <c r="Y34" s="659"/>
      <c r="Z34" s="695">
        <v>11.5</v>
      </c>
      <c r="AA34" s="695"/>
      <c r="AB34" s="695"/>
      <c r="AC34" s="695"/>
      <c r="AD34" s="696" t="s">
        <v>121</v>
      </c>
      <c r="AE34" s="696"/>
      <c r="AF34" s="696"/>
      <c r="AG34" s="696"/>
      <c r="AH34" s="696"/>
      <c r="AI34" s="696"/>
      <c r="AJ34" s="696"/>
      <c r="AK34" s="696"/>
      <c r="AL34" s="660" t="s">
        <v>121</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309</v>
      </c>
      <c r="CE34" s="655"/>
      <c r="CF34" s="655"/>
      <c r="CG34" s="655"/>
      <c r="CH34" s="655"/>
      <c r="CI34" s="655"/>
      <c r="CJ34" s="655"/>
      <c r="CK34" s="655"/>
      <c r="CL34" s="655"/>
      <c r="CM34" s="655"/>
      <c r="CN34" s="655"/>
      <c r="CO34" s="655"/>
      <c r="CP34" s="655"/>
      <c r="CQ34" s="656"/>
      <c r="CR34" s="657">
        <v>11931946</v>
      </c>
      <c r="CS34" s="658"/>
      <c r="CT34" s="658"/>
      <c r="CU34" s="658"/>
      <c r="CV34" s="658"/>
      <c r="CW34" s="658"/>
      <c r="CX34" s="658"/>
      <c r="CY34" s="659"/>
      <c r="CZ34" s="660">
        <v>18.899999999999999</v>
      </c>
      <c r="DA34" s="672"/>
      <c r="DB34" s="672"/>
      <c r="DC34" s="673"/>
      <c r="DD34" s="663">
        <v>5755678</v>
      </c>
      <c r="DE34" s="658"/>
      <c r="DF34" s="658"/>
      <c r="DG34" s="658"/>
      <c r="DH34" s="658"/>
      <c r="DI34" s="658"/>
      <c r="DJ34" s="658"/>
      <c r="DK34" s="659"/>
      <c r="DL34" s="663">
        <v>4880128</v>
      </c>
      <c r="DM34" s="658"/>
      <c r="DN34" s="658"/>
      <c r="DO34" s="658"/>
      <c r="DP34" s="658"/>
      <c r="DQ34" s="658"/>
      <c r="DR34" s="658"/>
      <c r="DS34" s="658"/>
      <c r="DT34" s="658"/>
      <c r="DU34" s="658"/>
      <c r="DV34" s="659"/>
      <c r="DW34" s="660">
        <v>17.3</v>
      </c>
      <c r="DX34" s="672"/>
      <c r="DY34" s="672"/>
      <c r="DZ34" s="672"/>
      <c r="EA34" s="672"/>
      <c r="EB34" s="672"/>
      <c r="EC34" s="684"/>
    </row>
    <row r="35" spans="2:133" ht="11.25" customHeight="1" x14ac:dyDescent="0.15">
      <c r="B35" s="654" t="s">
        <v>310</v>
      </c>
      <c r="C35" s="655"/>
      <c r="D35" s="655"/>
      <c r="E35" s="655"/>
      <c r="F35" s="655"/>
      <c r="G35" s="655"/>
      <c r="H35" s="655"/>
      <c r="I35" s="655"/>
      <c r="J35" s="655"/>
      <c r="K35" s="655"/>
      <c r="L35" s="655"/>
      <c r="M35" s="655"/>
      <c r="N35" s="655"/>
      <c r="O35" s="655"/>
      <c r="P35" s="655"/>
      <c r="Q35" s="656"/>
      <c r="R35" s="657">
        <v>2843928</v>
      </c>
      <c r="S35" s="658"/>
      <c r="T35" s="658"/>
      <c r="U35" s="658"/>
      <c r="V35" s="658"/>
      <c r="W35" s="658"/>
      <c r="X35" s="658"/>
      <c r="Y35" s="659"/>
      <c r="Z35" s="695">
        <v>4.4000000000000004</v>
      </c>
      <c r="AA35" s="695"/>
      <c r="AB35" s="695"/>
      <c r="AC35" s="695"/>
      <c r="AD35" s="696" t="s">
        <v>121</v>
      </c>
      <c r="AE35" s="696"/>
      <c r="AF35" s="696"/>
      <c r="AG35" s="696"/>
      <c r="AH35" s="696"/>
      <c r="AI35" s="696"/>
      <c r="AJ35" s="696"/>
      <c r="AK35" s="696"/>
      <c r="AL35" s="660" t="s">
        <v>121</v>
      </c>
      <c r="AM35" s="661"/>
      <c r="AN35" s="661"/>
      <c r="AO35" s="697"/>
      <c r="AP35" s="210"/>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1524157</v>
      </c>
      <c r="CS35" s="670"/>
      <c r="CT35" s="670"/>
      <c r="CU35" s="670"/>
      <c r="CV35" s="670"/>
      <c r="CW35" s="670"/>
      <c r="CX35" s="670"/>
      <c r="CY35" s="671"/>
      <c r="CZ35" s="660">
        <v>2.4</v>
      </c>
      <c r="DA35" s="672"/>
      <c r="DB35" s="672"/>
      <c r="DC35" s="673"/>
      <c r="DD35" s="663">
        <v>1335592</v>
      </c>
      <c r="DE35" s="670"/>
      <c r="DF35" s="670"/>
      <c r="DG35" s="670"/>
      <c r="DH35" s="670"/>
      <c r="DI35" s="670"/>
      <c r="DJ35" s="670"/>
      <c r="DK35" s="671"/>
      <c r="DL35" s="663">
        <v>1099441</v>
      </c>
      <c r="DM35" s="670"/>
      <c r="DN35" s="670"/>
      <c r="DO35" s="670"/>
      <c r="DP35" s="670"/>
      <c r="DQ35" s="670"/>
      <c r="DR35" s="670"/>
      <c r="DS35" s="670"/>
      <c r="DT35" s="670"/>
      <c r="DU35" s="670"/>
      <c r="DV35" s="671"/>
      <c r="DW35" s="660">
        <v>3.9</v>
      </c>
      <c r="DX35" s="672"/>
      <c r="DY35" s="672"/>
      <c r="DZ35" s="672"/>
      <c r="EA35" s="672"/>
      <c r="EB35" s="672"/>
      <c r="EC35" s="684"/>
    </row>
    <row r="36" spans="2:133" ht="11.25" customHeight="1" x14ac:dyDescent="0.15">
      <c r="B36" s="654" t="s">
        <v>314</v>
      </c>
      <c r="C36" s="655"/>
      <c r="D36" s="655"/>
      <c r="E36" s="655"/>
      <c r="F36" s="655"/>
      <c r="G36" s="655"/>
      <c r="H36" s="655"/>
      <c r="I36" s="655"/>
      <c r="J36" s="655"/>
      <c r="K36" s="655"/>
      <c r="L36" s="655"/>
      <c r="M36" s="655"/>
      <c r="N36" s="655"/>
      <c r="O36" s="655"/>
      <c r="P36" s="655"/>
      <c r="Q36" s="656"/>
      <c r="R36" s="657">
        <v>2576785</v>
      </c>
      <c r="S36" s="658"/>
      <c r="T36" s="658"/>
      <c r="U36" s="658"/>
      <c r="V36" s="658"/>
      <c r="W36" s="658"/>
      <c r="X36" s="658"/>
      <c r="Y36" s="659"/>
      <c r="Z36" s="695">
        <v>4</v>
      </c>
      <c r="AA36" s="695"/>
      <c r="AB36" s="695"/>
      <c r="AC36" s="695"/>
      <c r="AD36" s="696" t="s">
        <v>121</v>
      </c>
      <c r="AE36" s="696"/>
      <c r="AF36" s="696"/>
      <c r="AG36" s="696"/>
      <c r="AH36" s="696"/>
      <c r="AI36" s="696"/>
      <c r="AJ36" s="696"/>
      <c r="AK36" s="696"/>
      <c r="AL36" s="660" t="s">
        <v>121</v>
      </c>
      <c r="AM36" s="661"/>
      <c r="AN36" s="661"/>
      <c r="AO36" s="697"/>
      <c r="AP36" s="210"/>
      <c r="AQ36" s="706" t="s">
        <v>315</v>
      </c>
      <c r="AR36" s="707"/>
      <c r="AS36" s="707"/>
      <c r="AT36" s="707"/>
      <c r="AU36" s="707"/>
      <c r="AV36" s="707"/>
      <c r="AW36" s="707"/>
      <c r="AX36" s="707"/>
      <c r="AY36" s="708"/>
      <c r="AZ36" s="712">
        <v>5186248</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11995</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7705623</v>
      </c>
      <c r="CS36" s="658"/>
      <c r="CT36" s="658"/>
      <c r="CU36" s="658"/>
      <c r="CV36" s="658"/>
      <c r="CW36" s="658"/>
      <c r="CX36" s="658"/>
      <c r="CY36" s="659"/>
      <c r="CZ36" s="660">
        <v>12.2</v>
      </c>
      <c r="DA36" s="672"/>
      <c r="DB36" s="672"/>
      <c r="DC36" s="673"/>
      <c r="DD36" s="663">
        <v>5741773</v>
      </c>
      <c r="DE36" s="658"/>
      <c r="DF36" s="658"/>
      <c r="DG36" s="658"/>
      <c r="DH36" s="658"/>
      <c r="DI36" s="658"/>
      <c r="DJ36" s="658"/>
      <c r="DK36" s="659"/>
      <c r="DL36" s="663">
        <v>4149156</v>
      </c>
      <c r="DM36" s="658"/>
      <c r="DN36" s="658"/>
      <c r="DO36" s="658"/>
      <c r="DP36" s="658"/>
      <c r="DQ36" s="658"/>
      <c r="DR36" s="658"/>
      <c r="DS36" s="658"/>
      <c r="DT36" s="658"/>
      <c r="DU36" s="658"/>
      <c r="DV36" s="659"/>
      <c r="DW36" s="660">
        <v>14.7</v>
      </c>
      <c r="DX36" s="672"/>
      <c r="DY36" s="672"/>
      <c r="DZ36" s="672"/>
      <c r="EA36" s="672"/>
      <c r="EB36" s="672"/>
      <c r="EC36" s="684"/>
    </row>
    <row r="37" spans="2:133" ht="11.25" customHeight="1" x14ac:dyDescent="0.15">
      <c r="B37" s="654" t="s">
        <v>318</v>
      </c>
      <c r="C37" s="655"/>
      <c r="D37" s="655"/>
      <c r="E37" s="655"/>
      <c r="F37" s="655"/>
      <c r="G37" s="655"/>
      <c r="H37" s="655"/>
      <c r="I37" s="655"/>
      <c r="J37" s="655"/>
      <c r="K37" s="655"/>
      <c r="L37" s="655"/>
      <c r="M37" s="655"/>
      <c r="N37" s="655"/>
      <c r="O37" s="655"/>
      <c r="P37" s="655"/>
      <c r="Q37" s="656"/>
      <c r="R37" s="657">
        <v>1423261</v>
      </c>
      <c r="S37" s="658"/>
      <c r="T37" s="658"/>
      <c r="U37" s="658"/>
      <c r="V37" s="658"/>
      <c r="W37" s="658"/>
      <c r="X37" s="658"/>
      <c r="Y37" s="659"/>
      <c r="Z37" s="695">
        <v>2.2000000000000002</v>
      </c>
      <c r="AA37" s="695"/>
      <c r="AB37" s="695"/>
      <c r="AC37" s="695"/>
      <c r="AD37" s="696">
        <v>3551</v>
      </c>
      <c r="AE37" s="696"/>
      <c r="AF37" s="696"/>
      <c r="AG37" s="696"/>
      <c r="AH37" s="696"/>
      <c r="AI37" s="696"/>
      <c r="AJ37" s="696"/>
      <c r="AK37" s="696"/>
      <c r="AL37" s="660">
        <v>0</v>
      </c>
      <c r="AM37" s="661"/>
      <c r="AN37" s="661"/>
      <c r="AO37" s="697"/>
      <c r="AQ37" s="690" t="s">
        <v>319</v>
      </c>
      <c r="AR37" s="691"/>
      <c r="AS37" s="691"/>
      <c r="AT37" s="691"/>
      <c r="AU37" s="691"/>
      <c r="AV37" s="691"/>
      <c r="AW37" s="691"/>
      <c r="AX37" s="691"/>
      <c r="AY37" s="692"/>
      <c r="AZ37" s="657">
        <v>1139636</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-166182</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430149</v>
      </c>
      <c r="CS37" s="670"/>
      <c r="CT37" s="670"/>
      <c r="CU37" s="670"/>
      <c r="CV37" s="670"/>
      <c r="CW37" s="670"/>
      <c r="CX37" s="670"/>
      <c r="CY37" s="671"/>
      <c r="CZ37" s="660">
        <v>0.7</v>
      </c>
      <c r="DA37" s="672"/>
      <c r="DB37" s="672"/>
      <c r="DC37" s="673"/>
      <c r="DD37" s="663">
        <v>203008</v>
      </c>
      <c r="DE37" s="670"/>
      <c r="DF37" s="670"/>
      <c r="DG37" s="670"/>
      <c r="DH37" s="670"/>
      <c r="DI37" s="670"/>
      <c r="DJ37" s="670"/>
      <c r="DK37" s="671"/>
      <c r="DL37" s="663">
        <v>199082</v>
      </c>
      <c r="DM37" s="670"/>
      <c r="DN37" s="670"/>
      <c r="DO37" s="670"/>
      <c r="DP37" s="670"/>
      <c r="DQ37" s="670"/>
      <c r="DR37" s="670"/>
      <c r="DS37" s="670"/>
      <c r="DT37" s="670"/>
      <c r="DU37" s="670"/>
      <c r="DV37" s="671"/>
      <c r="DW37" s="660">
        <v>0.7</v>
      </c>
      <c r="DX37" s="672"/>
      <c r="DY37" s="672"/>
      <c r="DZ37" s="672"/>
      <c r="EA37" s="672"/>
      <c r="EB37" s="672"/>
      <c r="EC37" s="684"/>
    </row>
    <row r="38" spans="2:133" ht="11.25" customHeight="1" x14ac:dyDescent="0.15">
      <c r="B38" s="654" t="s">
        <v>322</v>
      </c>
      <c r="C38" s="655"/>
      <c r="D38" s="655"/>
      <c r="E38" s="655"/>
      <c r="F38" s="655"/>
      <c r="G38" s="655"/>
      <c r="H38" s="655"/>
      <c r="I38" s="655"/>
      <c r="J38" s="655"/>
      <c r="K38" s="655"/>
      <c r="L38" s="655"/>
      <c r="M38" s="655"/>
      <c r="N38" s="655"/>
      <c r="O38" s="655"/>
      <c r="P38" s="655"/>
      <c r="Q38" s="656"/>
      <c r="R38" s="657">
        <v>1483200</v>
      </c>
      <c r="S38" s="658"/>
      <c r="T38" s="658"/>
      <c r="U38" s="658"/>
      <c r="V38" s="658"/>
      <c r="W38" s="658"/>
      <c r="X38" s="658"/>
      <c r="Y38" s="659"/>
      <c r="Z38" s="695">
        <v>2.2999999999999998</v>
      </c>
      <c r="AA38" s="695"/>
      <c r="AB38" s="695"/>
      <c r="AC38" s="695"/>
      <c r="AD38" s="696" t="s">
        <v>121</v>
      </c>
      <c r="AE38" s="696"/>
      <c r="AF38" s="696"/>
      <c r="AG38" s="696"/>
      <c r="AH38" s="696"/>
      <c r="AI38" s="696"/>
      <c r="AJ38" s="696"/>
      <c r="AK38" s="696"/>
      <c r="AL38" s="660" t="s">
        <v>121</v>
      </c>
      <c r="AM38" s="661"/>
      <c r="AN38" s="661"/>
      <c r="AO38" s="697"/>
      <c r="AQ38" s="690" t="s">
        <v>323</v>
      </c>
      <c r="AR38" s="691"/>
      <c r="AS38" s="691"/>
      <c r="AT38" s="691"/>
      <c r="AU38" s="691"/>
      <c r="AV38" s="691"/>
      <c r="AW38" s="691"/>
      <c r="AX38" s="691"/>
      <c r="AY38" s="692"/>
      <c r="AZ38" s="657">
        <v>965541</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9317</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3045480</v>
      </c>
      <c r="CS38" s="658"/>
      <c r="CT38" s="658"/>
      <c r="CU38" s="658"/>
      <c r="CV38" s="658"/>
      <c r="CW38" s="658"/>
      <c r="CX38" s="658"/>
      <c r="CY38" s="659"/>
      <c r="CZ38" s="660">
        <v>4.8</v>
      </c>
      <c r="DA38" s="672"/>
      <c r="DB38" s="672"/>
      <c r="DC38" s="673"/>
      <c r="DD38" s="663">
        <v>2480533</v>
      </c>
      <c r="DE38" s="658"/>
      <c r="DF38" s="658"/>
      <c r="DG38" s="658"/>
      <c r="DH38" s="658"/>
      <c r="DI38" s="658"/>
      <c r="DJ38" s="658"/>
      <c r="DK38" s="659"/>
      <c r="DL38" s="663">
        <v>2278021</v>
      </c>
      <c r="DM38" s="658"/>
      <c r="DN38" s="658"/>
      <c r="DO38" s="658"/>
      <c r="DP38" s="658"/>
      <c r="DQ38" s="658"/>
      <c r="DR38" s="658"/>
      <c r="DS38" s="658"/>
      <c r="DT38" s="658"/>
      <c r="DU38" s="658"/>
      <c r="DV38" s="659"/>
      <c r="DW38" s="660">
        <v>8.1</v>
      </c>
      <c r="DX38" s="672"/>
      <c r="DY38" s="672"/>
      <c r="DZ38" s="672"/>
      <c r="EA38" s="672"/>
      <c r="EB38" s="672"/>
      <c r="EC38" s="684"/>
    </row>
    <row r="39" spans="2:133" ht="11.25" customHeight="1" x14ac:dyDescent="0.15">
      <c r="B39" s="654" t="s">
        <v>326</v>
      </c>
      <c r="C39" s="655"/>
      <c r="D39" s="655"/>
      <c r="E39" s="655"/>
      <c r="F39" s="655"/>
      <c r="G39" s="655"/>
      <c r="H39" s="655"/>
      <c r="I39" s="655"/>
      <c r="J39" s="655"/>
      <c r="K39" s="655"/>
      <c r="L39" s="655"/>
      <c r="M39" s="655"/>
      <c r="N39" s="655"/>
      <c r="O39" s="655"/>
      <c r="P39" s="655"/>
      <c r="Q39" s="656"/>
      <c r="R39" s="657" t="s">
        <v>121</v>
      </c>
      <c r="S39" s="658"/>
      <c r="T39" s="658"/>
      <c r="U39" s="658"/>
      <c r="V39" s="658"/>
      <c r="W39" s="658"/>
      <c r="X39" s="658"/>
      <c r="Y39" s="659"/>
      <c r="Z39" s="695" t="s">
        <v>121</v>
      </c>
      <c r="AA39" s="695"/>
      <c r="AB39" s="695"/>
      <c r="AC39" s="695"/>
      <c r="AD39" s="696" t="s">
        <v>121</v>
      </c>
      <c r="AE39" s="696"/>
      <c r="AF39" s="696"/>
      <c r="AG39" s="696"/>
      <c r="AH39" s="696"/>
      <c r="AI39" s="696"/>
      <c r="AJ39" s="696"/>
      <c r="AK39" s="696"/>
      <c r="AL39" s="660" t="s">
        <v>121</v>
      </c>
      <c r="AM39" s="661"/>
      <c r="AN39" s="661"/>
      <c r="AO39" s="697"/>
      <c r="AQ39" s="690" t="s">
        <v>327</v>
      </c>
      <c r="AR39" s="691"/>
      <c r="AS39" s="691"/>
      <c r="AT39" s="691"/>
      <c r="AU39" s="691"/>
      <c r="AV39" s="691"/>
      <c r="AW39" s="691"/>
      <c r="AX39" s="691"/>
      <c r="AY39" s="692"/>
      <c r="AZ39" s="657">
        <v>35591</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12857</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6848909</v>
      </c>
      <c r="CS39" s="670"/>
      <c r="CT39" s="670"/>
      <c r="CU39" s="670"/>
      <c r="CV39" s="670"/>
      <c r="CW39" s="670"/>
      <c r="CX39" s="670"/>
      <c r="CY39" s="671"/>
      <c r="CZ39" s="660">
        <v>10.9</v>
      </c>
      <c r="DA39" s="672"/>
      <c r="DB39" s="672"/>
      <c r="DC39" s="673"/>
      <c r="DD39" s="663">
        <v>2096166</v>
      </c>
      <c r="DE39" s="670"/>
      <c r="DF39" s="670"/>
      <c r="DG39" s="670"/>
      <c r="DH39" s="670"/>
      <c r="DI39" s="670"/>
      <c r="DJ39" s="670"/>
      <c r="DK39" s="671"/>
      <c r="DL39" s="663" t="s">
        <v>121</v>
      </c>
      <c r="DM39" s="670"/>
      <c r="DN39" s="670"/>
      <c r="DO39" s="670"/>
      <c r="DP39" s="670"/>
      <c r="DQ39" s="670"/>
      <c r="DR39" s="670"/>
      <c r="DS39" s="670"/>
      <c r="DT39" s="670"/>
      <c r="DU39" s="670"/>
      <c r="DV39" s="671"/>
      <c r="DW39" s="660" t="s">
        <v>121</v>
      </c>
      <c r="DX39" s="672"/>
      <c r="DY39" s="672"/>
      <c r="DZ39" s="672"/>
      <c r="EA39" s="672"/>
      <c r="EB39" s="672"/>
      <c r="EC39" s="684"/>
    </row>
    <row r="40" spans="2:133" ht="11.25" customHeight="1" x14ac:dyDescent="0.15">
      <c r="B40" s="654" t="s">
        <v>330</v>
      </c>
      <c r="C40" s="655"/>
      <c r="D40" s="655"/>
      <c r="E40" s="655"/>
      <c r="F40" s="655"/>
      <c r="G40" s="655"/>
      <c r="H40" s="655"/>
      <c r="I40" s="655"/>
      <c r="J40" s="655"/>
      <c r="K40" s="655"/>
      <c r="L40" s="655"/>
      <c r="M40" s="655"/>
      <c r="N40" s="655"/>
      <c r="O40" s="655"/>
      <c r="P40" s="655"/>
      <c r="Q40" s="656"/>
      <c r="R40" s="657" t="s">
        <v>121</v>
      </c>
      <c r="S40" s="658"/>
      <c r="T40" s="658"/>
      <c r="U40" s="658"/>
      <c r="V40" s="658"/>
      <c r="W40" s="658"/>
      <c r="X40" s="658"/>
      <c r="Y40" s="659"/>
      <c r="Z40" s="695" t="s">
        <v>121</v>
      </c>
      <c r="AA40" s="695"/>
      <c r="AB40" s="695"/>
      <c r="AC40" s="695"/>
      <c r="AD40" s="696" t="s">
        <v>121</v>
      </c>
      <c r="AE40" s="696"/>
      <c r="AF40" s="696"/>
      <c r="AG40" s="696"/>
      <c r="AH40" s="696"/>
      <c r="AI40" s="696"/>
      <c r="AJ40" s="696"/>
      <c r="AK40" s="696"/>
      <c r="AL40" s="660" t="s">
        <v>121</v>
      </c>
      <c r="AM40" s="661"/>
      <c r="AN40" s="661"/>
      <c r="AO40" s="697"/>
      <c r="AQ40" s="690" t="s">
        <v>331</v>
      </c>
      <c r="AR40" s="691"/>
      <c r="AS40" s="691"/>
      <c r="AT40" s="691"/>
      <c r="AU40" s="691"/>
      <c r="AV40" s="691"/>
      <c r="AW40" s="691"/>
      <c r="AX40" s="691"/>
      <c r="AY40" s="692"/>
      <c r="AZ40" s="657">
        <v>33604</v>
      </c>
      <c r="BA40" s="658"/>
      <c r="BB40" s="658"/>
      <c r="BC40" s="658"/>
      <c r="BD40" s="670"/>
      <c r="BE40" s="670"/>
      <c r="BF40" s="693"/>
      <c r="BG40" s="698" t="s">
        <v>332</v>
      </c>
      <c r="BH40" s="699"/>
      <c r="BI40" s="699"/>
      <c r="BJ40" s="699"/>
      <c r="BK40" s="699"/>
      <c r="BL40" s="211"/>
      <c r="BM40" s="655" t="s">
        <v>333</v>
      </c>
      <c r="BN40" s="655"/>
      <c r="BO40" s="655"/>
      <c r="BP40" s="655"/>
      <c r="BQ40" s="655"/>
      <c r="BR40" s="655"/>
      <c r="BS40" s="655"/>
      <c r="BT40" s="655"/>
      <c r="BU40" s="656"/>
      <c r="BV40" s="657">
        <v>97</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613117</v>
      </c>
      <c r="CS40" s="658"/>
      <c r="CT40" s="658"/>
      <c r="CU40" s="658"/>
      <c r="CV40" s="658"/>
      <c r="CW40" s="658"/>
      <c r="CX40" s="658"/>
      <c r="CY40" s="659"/>
      <c r="CZ40" s="660">
        <v>1</v>
      </c>
      <c r="DA40" s="672"/>
      <c r="DB40" s="672"/>
      <c r="DC40" s="673"/>
      <c r="DD40" s="663">
        <v>15947</v>
      </c>
      <c r="DE40" s="658"/>
      <c r="DF40" s="658"/>
      <c r="DG40" s="658"/>
      <c r="DH40" s="658"/>
      <c r="DI40" s="658"/>
      <c r="DJ40" s="658"/>
      <c r="DK40" s="659"/>
      <c r="DL40" s="663" t="s">
        <v>121</v>
      </c>
      <c r="DM40" s="658"/>
      <c r="DN40" s="658"/>
      <c r="DO40" s="658"/>
      <c r="DP40" s="658"/>
      <c r="DQ40" s="658"/>
      <c r="DR40" s="658"/>
      <c r="DS40" s="658"/>
      <c r="DT40" s="658"/>
      <c r="DU40" s="658"/>
      <c r="DV40" s="659"/>
      <c r="DW40" s="660" t="s">
        <v>121</v>
      </c>
      <c r="DX40" s="672"/>
      <c r="DY40" s="672"/>
      <c r="DZ40" s="672"/>
      <c r="EA40" s="672"/>
      <c r="EB40" s="672"/>
      <c r="EC40" s="684"/>
    </row>
    <row r="41" spans="2:133" ht="11.25" customHeight="1" x14ac:dyDescent="0.15">
      <c r="B41" s="638" t="s">
        <v>335</v>
      </c>
      <c r="C41" s="639"/>
      <c r="D41" s="639"/>
      <c r="E41" s="639"/>
      <c r="F41" s="639"/>
      <c r="G41" s="639"/>
      <c r="H41" s="639"/>
      <c r="I41" s="639"/>
      <c r="J41" s="639"/>
      <c r="K41" s="639"/>
      <c r="L41" s="639"/>
      <c r="M41" s="639"/>
      <c r="N41" s="639"/>
      <c r="O41" s="639"/>
      <c r="P41" s="639"/>
      <c r="Q41" s="640"/>
      <c r="R41" s="641">
        <v>65218756</v>
      </c>
      <c r="S41" s="682"/>
      <c r="T41" s="682"/>
      <c r="U41" s="682"/>
      <c r="V41" s="682"/>
      <c r="W41" s="682"/>
      <c r="X41" s="682"/>
      <c r="Y41" s="685"/>
      <c r="Z41" s="686">
        <v>100</v>
      </c>
      <c r="AA41" s="686"/>
      <c r="AB41" s="686"/>
      <c r="AC41" s="686"/>
      <c r="AD41" s="687">
        <v>28274275</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760066</v>
      </c>
      <c r="BA41" s="658"/>
      <c r="BB41" s="658"/>
      <c r="BC41" s="658"/>
      <c r="BD41" s="670"/>
      <c r="BE41" s="670"/>
      <c r="BF41" s="693"/>
      <c r="BG41" s="698"/>
      <c r="BH41" s="699"/>
      <c r="BI41" s="699"/>
      <c r="BJ41" s="699"/>
      <c r="BK41" s="699"/>
      <c r="BL41" s="211"/>
      <c r="BM41" s="655" t="s">
        <v>337</v>
      </c>
      <c r="BN41" s="655"/>
      <c r="BO41" s="655"/>
      <c r="BP41" s="655"/>
      <c r="BQ41" s="655"/>
      <c r="BR41" s="655"/>
      <c r="BS41" s="655"/>
      <c r="BT41" s="655"/>
      <c r="BU41" s="656"/>
      <c r="BV41" s="657" t="s">
        <v>121</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121</v>
      </c>
      <c r="CS41" s="670"/>
      <c r="CT41" s="670"/>
      <c r="CU41" s="670"/>
      <c r="CV41" s="670"/>
      <c r="CW41" s="670"/>
      <c r="CX41" s="670"/>
      <c r="CY41" s="671"/>
      <c r="CZ41" s="660" t="s">
        <v>121</v>
      </c>
      <c r="DA41" s="672"/>
      <c r="DB41" s="672"/>
      <c r="DC41" s="673"/>
      <c r="DD41" s="663" t="s">
        <v>121</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339</v>
      </c>
      <c r="AR42" s="703"/>
      <c r="AS42" s="703"/>
      <c r="AT42" s="703"/>
      <c r="AU42" s="703"/>
      <c r="AV42" s="703"/>
      <c r="AW42" s="703"/>
      <c r="AX42" s="703"/>
      <c r="AY42" s="704"/>
      <c r="AZ42" s="641">
        <v>2251810</v>
      </c>
      <c r="BA42" s="682"/>
      <c r="BB42" s="682"/>
      <c r="BC42" s="682"/>
      <c r="BD42" s="642"/>
      <c r="BE42" s="642"/>
      <c r="BF42" s="705"/>
      <c r="BG42" s="700"/>
      <c r="BH42" s="701"/>
      <c r="BI42" s="701"/>
      <c r="BJ42" s="701"/>
      <c r="BK42" s="701"/>
      <c r="BL42" s="212"/>
      <c r="BM42" s="639" t="s">
        <v>340</v>
      </c>
      <c r="BN42" s="639"/>
      <c r="BO42" s="639"/>
      <c r="BP42" s="639"/>
      <c r="BQ42" s="639"/>
      <c r="BR42" s="639"/>
      <c r="BS42" s="639"/>
      <c r="BT42" s="639"/>
      <c r="BU42" s="640"/>
      <c r="BV42" s="641">
        <v>400</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6783539</v>
      </c>
      <c r="CS42" s="670"/>
      <c r="CT42" s="670"/>
      <c r="CU42" s="670"/>
      <c r="CV42" s="670"/>
      <c r="CW42" s="670"/>
      <c r="CX42" s="670"/>
      <c r="CY42" s="671"/>
      <c r="CZ42" s="660">
        <v>10.8</v>
      </c>
      <c r="DA42" s="672"/>
      <c r="DB42" s="672"/>
      <c r="DC42" s="673"/>
      <c r="DD42" s="663">
        <v>2543559</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202" t="s">
        <v>342</v>
      </c>
      <c r="CD43" s="654" t="s">
        <v>343</v>
      </c>
      <c r="CE43" s="655"/>
      <c r="CF43" s="655"/>
      <c r="CG43" s="655"/>
      <c r="CH43" s="655"/>
      <c r="CI43" s="655"/>
      <c r="CJ43" s="655"/>
      <c r="CK43" s="655"/>
      <c r="CL43" s="655"/>
      <c r="CM43" s="655"/>
      <c r="CN43" s="655"/>
      <c r="CO43" s="655"/>
      <c r="CP43" s="655"/>
      <c r="CQ43" s="656"/>
      <c r="CR43" s="657">
        <v>171665</v>
      </c>
      <c r="CS43" s="670"/>
      <c r="CT43" s="670"/>
      <c r="CU43" s="670"/>
      <c r="CV43" s="670"/>
      <c r="CW43" s="670"/>
      <c r="CX43" s="670"/>
      <c r="CY43" s="671"/>
      <c r="CZ43" s="660">
        <v>0.3</v>
      </c>
      <c r="DA43" s="672"/>
      <c r="DB43" s="672"/>
      <c r="DC43" s="673"/>
      <c r="DD43" s="663">
        <v>112029</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6783539</v>
      </c>
      <c r="CS44" s="658"/>
      <c r="CT44" s="658"/>
      <c r="CU44" s="658"/>
      <c r="CV44" s="658"/>
      <c r="CW44" s="658"/>
      <c r="CX44" s="658"/>
      <c r="CY44" s="659"/>
      <c r="CZ44" s="660">
        <v>10.8</v>
      </c>
      <c r="DA44" s="661"/>
      <c r="DB44" s="661"/>
      <c r="DC44" s="662"/>
      <c r="DD44" s="663">
        <v>2543559</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2227518</v>
      </c>
      <c r="CS45" s="670"/>
      <c r="CT45" s="670"/>
      <c r="CU45" s="670"/>
      <c r="CV45" s="670"/>
      <c r="CW45" s="670"/>
      <c r="CX45" s="670"/>
      <c r="CY45" s="671"/>
      <c r="CZ45" s="660">
        <v>3.5</v>
      </c>
      <c r="DA45" s="672"/>
      <c r="DB45" s="672"/>
      <c r="DC45" s="673"/>
      <c r="DD45" s="663">
        <v>278620</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13"/>
      <c r="CD46" s="678"/>
      <c r="CE46" s="679"/>
      <c r="CF46" s="654" t="s">
        <v>348</v>
      </c>
      <c r="CG46" s="655"/>
      <c r="CH46" s="655"/>
      <c r="CI46" s="655"/>
      <c r="CJ46" s="655"/>
      <c r="CK46" s="655"/>
      <c r="CL46" s="655"/>
      <c r="CM46" s="655"/>
      <c r="CN46" s="655"/>
      <c r="CO46" s="655"/>
      <c r="CP46" s="655"/>
      <c r="CQ46" s="656"/>
      <c r="CR46" s="657">
        <v>4556021</v>
      </c>
      <c r="CS46" s="658"/>
      <c r="CT46" s="658"/>
      <c r="CU46" s="658"/>
      <c r="CV46" s="658"/>
      <c r="CW46" s="658"/>
      <c r="CX46" s="658"/>
      <c r="CY46" s="659"/>
      <c r="CZ46" s="660">
        <v>7.2</v>
      </c>
      <c r="DA46" s="661"/>
      <c r="DB46" s="661"/>
      <c r="DC46" s="662"/>
      <c r="DD46" s="663">
        <v>2264939</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13"/>
      <c r="CD47" s="678"/>
      <c r="CE47" s="679"/>
      <c r="CF47" s="654" t="s">
        <v>349</v>
      </c>
      <c r="CG47" s="655"/>
      <c r="CH47" s="655"/>
      <c r="CI47" s="655"/>
      <c r="CJ47" s="655"/>
      <c r="CK47" s="655"/>
      <c r="CL47" s="655"/>
      <c r="CM47" s="655"/>
      <c r="CN47" s="655"/>
      <c r="CO47" s="655"/>
      <c r="CP47" s="655"/>
      <c r="CQ47" s="656"/>
      <c r="CR47" s="657" t="s">
        <v>121</v>
      </c>
      <c r="CS47" s="670"/>
      <c r="CT47" s="670"/>
      <c r="CU47" s="670"/>
      <c r="CV47" s="670"/>
      <c r="CW47" s="670"/>
      <c r="CX47" s="670"/>
      <c r="CY47" s="671"/>
      <c r="CZ47" s="660" t="s">
        <v>121</v>
      </c>
      <c r="DA47" s="672"/>
      <c r="DB47" s="672"/>
      <c r="DC47" s="673"/>
      <c r="DD47" s="663" t="s">
        <v>121</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13"/>
      <c r="CD48" s="680"/>
      <c r="CE48" s="681"/>
      <c r="CF48" s="654" t="s">
        <v>350</v>
      </c>
      <c r="CG48" s="655"/>
      <c r="CH48" s="655"/>
      <c r="CI48" s="655"/>
      <c r="CJ48" s="655"/>
      <c r="CK48" s="655"/>
      <c r="CL48" s="655"/>
      <c r="CM48" s="655"/>
      <c r="CN48" s="655"/>
      <c r="CO48" s="655"/>
      <c r="CP48" s="655"/>
      <c r="CQ48" s="656"/>
      <c r="CR48" s="657" t="s">
        <v>121</v>
      </c>
      <c r="CS48" s="658"/>
      <c r="CT48" s="658"/>
      <c r="CU48" s="658"/>
      <c r="CV48" s="658"/>
      <c r="CW48" s="658"/>
      <c r="CX48" s="658"/>
      <c r="CY48" s="659"/>
      <c r="CZ48" s="660" t="s">
        <v>121</v>
      </c>
      <c r="DA48" s="661"/>
      <c r="DB48" s="661"/>
      <c r="DC48" s="662"/>
      <c r="DD48" s="663" t="s">
        <v>121</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13"/>
      <c r="CD49" s="638" t="s">
        <v>351</v>
      </c>
      <c r="CE49" s="639"/>
      <c r="CF49" s="639"/>
      <c r="CG49" s="639"/>
      <c r="CH49" s="639"/>
      <c r="CI49" s="639"/>
      <c r="CJ49" s="639"/>
      <c r="CK49" s="639"/>
      <c r="CL49" s="639"/>
      <c r="CM49" s="639"/>
      <c r="CN49" s="639"/>
      <c r="CO49" s="639"/>
      <c r="CP49" s="639"/>
      <c r="CQ49" s="640"/>
      <c r="CR49" s="641">
        <v>63064314</v>
      </c>
      <c r="CS49" s="642"/>
      <c r="CT49" s="642"/>
      <c r="CU49" s="642"/>
      <c r="CV49" s="642"/>
      <c r="CW49" s="642"/>
      <c r="CX49" s="642"/>
      <c r="CY49" s="643"/>
      <c r="CZ49" s="644">
        <v>100</v>
      </c>
      <c r="DA49" s="645"/>
      <c r="DB49" s="645"/>
      <c r="DC49" s="646"/>
      <c r="DD49" s="647">
        <v>35436150</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BeG7Ir1G5OFte5wjWfh10r9HlSsyfiMcAbZcULB6SG3DmsoDt7a8l7OokycGXqKfvcnpO+/YiXyJ/fe2pU4trQ==" saltValue="1lOjH/RaQx01gK9ZuiYga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55" zoomScaleNormal="5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26" t="s">
        <v>352</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353</v>
      </c>
      <c r="DK2" s="1128"/>
      <c r="DL2" s="1128"/>
      <c r="DM2" s="1128"/>
      <c r="DN2" s="1128"/>
      <c r="DO2" s="1129"/>
      <c r="DP2" s="216"/>
      <c r="DQ2" s="1127" t="s">
        <v>354</v>
      </c>
      <c r="DR2" s="1128"/>
      <c r="DS2" s="1128"/>
      <c r="DT2" s="1128"/>
      <c r="DU2" s="1128"/>
      <c r="DV2" s="1128"/>
      <c r="DW2" s="1128"/>
      <c r="DX2" s="1128"/>
      <c r="DY2" s="1128"/>
      <c r="DZ2" s="1129"/>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95" t="s">
        <v>355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15">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0"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20"/>
      <c r="BA5" s="220"/>
      <c r="BB5" s="220"/>
      <c r="BC5" s="220"/>
      <c r="BD5" s="220"/>
      <c r="BE5" s="221"/>
      <c r="BF5" s="221"/>
      <c r="BG5" s="221"/>
      <c r="BH5" s="221"/>
      <c r="BI5" s="221"/>
      <c r="BJ5" s="221"/>
      <c r="BK5" s="221"/>
      <c r="BL5" s="221"/>
      <c r="BM5" s="221"/>
      <c r="BN5" s="221"/>
      <c r="BO5" s="221"/>
      <c r="BP5" s="221"/>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0" t="s">
        <v>371</v>
      </c>
      <c r="DH5" s="1121"/>
      <c r="DI5" s="1121"/>
      <c r="DJ5" s="1121"/>
      <c r="DK5" s="1122"/>
      <c r="DL5" s="1120" t="s">
        <v>372</v>
      </c>
      <c r="DM5" s="1121"/>
      <c r="DN5" s="1121"/>
      <c r="DO5" s="1121"/>
      <c r="DP5" s="1122"/>
      <c r="DQ5" s="1037" t="s">
        <v>373</v>
      </c>
      <c r="DR5" s="1038"/>
      <c r="DS5" s="1038"/>
      <c r="DT5" s="1038"/>
      <c r="DU5" s="1039"/>
      <c r="DV5" s="1037" t="s">
        <v>364</v>
      </c>
      <c r="DW5" s="1038"/>
      <c r="DX5" s="1038"/>
      <c r="DY5" s="1038"/>
      <c r="DZ5" s="1051"/>
      <c r="EA5" s="222"/>
    </row>
    <row r="6" spans="1:131" s="223"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15">
      <c r="A7" s="224">
        <v>1</v>
      </c>
      <c r="B7" s="1083" t="s">
        <v>374</v>
      </c>
      <c r="C7" s="1084"/>
      <c r="D7" s="1084"/>
      <c r="E7" s="1084"/>
      <c r="F7" s="1084"/>
      <c r="G7" s="1084"/>
      <c r="H7" s="1084"/>
      <c r="I7" s="1084"/>
      <c r="J7" s="1084"/>
      <c r="K7" s="1084"/>
      <c r="L7" s="1084"/>
      <c r="M7" s="1084"/>
      <c r="N7" s="1084"/>
      <c r="O7" s="1084"/>
      <c r="P7" s="1085"/>
      <c r="Q7" s="1138">
        <v>65146</v>
      </c>
      <c r="R7" s="1139"/>
      <c r="S7" s="1139"/>
      <c r="T7" s="1139"/>
      <c r="U7" s="1139"/>
      <c r="V7" s="1139">
        <v>62992</v>
      </c>
      <c r="W7" s="1139"/>
      <c r="X7" s="1139"/>
      <c r="Y7" s="1139"/>
      <c r="Z7" s="1139"/>
      <c r="AA7" s="1139">
        <v>2154</v>
      </c>
      <c r="AB7" s="1139"/>
      <c r="AC7" s="1139"/>
      <c r="AD7" s="1139"/>
      <c r="AE7" s="1140"/>
      <c r="AF7" s="1141">
        <v>1806</v>
      </c>
      <c r="AG7" s="1142"/>
      <c r="AH7" s="1142"/>
      <c r="AI7" s="1142"/>
      <c r="AJ7" s="1143"/>
      <c r="AK7" s="1144">
        <v>2784</v>
      </c>
      <c r="AL7" s="1145"/>
      <c r="AM7" s="1145"/>
      <c r="AN7" s="1145"/>
      <c r="AO7" s="1145"/>
      <c r="AP7" s="1145">
        <v>24991</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135" t="s">
        <v>553</v>
      </c>
      <c r="BT7" s="1136"/>
      <c r="BU7" s="1136"/>
      <c r="BV7" s="1136"/>
      <c r="BW7" s="1136"/>
      <c r="BX7" s="1136"/>
      <c r="BY7" s="1136"/>
      <c r="BZ7" s="1136"/>
      <c r="CA7" s="1136"/>
      <c r="CB7" s="1136"/>
      <c r="CC7" s="1136"/>
      <c r="CD7" s="1136"/>
      <c r="CE7" s="1136"/>
      <c r="CF7" s="1136"/>
      <c r="CG7" s="1148"/>
      <c r="CH7" s="1132">
        <v>4</v>
      </c>
      <c r="CI7" s="1133"/>
      <c r="CJ7" s="1133"/>
      <c r="CK7" s="1133"/>
      <c r="CL7" s="1134"/>
      <c r="CM7" s="1132">
        <v>18</v>
      </c>
      <c r="CN7" s="1133"/>
      <c r="CO7" s="1133"/>
      <c r="CP7" s="1133"/>
      <c r="CQ7" s="1134"/>
      <c r="CR7" s="1132">
        <v>10</v>
      </c>
      <c r="CS7" s="1133"/>
      <c r="CT7" s="1133"/>
      <c r="CU7" s="1133"/>
      <c r="CV7" s="1134"/>
      <c r="CW7" s="1132" t="s">
        <v>491</v>
      </c>
      <c r="CX7" s="1133"/>
      <c r="CY7" s="1133"/>
      <c r="CZ7" s="1133"/>
      <c r="DA7" s="1134"/>
      <c r="DB7" s="1132" t="s">
        <v>491</v>
      </c>
      <c r="DC7" s="1133"/>
      <c r="DD7" s="1133"/>
      <c r="DE7" s="1133"/>
      <c r="DF7" s="1134"/>
      <c r="DG7" s="1132" t="s">
        <v>491</v>
      </c>
      <c r="DH7" s="1133"/>
      <c r="DI7" s="1133"/>
      <c r="DJ7" s="1133"/>
      <c r="DK7" s="1134"/>
      <c r="DL7" s="1132" t="s">
        <v>491</v>
      </c>
      <c r="DM7" s="1133"/>
      <c r="DN7" s="1133"/>
      <c r="DO7" s="1133"/>
      <c r="DP7" s="1134"/>
      <c r="DQ7" s="1132" t="s">
        <v>491</v>
      </c>
      <c r="DR7" s="1133"/>
      <c r="DS7" s="1133"/>
      <c r="DT7" s="1133"/>
      <c r="DU7" s="1134"/>
      <c r="DV7" s="1135"/>
      <c r="DW7" s="1136"/>
      <c r="DX7" s="1136"/>
      <c r="DY7" s="1136"/>
      <c r="DZ7" s="1137"/>
      <c r="EA7" s="222"/>
    </row>
    <row r="8" spans="1:131" s="223" customFormat="1" ht="26.25" customHeight="1" x14ac:dyDescent="0.15">
      <c r="A8" s="226">
        <v>2</v>
      </c>
      <c r="B8" s="1066" t="s">
        <v>375</v>
      </c>
      <c r="C8" s="1067"/>
      <c r="D8" s="1067"/>
      <c r="E8" s="1067"/>
      <c r="F8" s="1067"/>
      <c r="G8" s="1067"/>
      <c r="H8" s="1067"/>
      <c r="I8" s="1067"/>
      <c r="J8" s="1067"/>
      <c r="K8" s="1067"/>
      <c r="L8" s="1067"/>
      <c r="M8" s="1067"/>
      <c r="N8" s="1067"/>
      <c r="O8" s="1067"/>
      <c r="P8" s="1068"/>
      <c r="Q8" s="1074">
        <v>55</v>
      </c>
      <c r="R8" s="1075"/>
      <c r="S8" s="1075"/>
      <c r="T8" s="1075"/>
      <c r="U8" s="1075"/>
      <c r="V8" s="1075">
        <v>55</v>
      </c>
      <c r="W8" s="1075"/>
      <c r="X8" s="1075"/>
      <c r="Y8" s="1075"/>
      <c r="Z8" s="1075"/>
      <c r="AA8" s="1075">
        <v>0</v>
      </c>
      <c r="AB8" s="1075"/>
      <c r="AC8" s="1075"/>
      <c r="AD8" s="1075"/>
      <c r="AE8" s="1076"/>
      <c r="AF8" s="1071">
        <v>0</v>
      </c>
      <c r="AG8" s="1072"/>
      <c r="AH8" s="1072"/>
      <c r="AI8" s="1072"/>
      <c r="AJ8" s="1073"/>
      <c r="AK8" s="1116">
        <v>0</v>
      </c>
      <c r="AL8" s="1117"/>
      <c r="AM8" s="1117"/>
      <c r="AN8" s="1117"/>
      <c r="AO8" s="1117"/>
      <c r="AP8" s="1117">
        <v>0</v>
      </c>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t="s">
        <v>554</v>
      </c>
      <c r="BT8" s="1029"/>
      <c r="BU8" s="1029"/>
      <c r="BV8" s="1029"/>
      <c r="BW8" s="1029"/>
      <c r="BX8" s="1029"/>
      <c r="BY8" s="1029"/>
      <c r="BZ8" s="1029"/>
      <c r="CA8" s="1029"/>
      <c r="CB8" s="1029"/>
      <c r="CC8" s="1029"/>
      <c r="CD8" s="1029"/>
      <c r="CE8" s="1029"/>
      <c r="CF8" s="1029"/>
      <c r="CG8" s="1050"/>
      <c r="CH8" s="1025">
        <v>0</v>
      </c>
      <c r="CI8" s="1026"/>
      <c r="CJ8" s="1026"/>
      <c r="CK8" s="1026"/>
      <c r="CL8" s="1027"/>
      <c r="CM8" s="1025">
        <v>194</v>
      </c>
      <c r="CN8" s="1026"/>
      <c r="CO8" s="1026"/>
      <c r="CP8" s="1026"/>
      <c r="CQ8" s="1027"/>
      <c r="CR8" s="1025">
        <v>30</v>
      </c>
      <c r="CS8" s="1026"/>
      <c r="CT8" s="1026"/>
      <c r="CU8" s="1026"/>
      <c r="CV8" s="1027"/>
      <c r="CW8" s="1025">
        <v>78</v>
      </c>
      <c r="CX8" s="1026"/>
      <c r="CY8" s="1026"/>
      <c r="CZ8" s="1026"/>
      <c r="DA8" s="1027"/>
      <c r="DB8" s="1025" t="s">
        <v>491</v>
      </c>
      <c r="DC8" s="1026"/>
      <c r="DD8" s="1026"/>
      <c r="DE8" s="1026"/>
      <c r="DF8" s="1027"/>
      <c r="DG8" s="1025" t="s">
        <v>491</v>
      </c>
      <c r="DH8" s="1026"/>
      <c r="DI8" s="1026"/>
      <c r="DJ8" s="1026"/>
      <c r="DK8" s="1027"/>
      <c r="DL8" s="1025" t="s">
        <v>491</v>
      </c>
      <c r="DM8" s="1026"/>
      <c r="DN8" s="1026"/>
      <c r="DO8" s="1026"/>
      <c r="DP8" s="1027"/>
      <c r="DQ8" s="1025" t="s">
        <v>491</v>
      </c>
      <c r="DR8" s="1026"/>
      <c r="DS8" s="1026"/>
      <c r="DT8" s="1026"/>
      <c r="DU8" s="1027"/>
      <c r="DV8" s="1028"/>
      <c r="DW8" s="1029"/>
      <c r="DX8" s="1029"/>
      <c r="DY8" s="1029"/>
      <c r="DZ8" s="1030"/>
      <c r="EA8" s="222"/>
    </row>
    <row r="9" spans="1:131" s="223" customFormat="1" ht="26.25" customHeight="1" x14ac:dyDescent="0.15">
      <c r="A9" s="226">
        <v>3</v>
      </c>
      <c r="B9" s="1066" t="s">
        <v>376</v>
      </c>
      <c r="C9" s="1067"/>
      <c r="D9" s="1067"/>
      <c r="E9" s="1067"/>
      <c r="F9" s="1067"/>
      <c r="G9" s="1067"/>
      <c r="H9" s="1067"/>
      <c r="I9" s="1067"/>
      <c r="J9" s="1067"/>
      <c r="K9" s="1067"/>
      <c r="L9" s="1067"/>
      <c r="M9" s="1067"/>
      <c r="N9" s="1067"/>
      <c r="O9" s="1067"/>
      <c r="P9" s="1068"/>
      <c r="Q9" s="1074">
        <v>23</v>
      </c>
      <c r="R9" s="1075"/>
      <c r="S9" s="1075"/>
      <c r="T9" s="1075"/>
      <c r="U9" s="1075"/>
      <c r="V9" s="1075">
        <v>23</v>
      </c>
      <c r="W9" s="1075"/>
      <c r="X9" s="1075"/>
      <c r="Y9" s="1075"/>
      <c r="Z9" s="1075"/>
      <c r="AA9" s="1075">
        <v>0</v>
      </c>
      <c r="AB9" s="1075"/>
      <c r="AC9" s="1075"/>
      <c r="AD9" s="1075"/>
      <c r="AE9" s="1076"/>
      <c r="AF9" s="1071">
        <v>0</v>
      </c>
      <c r="AG9" s="1072"/>
      <c r="AH9" s="1072"/>
      <c r="AI9" s="1072"/>
      <c r="AJ9" s="1073"/>
      <c r="AK9" s="1116">
        <v>0</v>
      </c>
      <c r="AL9" s="1117"/>
      <c r="AM9" s="1117"/>
      <c r="AN9" s="1117"/>
      <c r="AO9" s="1117"/>
      <c r="AP9" s="1117">
        <v>0</v>
      </c>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t="s">
        <v>555</v>
      </c>
      <c r="BT9" s="1029"/>
      <c r="BU9" s="1029"/>
      <c r="BV9" s="1029"/>
      <c r="BW9" s="1029"/>
      <c r="BX9" s="1029"/>
      <c r="BY9" s="1029"/>
      <c r="BZ9" s="1029"/>
      <c r="CA9" s="1029"/>
      <c r="CB9" s="1029"/>
      <c r="CC9" s="1029"/>
      <c r="CD9" s="1029"/>
      <c r="CE9" s="1029"/>
      <c r="CF9" s="1029"/>
      <c r="CG9" s="1050"/>
      <c r="CH9" s="1025">
        <v>-11</v>
      </c>
      <c r="CI9" s="1026"/>
      <c r="CJ9" s="1026"/>
      <c r="CK9" s="1026"/>
      <c r="CL9" s="1027"/>
      <c r="CM9" s="1025">
        <v>492</v>
      </c>
      <c r="CN9" s="1026"/>
      <c r="CO9" s="1026"/>
      <c r="CP9" s="1026"/>
      <c r="CQ9" s="1027"/>
      <c r="CR9" s="1025">
        <v>20</v>
      </c>
      <c r="CS9" s="1026"/>
      <c r="CT9" s="1026"/>
      <c r="CU9" s="1026"/>
      <c r="CV9" s="1027"/>
      <c r="CW9" s="1025">
        <v>134</v>
      </c>
      <c r="CX9" s="1026"/>
      <c r="CY9" s="1026"/>
      <c r="CZ9" s="1026"/>
      <c r="DA9" s="1027"/>
      <c r="DB9" s="1025" t="s">
        <v>491</v>
      </c>
      <c r="DC9" s="1026"/>
      <c r="DD9" s="1026"/>
      <c r="DE9" s="1026"/>
      <c r="DF9" s="1027"/>
      <c r="DG9" s="1025" t="s">
        <v>491</v>
      </c>
      <c r="DH9" s="1026"/>
      <c r="DI9" s="1026"/>
      <c r="DJ9" s="1026"/>
      <c r="DK9" s="1027"/>
      <c r="DL9" s="1025" t="s">
        <v>491</v>
      </c>
      <c r="DM9" s="1026"/>
      <c r="DN9" s="1026"/>
      <c r="DO9" s="1026"/>
      <c r="DP9" s="1027"/>
      <c r="DQ9" s="1025" t="s">
        <v>491</v>
      </c>
      <c r="DR9" s="1026"/>
      <c r="DS9" s="1026"/>
      <c r="DT9" s="1026"/>
      <c r="DU9" s="1027"/>
      <c r="DV9" s="1028"/>
      <c r="DW9" s="1029"/>
      <c r="DX9" s="1029"/>
      <c r="DY9" s="1029"/>
      <c r="DZ9" s="1030"/>
      <c r="EA9" s="222"/>
    </row>
    <row r="10" spans="1:131" s="223" customFormat="1" ht="26.25" customHeight="1" x14ac:dyDescent="0.15">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t="s">
        <v>556</v>
      </c>
      <c r="BT10" s="1029"/>
      <c r="BU10" s="1029"/>
      <c r="BV10" s="1029"/>
      <c r="BW10" s="1029"/>
      <c r="BX10" s="1029"/>
      <c r="BY10" s="1029"/>
      <c r="BZ10" s="1029"/>
      <c r="CA10" s="1029"/>
      <c r="CB10" s="1029"/>
      <c r="CC10" s="1029"/>
      <c r="CD10" s="1029"/>
      <c r="CE10" s="1029"/>
      <c r="CF10" s="1029"/>
      <c r="CG10" s="1050"/>
      <c r="CH10" s="1025">
        <v>-9</v>
      </c>
      <c r="CI10" s="1026"/>
      <c r="CJ10" s="1026"/>
      <c r="CK10" s="1026"/>
      <c r="CL10" s="1027"/>
      <c r="CM10" s="1025">
        <v>76</v>
      </c>
      <c r="CN10" s="1026"/>
      <c r="CO10" s="1026"/>
      <c r="CP10" s="1026"/>
      <c r="CQ10" s="1027"/>
      <c r="CR10" s="1025">
        <v>13</v>
      </c>
      <c r="CS10" s="1026"/>
      <c r="CT10" s="1026"/>
      <c r="CU10" s="1026"/>
      <c r="CV10" s="1027"/>
      <c r="CW10" s="1025">
        <v>94</v>
      </c>
      <c r="CX10" s="1026"/>
      <c r="CY10" s="1026"/>
      <c r="CZ10" s="1026"/>
      <c r="DA10" s="1027"/>
      <c r="DB10" s="1025" t="s">
        <v>491</v>
      </c>
      <c r="DC10" s="1026"/>
      <c r="DD10" s="1026"/>
      <c r="DE10" s="1026"/>
      <c r="DF10" s="1027"/>
      <c r="DG10" s="1025" t="s">
        <v>491</v>
      </c>
      <c r="DH10" s="1026"/>
      <c r="DI10" s="1026"/>
      <c r="DJ10" s="1026"/>
      <c r="DK10" s="1027"/>
      <c r="DL10" s="1025" t="s">
        <v>491</v>
      </c>
      <c r="DM10" s="1026"/>
      <c r="DN10" s="1026"/>
      <c r="DO10" s="1026"/>
      <c r="DP10" s="1027"/>
      <c r="DQ10" s="1025" t="s">
        <v>491</v>
      </c>
      <c r="DR10" s="1026"/>
      <c r="DS10" s="1026"/>
      <c r="DT10" s="1026"/>
      <c r="DU10" s="1027"/>
      <c r="DV10" s="1028"/>
      <c r="DW10" s="1029"/>
      <c r="DX10" s="1029"/>
      <c r="DY10" s="1029"/>
      <c r="DZ10" s="1030"/>
      <c r="EA10" s="222"/>
    </row>
    <row r="11" spans="1:131" s="223" customFormat="1" ht="26.25" customHeight="1" x14ac:dyDescent="0.15">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t="s">
        <v>557</v>
      </c>
      <c r="BT11" s="1029"/>
      <c r="BU11" s="1029"/>
      <c r="BV11" s="1029"/>
      <c r="BW11" s="1029"/>
      <c r="BX11" s="1029"/>
      <c r="BY11" s="1029"/>
      <c r="BZ11" s="1029"/>
      <c r="CA11" s="1029"/>
      <c r="CB11" s="1029"/>
      <c r="CC11" s="1029"/>
      <c r="CD11" s="1029"/>
      <c r="CE11" s="1029"/>
      <c r="CF11" s="1029"/>
      <c r="CG11" s="1050"/>
      <c r="CH11" s="1025">
        <v>11</v>
      </c>
      <c r="CI11" s="1026"/>
      <c r="CJ11" s="1026"/>
      <c r="CK11" s="1026"/>
      <c r="CL11" s="1027"/>
      <c r="CM11" s="1025">
        <v>1802</v>
      </c>
      <c r="CN11" s="1026"/>
      <c r="CO11" s="1026"/>
      <c r="CP11" s="1026"/>
      <c r="CQ11" s="1027"/>
      <c r="CR11" s="1025">
        <v>500</v>
      </c>
      <c r="CS11" s="1026"/>
      <c r="CT11" s="1026"/>
      <c r="CU11" s="1026"/>
      <c r="CV11" s="1027"/>
      <c r="CW11" s="1025" t="s">
        <v>491</v>
      </c>
      <c r="CX11" s="1026"/>
      <c r="CY11" s="1026"/>
      <c r="CZ11" s="1026"/>
      <c r="DA11" s="1027"/>
      <c r="DB11" s="1025" t="s">
        <v>491</v>
      </c>
      <c r="DC11" s="1026"/>
      <c r="DD11" s="1026"/>
      <c r="DE11" s="1026"/>
      <c r="DF11" s="1027"/>
      <c r="DG11" s="1025" t="s">
        <v>491</v>
      </c>
      <c r="DH11" s="1026"/>
      <c r="DI11" s="1026"/>
      <c r="DJ11" s="1026"/>
      <c r="DK11" s="1027"/>
      <c r="DL11" s="1025" t="s">
        <v>491</v>
      </c>
      <c r="DM11" s="1026"/>
      <c r="DN11" s="1026"/>
      <c r="DO11" s="1026"/>
      <c r="DP11" s="1027"/>
      <c r="DQ11" s="1025" t="s">
        <v>491</v>
      </c>
      <c r="DR11" s="1026"/>
      <c r="DS11" s="1026"/>
      <c r="DT11" s="1026"/>
      <c r="DU11" s="1027"/>
      <c r="DV11" s="1028"/>
      <c r="DW11" s="1029"/>
      <c r="DX11" s="1029"/>
      <c r="DY11" s="1029"/>
      <c r="DZ11" s="1030"/>
      <c r="EA11" s="222"/>
    </row>
    <row r="12" spans="1:131" s="223" customFormat="1" ht="26.25" customHeight="1" x14ac:dyDescent="0.15">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t="s">
        <v>558</v>
      </c>
      <c r="BT12" s="1029"/>
      <c r="BU12" s="1029"/>
      <c r="BV12" s="1029"/>
      <c r="BW12" s="1029"/>
      <c r="BX12" s="1029"/>
      <c r="BY12" s="1029"/>
      <c r="BZ12" s="1029"/>
      <c r="CA12" s="1029"/>
      <c r="CB12" s="1029"/>
      <c r="CC12" s="1029"/>
      <c r="CD12" s="1029"/>
      <c r="CE12" s="1029"/>
      <c r="CF12" s="1029"/>
      <c r="CG12" s="1050"/>
      <c r="CH12" s="1025">
        <v>4</v>
      </c>
      <c r="CI12" s="1026"/>
      <c r="CJ12" s="1026"/>
      <c r="CK12" s="1026"/>
      <c r="CL12" s="1027"/>
      <c r="CM12" s="1025">
        <v>6435</v>
      </c>
      <c r="CN12" s="1026"/>
      <c r="CO12" s="1026"/>
      <c r="CP12" s="1026"/>
      <c r="CQ12" s="1027"/>
      <c r="CR12" s="1025">
        <v>4675</v>
      </c>
      <c r="CS12" s="1026"/>
      <c r="CT12" s="1026"/>
      <c r="CU12" s="1026"/>
      <c r="CV12" s="1027"/>
      <c r="CW12" s="1025">
        <v>970</v>
      </c>
      <c r="CX12" s="1026"/>
      <c r="CY12" s="1026"/>
      <c r="CZ12" s="1026"/>
      <c r="DA12" s="1027"/>
      <c r="DB12" s="1025" t="s">
        <v>491</v>
      </c>
      <c r="DC12" s="1026"/>
      <c r="DD12" s="1026"/>
      <c r="DE12" s="1026"/>
      <c r="DF12" s="1027"/>
      <c r="DG12" s="1025" t="s">
        <v>491</v>
      </c>
      <c r="DH12" s="1026"/>
      <c r="DI12" s="1026"/>
      <c r="DJ12" s="1026"/>
      <c r="DK12" s="1027"/>
      <c r="DL12" s="1025" t="s">
        <v>491</v>
      </c>
      <c r="DM12" s="1026"/>
      <c r="DN12" s="1026"/>
      <c r="DO12" s="1026"/>
      <c r="DP12" s="1027"/>
      <c r="DQ12" s="1025" t="s">
        <v>491</v>
      </c>
      <c r="DR12" s="1026"/>
      <c r="DS12" s="1026"/>
      <c r="DT12" s="1026"/>
      <c r="DU12" s="1027"/>
      <c r="DV12" s="1028"/>
      <c r="DW12" s="1029"/>
      <c r="DX12" s="1029"/>
      <c r="DY12" s="1029"/>
      <c r="DZ12" s="1030"/>
      <c r="EA12" s="222"/>
    </row>
    <row r="13" spans="1:131" s="223" customFormat="1" ht="26.25" customHeight="1" x14ac:dyDescent="0.15">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15">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15">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15">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15">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15">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15">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15">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15">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377</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
      <c r="A23" s="228" t="s">
        <v>378</v>
      </c>
      <c r="B23" s="973" t="s">
        <v>379</v>
      </c>
      <c r="C23" s="974"/>
      <c r="D23" s="974"/>
      <c r="E23" s="974"/>
      <c r="F23" s="974"/>
      <c r="G23" s="974"/>
      <c r="H23" s="974"/>
      <c r="I23" s="974"/>
      <c r="J23" s="974"/>
      <c r="K23" s="974"/>
      <c r="L23" s="974"/>
      <c r="M23" s="974"/>
      <c r="N23" s="974"/>
      <c r="O23" s="974"/>
      <c r="P23" s="984"/>
      <c r="Q23" s="1103"/>
      <c r="R23" s="1097"/>
      <c r="S23" s="1097"/>
      <c r="T23" s="1097"/>
      <c r="U23" s="1097"/>
      <c r="V23" s="1097"/>
      <c r="W23" s="1097"/>
      <c r="X23" s="1097"/>
      <c r="Y23" s="1097"/>
      <c r="Z23" s="1097"/>
      <c r="AA23" s="1097"/>
      <c r="AB23" s="1097"/>
      <c r="AC23" s="1097"/>
      <c r="AD23" s="1097"/>
      <c r="AE23" s="1104"/>
      <c r="AF23" s="1105">
        <v>1806</v>
      </c>
      <c r="AG23" s="1097"/>
      <c r="AH23" s="1097"/>
      <c r="AI23" s="1097"/>
      <c r="AJ23" s="1106"/>
      <c r="AK23" s="1107"/>
      <c r="AL23" s="1108"/>
      <c r="AM23" s="1108"/>
      <c r="AN23" s="1108"/>
      <c r="AO23" s="1108"/>
      <c r="AP23" s="1097"/>
      <c r="AQ23" s="1097"/>
      <c r="AR23" s="1097"/>
      <c r="AS23" s="1097"/>
      <c r="AT23" s="1097"/>
      <c r="AU23" s="1098"/>
      <c r="AV23" s="1098"/>
      <c r="AW23" s="1098"/>
      <c r="AX23" s="1098"/>
      <c r="AY23" s="1099"/>
      <c r="AZ23" s="1100" t="s">
        <v>121</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15">
      <c r="A24" s="1096" t="s">
        <v>380</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
      <c r="A25" s="1095" t="s">
        <v>381</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15">
      <c r="A26" s="1031" t="s">
        <v>357</v>
      </c>
      <c r="B26" s="1032"/>
      <c r="C26" s="1032"/>
      <c r="D26" s="1032"/>
      <c r="E26" s="1032"/>
      <c r="F26" s="1032"/>
      <c r="G26" s="1032"/>
      <c r="H26" s="1032"/>
      <c r="I26" s="1032"/>
      <c r="J26" s="1032"/>
      <c r="K26" s="1032"/>
      <c r="L26" s="1032"/>
      <c r="M26" s="1032"/>
      <c r="N26" s="1032"/>
      <c r="O26" s="1032"/>
      <c r="P26" s="1033"/>
      <c r="Q26" s="1037" t="s">
        <v>382</v>
      </c>
      <c r="R26" s="1038"/>
      <c r="S26" s="1038"/>
      <c r="T26" s="1038"/>
      <c r="U26" s="1039"/>
      <c r="V26" s="1037" t="s">
        <v>383</v>
      </c>
      <c r="W26" s="1038"/>
      <c r="X26" s="1038"/>
      <c r="Y26" s="1038"/>
      <c r="Z26" s="1039"/>
      <c r="AA26" s="1037" t="s">
        <v>384</v>
      </c>
      <c r="AB26" s="1038"/>
      <c r="AC26" s="1038"/>
      <c r="AD26" s="1038"/>
      <c r="AE26" s="1038"/>
      <c r="AF26" s="1091" t="s">
        <v>385</v>
      </c>
      <c r="AG26" s="1044"/>
      <c r="AH26" s="1044"/>
      <c r="AI26" s="1044"/>
      <c r="AJ26" s="1092"/>
      <c r="AK26" s="1038" t="s">
        <v>386</v>
      </c>
      <c r="AL26" s="1038"/>
      <c r="AM26" s="1038"/>
      <c r="AN26" s="1038"/>
      <c r="AO26" s="1039"/>
      <c r="AP26" s="1037" t="s">
        <v>387</v>
      </c>
      <c r="AQ26" s="1038"/>
      <c r="AR26" s="1038"/>
      <c r="AS26" s="1038"/>
      <c r="AT26" s="1039"/>
      <c r="AU26" s="1037" t="s">
        <v>388</v>
      </c>
      <c r="AV26" s="1038"/>
      <c r="AW26" s="1038"/>
      <c r="AX26" s="1038"/>
      <c r="AY26" s="1039"/>
      <c r="AZ26" s="1037" t="s">
        <v>389</v>
      </c>
      <c r="BA26" s="1038"/>
      <c r="BB26" s="1038"/>
      <c r="BC26" s="1038"/>
      <c r="BD26" s="1039"/>
      <c r="BE26" s="1037" t="s">
        <v>364</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15">
      <c r="A28" s="230">
        <v>1</v>
      </c>
      <c r="B28" s="1083" t="s">
        <v>390</v>
      </c>
      <c r="C28" s="1084"/>
      <c r="D28" s="1084"/>
      <c r="E28" s="1084"/>
      <c r="F28" s="1084"/>
      <c r="G28" s="1084"/>
      <c r="H28" s="1084"/>
      <c r="I28" s="1084"/>
      <c r="J28" s="1084"/>
      <c r="K28" s="1084"/>
      <c r="L28" s="1084"/>
      <c r="M28" s="1084"/>
      <c r="N28" s="1084"/>
      <c r="O28" s="1084"/>
      <c r="P28" s="1085"/>
      <c r="Q28" s="1086">
        <v>7415</v>
      </c>
      <c r="R28" s="1087"/>
      <c r="S28" s="1087"/>
      <c r="T28" s="1087"/>
      <c r="U28" s="1087"/>
      <c r="V28" s="1087">
        <v>7403</v>
      </c>
      <c r="W28" s="1087"/>
      <c r="X28" s="1087"/>
      <c r="Y28" s="1087"/>
      <c r="Z28" s="1087"/>
      <c r="AA28" s="1087">
        <v>12</v>
      </c>
      <c r="AB28" s="1087"/>
      <c r="AC28" s="1087"/>
      <c r="AD28" s="1087"/>
      <c r="AE28" s="1088"/>
      <c r="AF28" s="1089">
        <v>12</v>
      </c>
      <c r="AG28" s="1087"/>
      <c r="AH28" s="1087"/>
      <c r="AI28" s="1087"/>
      <c r="AJ28" s="1090"/>
      <c r="AK28" s="1078">
        <v>760</v>
      </c>
      <c r="AL28" s="1079"/>
      <c r="AM28" s="1079"/>
      <c r="AN28" s="1079"/>
      <c r="AO28" s="1079"/>
      <c r="AP28" s="1079" t="s">
        <v>491</v>
      </c>
      <c r="AQ28" s="1079"/>
      <c r="AR28" s="1079"/>
      <c r="AS28" s="1079"/>
      <c r="AT28" s="1079"/>
      <c r="AU28" s="1079" t="s">
        <v>491</v>
      </c>
      <c r="AV28" s="1079"/>
      <c r="AW28" s="1079"/>
      <c r="AX28" s="1079"/>
      <c r="AY28" s="1079"/>
      <c r="AZ28" s="1080" t="s">
        <v>491</v>
      </c>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15">
      <c r="A29" s="230">
        <v>2</v>
      </c>
      <c r="B29" s="1066" t="s">
        <v>391</v>
      </c>
      <c r="C29" s="1067"/>
      <c r="D29" s="1067"/>
      <c r="E29" s="1067"/>
      <c r="F29" s="1067"/>
      <c r="G29" s="1067"/>
      <c r="H29" s="1067"/>
      <c r="I29" s="1067"/>
      <c r="J29" s="1067"/>
      <c r="K29" s="1067"/>
      <c r="L29" s="1067"/>
      <c r="M29" s="1067"/>
      <c r="N29" s="1067"/>
      <c r="O29" s="1067"/>
      <c r="P29" s="1068"/>
      <c r="Q29" s="1074">
        <v>6065</v>
      </c>
      <c r="R29" s="1075"/>
      <c r="S29" s="1075"/>
      <c r="T29" s="1075"/>
      <c r="U29" s="1075"/>
      <c r="V29" s="1075">
        <v>5927</v>
      </c>
      <c r="W29" s="1075"/>
      <c r="X29" s="1075"/>
      <c r="Y29" s="1075"/>
      <c r="Z29" s="1075"/>
      <c r="AA29" s="1075">
        <v>138</v>
      </c>
      <c r="AB29" s="1075"/>
      <c r="AC29" s="1075"/>
      <c r="AD29" s="1075"/>
      <c r="AE29" s="1076"/>
      <c r="AF29" s="1071">
        <v>138</v>
      </c>
      <c r="AG29" s="1072"/>
      <c r="AH29" s="1072"/>
      <c r="AI29" s="1072"/>
      <c r="AJ29" s="1073"/>
      <c r="AK29" s="1016">
        <v>958</v>
      </c>
      <c r="AL29" s="1007"/>
      <c r="AM29" s="1007"/>
      <c r="AN29" s="1007"/>
      <c r="AO29" s="1007"/>
      <c r="AP29" s="1007" t="s">
        <v>491</v>
      </c>
      <c r="AQ29" s="1007"/>
      <c r="AR29" s="1007"/>
      <c r="AS29" s="1007"/>
      <c r="AT29" s="1007"/>
      <c r="AU29" s="1007" t="s">
        <v>491</v>
      </c>
      <c r="AV29" s="1007"/>
      <c r="AW29" s="1007"/>
      <c r="AX29" s="1007"/>
      <c r="AY29" s="1007"/>
      <c r="AZ29" s="1077" t="s">
        <v>491</v>
      </c>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15">
      <c r="A30" s="230">
        <v>3</v>
      </c>
      <c r="B30" s="1066" t="s">
        <v>392</v>
      </c>
      <c r="C30" s="1067"/>
      <c r="D30" s="1067"/>
      <c r="E30" s="1067"/>
      <c r="F30" s="1067"/>
      <c r="G30" s="1067"/>
      <c r="H30" s="1067"/>
      <c r="I30" s="1067"/>
      <c r="J30" s="1067"/>
      <c r="K30" s="1067"/>
      <c r="L30" s="1067"/>
      <c r="M30" s="1067"/>
      <c r="N30" s="1067"/>
      <c r="O30" s="1067"/>
      <c r="P30" s="1068"/>
      <c r="Q30" s="1074">
        <v>1424</v>
      </c>
      <c r="R30" s="1075"/>
      <c r="S30" s="1075"/>
      <c r="T30" s="1075"/>
      <c r="U30" s="1075"/>
      <c r="V30" s="1075">
        <v>1417</v>
      </c>
      <c r="W30" s="1075"/>
      <c r="X30" s="1075"/>
      <c r="Y30" s="1075"/>
      <c r="Z30" s="1075"/>
      <c r="AA30" s="1075">
        <v>7</v>
      </c>
      <c r="AB30" s="1075"/>
      <c r="AC30" s="1075"/>
      <c r="AD30" s="1075"/>
      <c r="AE30" s="1076"/>
      <c r="AF30" s="1071">
        <v>7</v>
      </c>
      <c r="AG30" s="1072"/>
      <c r="AH30" s="1072"/>
      <c r="AI30" s="1072"/>
      <c r="AJ30" s="1073"/>
      <c r="AK30" s="1016">
        <v>299</v>
      </c>
      <c r="AL30" s="1007"/>
      <c r="AM30" s="1007"/>
      <c r="AN30" s="1007"/>
      <c r="AO30" s="1007"/>
      <c r="AP30" s="1007" t="s">
        <v>491</v>
      </c>
      <c r="AQ30" s="1007"/>
      <c r="AR30" s="1007"/>
      <c r="AS30" s="1007"/>
      <c r="AT30" s="1007"/>
      <c r="AU30" s="1007" t="s">
        <v>491</v>
      </c>
      <c r="AV30" s="1007"/>
      <c r="AW30" s="1007"/>
      <c r="AX30" s="1007"/>
      <c r="AY30" s="1007"/>
      <c r="AZ30" s="1077" t="s">
        <v>491</v>
      </c>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15">
      <c r="A31" s="230">
        <v>4</v>
      </c>
      <c r="B31" s="1066" t="s">
        <v>393</v>
      </c>
      <c r="C31" s="1067"/>
      <c r="D31" s="1067"/>
      <c r="E31" s="1067"/>
      <c r="F31" s="1067"/>
      <c r="G31" s="1067"/>
      <c r="H31" s="1067"/>
      <c r="I31" s="1067"/>
      <c r="J31" s="1067"/>
      <c r="K31" s="1067"/>
      <c r="L31" s="1067"/>
      <c r="M31" s="1067"/>
      <c r="N31" s="1067"/>
      <c r="O31" s="1067"/>
      <c r="P31" s="1068"/>
      <c r="Q31" s="1074">
        <v>6577</v>
      </c>
      <c r="R31" s="1075"/>
      <c r="S31" s="1075"/>
      <c r="T31" s="1075"/>
      <c r="U31" s="1075"/>
      <c r="V31" s="1075">
        <v>7119</v>
      </c>
      <c r="W31" s="1075"/>
      <c r="X31" s="1075"/>
      <c r="Y31" s="1075"/>
      <c r="Z31" s="1075"/>
      <c r="AA31" s="1075">
        <v>-542</v>
      </c>
      <c r="AB31" s="1075"/>
      <c r="AC31" s="1075"/>
      <c r="AD31" s="1075"/>
      <c r="AE31" s="1076"/>
      <c r="AF31" s="1071">
        <v>813</v>
      </c>
      <c r="AG31" s="1072"/>
      <c r="AH31" s="1072"/>
      <c r="AI31" s="1072"/>
      <c r="AJ31" s="1073"/>
      <c r="AK31" s="1016">
        <v>1140</v>
      </c>
      <c r="AL31" s="1007"/>
      <c r="AM31" s="1007"/>
      <c r="AN31" s="1007"/>
      <c r="AO31" s="1007"/>
      <c r="AP31" s="1007">
        <v>4382</v>
      </c>
      <c r="AQ31" s="1007"/>
      <c r="AR31" s="1007"/>
      <c r="AS31" s="1007"/>
      <c r="AT31" s="1007"/>
      <c r="AU31" s="1007">
        <v>1631</v>
      </c>
      <c r="AV31" s="1007"/>
      <c r="AW31" s="1007"/>
      <c r="AX31" s="1007"/>
      <c r="AY31" s="1007"/>
      <c r="AZ31" s="1077" t="s">
        <v>491</v>
      </c>
      <c r="BA31" s="1077"/>
      <c r="BB31" s="1077"/>
      <c r="BC31" s="1077"/>
      <c r="BD31" s="1077"/>
      <c r="BE31" s="1008" t="s">
        <v>394</v>
      </c>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15">
      <c r="A32" s="230">
        <v>5</v>
      </c>
      <c r="B32" s="1066" t="s">
        <v>395</v>
      </c>
      <c r="C32" s="1067"/>
      <c r="D32" s="1067"/>
      <c r="E32" s="1067"/>
      <c r="F32" s="1067"/>
      <c r="G32" s="1067"/>
      <c r="H32" s="1067"/>
      <c r="I32" s="1067"/>
      <c r="J32" s="1067"/>
      <c r="K32" s="1067"/>
      <c r="L32" s="1067"/>
      <c r="M32" s="1067"/>
      <c r="N32" s="1067"/>
      <c r="O32" s="1067"/>
      <c r="P32" s="1068"/>
      <c r="Q32" s="1074">
        <v>2236</v>
      </c>
      <c r="R32" s="1075"/>
      <c r="S32" s="1075"/>
      <c r="T32" s="1075"/>
      <c r="U32" s="1075"/>
      <c r="V32" s="1075">
        <v>2124</v>
      </c>
      <c r="W32" s="1075"/>
      <c r="X32" s="1075"/>
      <c r="Y32" s="1075"/>
      <c r="Z32" s="1075"/>
      <c r="AA32" s="1075">
        <v>112</v>
      </c>
      <c r="AB32" s="1075"/>
      <c r="AC32" s="1075"/>
      <c r="AD32" s="1075"/>
      <c r="AE32" s="1076"/>
      <c r="AF32" s="1071">
        <v>1287</v>
      </c>
      <c r="AG32" s="1072"/>
      <c r="AH32" s="1072"/>
      <c r="AI32" s="1072"/>
      <c r="AJ32" s="1073"/>
      <c r="AK32" s="1016">
        <v>36</v>
      </c>
      <c r="AL32" s="1007"/>
      <c r="AM32" s="1007"/>
      <c r="AN32" s="1007"/>
      <c r="AO32" s="1007"/>
      <c r="AP32" s="1007">
        <v>7589</v>
      </c>
      <c r="AQ32" s="1007"/>
      <c r="AR32" s="1007"/>
      <c r="AS32" s="1007"/>
      <c r="AT32" s="1007"/>
      <c r="AU32" s="1007">
        <v>197</v>
      </c>
      <c r="AV32" s="1007"/>
      <c r="AW32" s="1007"/>
      <c r="AX32" s="1007"/>
      <c r="AY32" s="1007"/>
      <c r="AZ32" s="1077" t="s">
        <v>491</v>
      </c>
      <c r="BA32" s="1077"/>
      <c r="BB32" s="1077"/>
      <c r="BC32" s="1077"/>
      <c r="BD32" s="1077"/>
      <c r="BE32" s="1008" t="s">
        <v>394</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15">
      <c r="A33" s="230">
        <v>6</v>
      </c>
      <c r="B33" s="1066" t="s">
        <v>396</v>
      </c>
      <c r="C33" s="1067"/>
      <c r="D33" s="1067"/>
      <c r="E33" s="1067"/>
      <c r="F33" s="1067"/>
      <c r="G33" s="1067"/>
      <c r="H33" s="1067"/>
      <c r="I33" s="1067"/>
      <c r="J33" s="1067"/>
      <c r="K33" s="1067"/>
      <c r="L33" s="1067"/>
      <c r="M33" s="1067"/>
      <c r="N33" s="1067"/>
      <c r="O33" s="1067"/>
      <c r="P33" s="1068"/>
      <c r="Q33" s="1074">
        <v>3507</v>
      </c>
      <c r="R33" s="1075"/>
      <c r="S33" s="1075"/>
      <c r="T33" s="1075"/>
      <c r="U33" s="1075"/>
      <c r="V33" s="1075">
        <v>3422</v>
      </c>
      <c r="W33" s="1075"/>
      <c r="X33" s="1075"/>
      <c r="Y33" s="1075"/>
      <c r="Z33" s="1075"/>
      <c r="AA33" s="1075">
        <v>85</v>
      </c>
      <c r="AB33" s="1075"/>
      <c r="AC33" s="1075"/>
      <c r="AD33" s="1075"/>
      <c r="AE33" s="1076"/>
      <c r="AF33" s="1071">
        <v>2539</v>
      </c>
      <c r="AG33" s="1072"/>
      <c r="AH33" s="1072"/>
      <c r="AI33" s="1072"/>
      <c r="AJ33" s="1073"/>
      <c r="AK33" s="1016">
        <v>966</v>
      </c>
      <c r="AL33" s="1007"/>
      <c r="AM33" s="1007"/>
      <c r="AN33" s="1007"/>
      <c r="AO33" s="1007"/>
      <c r="AP33" s="1007">
        <v>9327</v>
      </c>
      <c r="AQ33" s="1007"/>
      <c r="AR33" s="1007"/>
      <c r="AS33" s="1007"/>
      <c r="AT33" s="1007"/>
      <c r="AU33" s="1007">
        <v>6333</v>
      </c>
      <c r="AV33" s="1007"/>
      <c r="AW33" s="1007"/>
      <c r="AX33" s="1007"/>
      <c r="AY33" s="1007"/>
      <c r="AZ33" s="1077" t="s">
        <v>491</v>
      </c>
      <c r="BA33" s="1077"/>
      <c r="BB33" s="1077"/>
      <c r="BC33" s="1077"/>
      <c r="BD33" s="1077"/>
      <c r="BE33" s="1008" t="s">
        <v>394</v>
      </c>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15">
      <c r="A34" s="230">
        <v>7</v>
      </c>
      <c r="B34" s="1066" t="s">
        <v>397</v>
      </c>
      <c r="C34" s="1067"/>
      <c r="D34" s="1067"/>
      <c r="E34" s="1067"/>
      <c r="F34" s="1067"/>
      <c r="G34" s="1067"/>
      <c r="H34" s="1067"/>
      <c r="I34" s="1067"/>
      <c r="J34" s="1067"/>
      <c r="K34" s="1067"/>
      <c r="L34" s="1067"/>
      <c r="M34" s="1067"/>
      <c r="N34" s="1067"/>
      <c r="O34" s="1067"/>
      <c r="P34" s="1068"/>
      <c r="Q34" s="1074">
        <v>62</v>
      </c>
      <c r="R34" s="1075"/>
      <c r="S34" s="1075"/>
      <c r="T34" s="1075"/>
      <c r="U34" s="1075"/>
      <c r="V34" s="1075">
        <v>62</v>
      </c>
      <c r="W34" s="1075"/>
      <c r="X34" s="1075"/>
      <c r="Y34" s="1075"/>
      <c r="Z34" s="1075"/>
      <c r="AA34" s="1075">
        <v>0</v>
      </c>
      <c r="AB34" s="1075"/>
      <c r="AC34" s="1075"/>
      <c r="AD34" s="1075"/>
      <c r="AE34" s="1076"/>
      <c r="AF34" s="1071">
        <v>0</v>
      </c>
      <c r="AG34" s="1072"/>
      <c r="AH34" s="1072"/>
      <c r="AI34" s="1072"/>
      <c r="AJ34" s="1073"/>
      <c r="AK34" s="1016">
        <v>34</v>
      </c>
      <c r="AL34" s="1007"/>
      <c r="AM34" s="1007"/>
      <c r="AN34" s="1007"/>
      <c r="AO34" s="1007"/>
      <c r="AP34" s="1007">
        <v>58</v>
      </c>
      <c r="AQ34" s="1007"/>
      <c r="AR34" s="1007"/>
      <c r="AS34" s="1007"/>
      <c r="AT34" s="1007"/>
      <c r="AU34" s="1007">
        <v>43</v>
      </c>
      <c r="AV34" s="1007"/>
      <c r="AW34" s="1007"/>
      <c r="AX34" s="1007"/>
      <c r="AY34" s="1007"/>
      <c r="AZ34" s="1077" t="s">
        <v>491</v>
      </c>
      <c r="BA34" s="1077"/>
      <c r="BB34" s="1077"/>
      <c r="BC34" s="1077"/>
      <c r="BD34" s="1077"/>
      <c r="BE34" s="1008" t="s">
        <v>398</v>
      </c>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15">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15">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15">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15">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15">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15">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15">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15">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15">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15">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15">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15">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15">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15">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15">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15">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15">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15">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15">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15">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15">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15">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15">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15">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15">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15">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15">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399</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
      <c r="A63" s="228" t="s">
        <v>378</v>
      </c>
      <c r="B63" s="973" t="s">
        <v>400</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4796</v>
      </c>
      <c r="AG63" s="995"/>
      <c r="AH63" s="995"/>
      <c r="AI63" s="995"/>
      <c r="AJ63" s="1058"/>
      <c r="AK63" s="1059"/>
      <c r="AL63" s="999"/>
      <c r="AM63" s="999"/>
      <c r="AN63" s="999"/>
      <c r="AO63" s="999"/>
      <c r="AP63" s="995">
        <v>21356</v>
      </c>
      <c r="AQ63" s="995"/>
      <c r="AR63" s="995"/>
      <c r="AS63" s="995"/>
      <c r="AT63" s="995"/>
      <c r="AU63" s="995">
        <v>8204</v>
      </c>
      <c r="AV63" s="995"/>
      <c r="AW63" s="995"/>
      <c r="AX63" s="995"/>
      <c r="AY63" s="995"/>
      <c r="AZ63" s="1053"/>
      <c r="BA63" s="1053"/>
      <c r="BB63" s="1053"/>
      <c r="BC63" s="1053"/>
      <c r="BD63" s="1053"/>
      <c r="BE63" s="996"/>
      <c r="BF63" s="996"/>
      <c r="BG63" s="996"/>
      <c r="BH63" s="996"/>
      <c r="BI63" s="997"/>
      <c r="BJ63" s="1054" t="s">
        <v>121</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
      <c r="A65" s="220" t="s">
        <v>401</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15">
      <c r="A66" s="1031" t="s">
        <v>402</v>
      </c>
      <c r="B66" s="1032"/>
      <c r="C66" s="1032"/>
      <c r="D66" s="1032"/>
      <c r="E66" s="1032"/>
      <c r="F66" s="1032"/>
      <c r="G66" s="1032"/>
      <c r="H66" s="1032"/>
      <c r="I66" s="1032"/>
      <c r="J66" s="1032"/>
      <c r="K66" s="1032"/>
      <c r="L66" s="1032"/>
      <c r="M66" s="1032"/>
      <c r="N66" s="1032"/>
      <c r="O66" s="1032"/>
      <c r="P66" s="1033"/>
      <c r="Q66" s="1037" t="s">
        <v>382</v>
      </c>
      <c r="R66" s="1038"/>
      <c r="S66" s="1038"/>
      <c r="T66" s="1038"/>
      <c r="U66" s="1039"/>
      <c r="V66" s="1037" t="s">
        <v>383</v>
      </c>
      <c r="W66" s="1038"/>
      <c r="X66" s="1038"/>
      <c r="Y66" s="1038"/>
      <c r="Z66" s="1039"/>
      <c r="AA66" s="1037" t="s">
        <v>384</v>
      </c>
      <c r="AB66" s="1038"/>
      <c r="AC66" s="1038"/>
      <c r="AD66" s="1038"/>
      <c r="AE66" s="1039"/>
      <c r="AF66" s="1043" t="s">
        <v>385</v>
      </c>
      <c r="AG66" s="1044"/>
      <c r="AH66" s="1044"/>
      <c r="AI66" s="1044"/>
      <c r="AJ66" s="1045"/>
      <c r="AK66" s="1037" t="s">
        <v>386</v>
      </c>
      <c r="AL66" s="1032"/>
      <c r="AM66" s="1032"/>
      <c r="AN66" s="1032"/>
      <c r="AO66" s="1033"/>
      <c r="AP66" s="1037" t="s">
        <v>387</v>
      </c>
      <c r="AQ66" s="1038"/>
      <c r="AR66" s="1038"/>
      <c r="AS66" s="1038"/>
      <c r="AT66" s="1039"/>
      <c r="AU66" s="1037" t="s">
        <v>403</v>
      </c>
      <c r="AV66" s="1038"/>
      <c r="AW66" s="1038"/>
      <c r="AX66" s="1038"/>
      <c r="AY66" s="1039"/>
      <c r="AZ66" s="1037" t="s">
        <v>364</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15">
      <c r="A68" s="224">
        <v>1</v>
      </c>
      <c r="B68" s="1021" t="s">
        <v>550</v>
      </c>
      <c r="C68" s="1022"/>
      <c r="D68" s="1022"/>
      <c r="E68" s="1022"/>
      <c r="F68" s="1022"/>
      <c r="G68" s="1022"/>
      <c r="H68" s="1022"/>
      <c r="I68" s="1022"/>
      <c r="J68" s="1022"/>
      <c r="K68" s="1022"/>
      <c r="L68" s="1022"/>
      <c r="M68" s="1022"/>
      <c r="N68" s="1022"/>
      <c r="O68" s="1022"/>
      <c r="P68" s="1023"/>
      <c r="Q68" s="1024">
        <v>33</v>
      </c>
      <c r="R68" s="1018"/>
      <c r="S68" s="1018"/>
      <c r="T68" s="1018"/>
      <c r="U68" s="1018"/>
      <c r="V68" s="1018">
        <v>30</v>
      </c>
      <c r="W68" s="1018"/>
      <c r="X68" s="1018"/>
      <c r="Y68" s="1018"/>
      <c r="Z68" s="1018"/>
      <c r="AA68" s="1018">
        <v>3</v>
      </c>
      <c r="AB68" s="1018"/>
      <c r="AC68" s="1018"/>
      <c r="AD68" s="1018"/>
      <c r="AE68" s="1018"/>
      <c r="AF68" s="1018">
        <v>3</v>
      </c>
      <c r="AG68" s="1018"/>
      <c r="AH68" s="1018"/>
      <c r="AI68" s="1018"/>
      <c r="AJ68" s="1018"/>
      <c r="AK68" s="1018" t="s">
        <v>491</v>
      </c>
      <c r="AL68" s="1018"/>
      <c r="AM68" s="1018"/>
      <c r="AN68" s="1018"/>
      <c r="AO68" s="1018"/>
      <c r="AP68" s="1018" t="s">
        <v>491</v>
      </c>
      <c r="AQ68" s="1018"/>
      <c r="AR68" s="1018"/>
      <c r="AS68" s="1018"/>
      <c r="AT68" s="1018"/>
      <c r="AU68" s="1018" t="s">
        <v>491</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15">
      <c r="A69" s="226">
        <v>2</v>
      </c>
      <c r="B69" s="1010" t="s">
        <v>551</v>
      </c>
      <c r="C69" s="1011"/>
      <c r="D69" s="1011"/>
      <c r="E69" s="1011"/>
      <c r="F69" s="1011"/>
      <c r="G69" s="1011"/>
      <c r="H69" s="1011"/>
      <c r="I69" s="1011"/>
      <c r="J69" s="1011"/>
      <c r="K69" s="1011"/>
      <c r="L69" s="1011"/>
      <c r="M69" s="1011"/>
      <c r="N69" s="1011"/>
      <c r="O69" s="1011"/>
      <c r="P69" s="1012"/>
      <c r="Q69" s="1013">
        <v>2548</v>
      </c>
      <c r="R69" s="1007"/>
      <c r="S69" s="1007"/>
      <c r="T69" s="1007"/>
      <c r="U69" s="1007"/>
      <c r="V69" s="1007">
        <v>363</v>
      </c>
      <c r="W69" s="1007"/>
      <c r="X69" s="1007"/>
      <c r="Y69" s="1007"/>
      <c r="Z69" s="1007"/>
      <c r="AA69" s="1007">
        <v>2185</v>
      </c>
      <c r="AB69" s="1007"/>
      <c r="AC69" s="1007"/>
      <c r="AD69" s="1007"/>
      <c r="AE69" s="1007"/>
      <c r="AF69" s="1007">
        <v>2185</v>
      </c>
      <c r="AG69" s="1007"/>
      <c r="AH69" s="1007"/>
      <c r="AI69" s="1007"/>
      <c r="AJ69" s="1007"/>
      <c r="AK69" s="1007" t="s">
        <v>491</v>
      </c>
      <c r="AL69" s="1007"/>
      <c r="AM69" s="1007"/>
      <c r="AN69" s="1007"/>
      <c r="AO69" s="1007"/>
      <c r="AP69" s="1007" t="s">
        <v>491</v>
      </c>
      <c r="AQ69" s="1007"/>
      <c r="AR69" s="1007"/>
      <c r="AS69" s="1007"/>
      <c r="AT69" s="1007"/>
      <c r="AU69" s="1007" t="s">
        <v>491</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15">
      <c r="A70" s="226">
        <v>3</v>
      </c>
      <c r="B70" s="1010" t="s">
        <v>552</v>
      </c>
      <c r="C70" s="1011"/>
      <c r="D70" s="1011"/>
      <c r="E70" s="1011"/>
      <c r="F70" s="1011"/>
      <c r="G70" s="1011"/>
      <c r="H70" s="1011"/>
      <c r="I70" s="1011"/>
      <c r="J70" s="1011"/>
      <c r="K70" s="1011"/>
      <c r="L70" s="1011"/>
      <c r="M70" s="1011"/>
      <c r="N70" s="1011"/>
      <c r="O70" s="1011"/>
      <c r="P70" s="1012"/>
      <c r="Q70" s="1013">
        <v>975</v>
      </c>
      <c r="R70" s="1007"/>
      <c r="S70" s="1007"/>
      <c r="T70" s="1007"/>
      <c r="U70" s="1007"/>
      <c r="V70" s="1007">
        <v>957</v>
      </c>
      <c r="W70" s="1007"/>
      <c r="X70" s="1007"/>
      <c r="Y70" s="1007"/>
      <c r="Z70" s="1007"/>
      <c r="AA70" s="1007">
        <v>18</v>
      </c>
      <c r="AB70" s="1007"/>
      <c r="AC70" s="1007"/>
      <c r="AD70" s="1007"/>
      <c r="AE70" s="1007"/>
      <c r="AF70" s="1007">
        <v>18</v>
      </c>
      <c r="AG70" s="1007"/>
      <c r="AH70" s="1007"/>
      <c r="AI70" s="1007"/>
      <c r="AJ70" s="1007"/>
      <c r="AK70" s="1007" t="s">
        <v>491</v>
      </c>
      <c r="AL70" s="1007"/>
      <c r="AM70" s="1007"/>
      <c r="AN70" s="1007"/>
      <c r="AO70" s="1007"/>
      <c r="AP70" s="1007">
        <v>5158</v>
      </c>
      <c r="AQ70" s="1007"/>
      <c r="AR70" s="1007"/>
      <c r="AS70" s="1007"/>
      <c r="AT70" s="1007"/>
      <c r="AU70" s="1007">
        <v>3153</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15">
      <c r="A71" s="226">
        <v>4</v>
      </c>
      <c r="B71" s="1010"/>
      <c r="C71" s="1011"/>
      <c r="D71" s="1011"/>
      <c r="E71" s="1011"/>
      <c r="F71" s="1011"/>
      <c r="G71" s="1011"/>
      <c r="H71" s="1011"/>
      <c r="I71" s="1011"/>
      <c r="J71" s="1011"/>
      <c r="K71" s="1011"/>
      <c r="L71" s="1011"/>
      <c r="M71" s="1011"/>
      <c r="N71" s="1011"/>
      <c r="O71" s="1011"/>
      <c r="P71" s="1012"/>
      <c r="Q71" s="1013"/>
      <c r="R71" s="1007"/>
      <c r="S71" s="1007"/>
      <c r="T71" s="1007"/>
      <c r="U71" s="1007"/>
      <c r="V71" s="1007"/>
      <c r="W71" s="1007"/>
      <c r="X71" s="1007"/>
      <c r="Y71" s="1007"/>
      <c r="Z71" s="1007"/>
      <c r="AA71" s="1007"/>
      <c r="AB71" s="1007"/>
      <c r="AC71" s="1007"/>
      <c r="AD71" s="1007"/>
      <c r="AE71" s="1007"/>
      <c r="AF71" s="1007"/>
      <c r="AG71" s="1007"/>
      <c r="AH71" s="1007"/>
      <c r="AI71" s="1007"/>
      <c r="AJ71" s="1007"/>
      <c r="AK71" s="1007"/>
      <c r="AL71" s="1007"/>
      <c r="AM71" s="1007"/>
      <c r="AN71" s="1007"/>
      <c r="AO71" s="1007"/>
      <c r="AP71" s="1007"/>
      <c r="AQ71" s="1007"/>
      <c r="AR71" s="1007"/>
      <c r="AS71" s="1007"/>
      <c r="AT71" s="1007"/>
      <c r="AU71" s="1007"/>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15">
      <c r="A72" s="226">
        <v>5</v>
      </c>
      <c r="B72" s="1010"/>
      <c r="C72" s="1011"/>
      <c r="D72" s="1011"/>
      <c r="E72" s="1011"/>
      <c r="F72" s="1011"/>
      <c r="G72" s="1011"/>
      <c r="H72" s="1011"/>
      <c r="I72" s="1011"/>
      <c r="J72" s="1011"/>
      <c r="K72" s="1011"/>
      <c r="L72" s="1011"/>
      <c r="M72" s="1011"/>
      <c r="N72" s="1011"/>
      <c r="O72" s="1011"/>
      <c r="P72" s="1012"/>
      <c r="Q72" s="1013"/>
      <c r="R72" s="1007"/>
      <c r="S72" s="1007"/>
      <c r="T72" s="1007"/>
      <c r="U72" s="1007"/>
      <c r="V72" s="1007"/>
      <c r="W72" s="1007"/>
      <c r="X72" s="1007"/>
      <c r="Y72" s="1007"/>
      <c r="Z72" s="1007"/>
      <c r="AA72" s="1007"/>
      <c r="AB72" s="1007"/>
      <c r="AC72" s="1007"/>
      <c r="AD72" s="1007"/>
      <c r="AE72" s="1007"/>
      <c r="AF72" s="1007"/>
      <c r="AG72" s="1007"/>
      <c r="AH72" s="1007"/>
      <c r="AI72" s="1007"/>
      <c r="AJ72" s="1007"/>
      <c r="AK72" s="1007"/>
      <c r="AL72" s="1007"/>
      <c r="AM72" s="1007"/>
      <c r="AN72" s="1007"/>
      <c r="AO72" s="1007"/>
      <c r="AP72" s="1007"/>
      <c r="AQ72" s="1007"/>
      <c r="AR72" s="1007"/>
      <c r="AS72" s="1007"/>
      <c r="AT72" s="1007"/>
      <c r="AU72" s="1007"/>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15">
      <c r="A73" s="226">
        <v>6</v>
      </c>
      <c r="B73" s="1010"/>
      <c r="C73" s="1011"/>
      <c r="D73" s="1011"/>
      <c r="E73" s="1011"/>
      <c r="F73" s="1011"/>
      <c r="G73" s="1011"/>
      <c r="H73" s="1011"/>
      <c r="I73" s="1011"/>
      <c r="J73" s="1011"/>
      <c r="K73" s="1011"/>
      <c r="L73" s="1011"/>
      <c r="M73" s="1011"/>
      <c r="N73" s="1011"/>
      <c r="O73" s="1011"/>
      <c r="P73" s="1012"/>
      <c r="Q73" s="1013"/>
      <c r="R73" s="1007"/>
      <c r="S73" s="1007"/>
      <c r="T73" s="1007"/>
      <c r="U73" s="1007"/>
      <c r="V73" s="1007"/>
      <c r="W73" s="1007"/>
      <c r="X73" s="1007"/>
      <c r="Y73" s="1007"/>
      <c r="Z73" s="1007"/>
      <c r="AA73" s="1007"/>
      <c r="AB73" s="1007"/>
      <c r="AC73" s="1007"/>
      <c r="AD73" s="1007"/>
      <c r="AE73" s="1007"/>
      <c r="AF73" s="1007"/>
      <c r="AG73" s="1007"/>
      <c r="AH73" s="1007"/>
      <c r="AI73" s="1007"/>
      <c r="AJ73" s="1007"/>
      <c r="AK73" s="1007"/>
      <c r="AL73" s="1007"/>
      <c r="AM73" s="1007"/>
      <c r="AN73" s="1007"/>
      <c r="AO73" s="1007"/>
      <c r="AP73" s="1007"/>
      <c r="AQ73" s="1007"/>
      <c r="AR73" s="1007"/>
      <c r="AS73" s="1007"/>
      <c r="AT73" s="1007"/>
      <c r="AU73" s="1007"/>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15">
      <c r="A74" s="226">
        <v>7</v>
      </c>
      <c r="B74" s="1010"/>
      <c r="C74" s="1011"/>
      <c r="D74" s="1011"/>
      <c r="E74" s="1011"/>
      <c r="F74" s="1011"/>
      <c r="G74" s="1011"/>
      <c r="H74" s="1011"/>
      <c r="I74" s="1011"/>
      <c r="J74" s="1011"/>
      <c r="K74" s="1011"/>
      <c r="L74" s="1011"/>
      <c r="M74" s="1011"/>
      <c r="N74" s="1011"/>
      <c r="O74" s="1011"/>
      <c r="P74" s="1012"/>
      <c r="Q74" s="1013"/>
      <c r="R74" s="1007"/>
      <c r="S74" s="1007"/>
      <c r="T74" s="1007"/>
      <c r="U74" s="1007"/>
      <c r="V74" s="1007"/>
      <c r="W74" s="1007"/>
      <c r="X74" s="1007"/>
      <c r="Y74" s="1007"/>
      <c r="Z74" s="1007"/>
      <c r="AA74" s="1007"/>
      <c r="AB74" s="1007"/>
      <c r="AC74" s="1007"/>
      <c r="AD74" s="1007"/>
      <c r="AE74" s="1007"/>
      <c r="AF74" s="1007"/>
      <c r="AG74" s="1007"/>
      <c r="AH74" s="1007"/>
      <c r="AI74" s="1007"/>
      <c r="AJ74" s="1007"/>
      <c r="AK74" s="1007"/>
      <c r="AL74" s="1007"/>
      <c r="AM74" s="1007"/>
      <c r="AN74" s="1007"/>
      <c r="AO74" s="1007"/>
      <c r="AP74" s="1007"/>
      <c r="AQ74" s="1007"/>
      <c r="AR74" s="1007"/>
      <c r="AS74" s="1007"/>
      <c r="AT74" s="1007"/>
      <c r="AU74" s="1007"/>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15">
      <c r="A75" s="226">
        <v>8</v>
      </c>
      <c r="B75" s="1010"/>
      <c r="C75" s="1011"/>
      <c r="D75" s="1011"/>
      <c r="E75" s="1011"/>
      <c r="F75" s="1011"/>
      <c r="G75" s="1011"/>
      <c r="H75" s="1011"/>
      <c r="I75" s="1011"/>
      <c r="J75" s="1011"/>
      <c r="K75" s="1011"/>
      <c r="L75" s="1011"/>
      <c r="M75" s="1011"/>
      <c r="N75" s="1011"/>
      <c r="O75" s="1011"/>
      <c r="P75" s="1012"/>
      <c r="Q75" s="1014"/>
      <c r="R75" s="1015"/>
      <c r="S75" s="1015"/>
      <c r="T75" s="1015"/>
      <c r="U75" s="1016"/>
      <c r="V75" s="1017"/>
      <c r="W75" s="1015"/>
      <c r="X75" s="1015"/>
      <c r="Y75" s="1015"/>
      <c r="Z75" s="1016"/>
      <c r="AA75" s="1017"/>
      <c r="AB75" s="1015"/>
      <c r="AC75" s="1015"/>
      <c r="AD75" s="1015"/>
      <c r="AE75" s="1016"/>
      <c r="AF75" s="1017"/>
      <c r="AG75" s="1015"/>
      <c r="AH75" s="1015"/>
      <c r="AI75" s="1015"/>
      <c r="AJ75" s="1016"/>
      <c r="AK75" s="1017"/>
      <c r="AL75" s="1015"/>
      <c r="AM75" s="1015"/>
      <c r="AN75" s="1015"/>
      <c r="AO75" s="1016"/>
      <c r="AP75" s="1017"/>
      <c r="AQ75" s="1015"/>
      <c r="AR75" s="1015"/>
      <c r="AS75" s="1015"/>
      <c r="AT75" s="1016"/>
      <c r="AU75" s="1017"/>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15">
      <c r="A76" s="226">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15">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15">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15">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15">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15">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15">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15">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15">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15">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15">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15">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
      <c r="A88" s="228" t="s">
        <v>378</v>
      </c>
      <c r="B88" s="973" t="s">
        <v>404</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2206</v>
      </c>
      <c r="AG88" s="995"/>
      <c r="AH88" s="995"/>
      <c r="AI88" s="995"/>
      <c r="AJ88" s="995"/>
      <c r="AK88" s="999"/>
      <c r="AL88" s="999"/>
      <c r="AM88" s="999"/>
      <c r="AN88" s="999"/>
      <c r="AO88" s="999"/>
      <c r="AP88" s="995">
        <v>5158</v>
      </c>
      <c r="AQ88" s="995"/>
      <c r="AR88" s="995"/>
      <c r="AS88" s="995"/>
      <c r="AT88" s="995"/>
      <c r="AU88" s="995">
        <v>3153</v>
      </c>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378</v>
      </c>
      <c r="BR102" s="973" t="s">
        <v>405</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5248</v>
      </c>
      <c r="CS102" s="989"/>
      <c r="CT102" s="989"/>
      <c r="CU102" s="989"/>
      <c r="CV102" s="990"/>
      <c r="CW102" s="988">
        <v>1276</v>
      </c>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406</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407</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408</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409</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78" t="s">
        <v>410</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411</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15">
      <c r="A109" s="931" t="s">
        <v>412</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413</v>
      </c>
      <c r="AB109" s="932"/>
      <c r="AC109" s="932"/>
      <c r="AD109" s="932"/>
      <c r="AE109" s="933"/>
      <c r="AF109" s="934" t="s">
        <v>414</v>
      </c>
      <c r="AG109" s="932"/>
      <c r="AH109" s="932"/>
      <c r="AI109" s="932"/>
      <c r="AJ109" s="933"/>
      <c r="AK109" s="934" t="s">
        <v>294</v>
      </c>
      <c r="AL109" s="932"/>
      <c r="AM109" s="932"/>
      <c r="AN109" s="932"/>
      <c r="AO109" s="933"/>
      <c r="AP109" s="934" t="s">
        <v>415</v>
      </c>
      <c r="AQ109" s="932"/>
      <c r="AR109" s="932"/>
      <c r="AS109" s="932"/>
      <c r="AT109" s="965"/>
      <c r="AU109" s="931" t="s">
        <v>412</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413</v>
      </c>
      <c r="BR109" s="932"/>
      <c r="BS109" s="932"/>
      <c r="BT109" s="932"/>
      <c r="BU109" s="933"/>
      <c r="BV109" s="934" t="s">
        <v>414</v>
      </c>
      <c r="BW109" s="932"/>
      <c r="BX109" s="932"/>
      <c r="BY109" s="932"/>
      <c r="BZ109" s="933"/>
      <c r="CA109" s="934" t="s">
        <v>294</v>
      </c>
      <c r="CB109" s="932"/>
      <c r="CC109" s="932"/>
      <c r="CD109" s="932"/>
      <c r="CE109" s="933"/>
      <c r="CF109" s="972" t="s">
        <v>415</v>
      </c>
      <c r="CG109" s="972"/>
      <c r="CH109" s="972"/>
      <c r="CI109" s="972"/>
      <c r="CJ109" s="972"/>
      <c r="CK109" s="934" t="s">
        <v>416</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413</v>
      </c>
      <c r="DH109" s="932"/>
      <c r="DI109" s="932"/>
      <c r="DJ109" s="932"/>
      <c r="DK109" s="933"/>
      <c r="DL109" s="934" t="s">
        <v>414</v>
      </c>
      <c r="DM109" s="932"/>
      <c r="DN109" s="932"/>
      <c r="DO109" s="932"/>
      <c r="DP109" s="933"/>
      <c r="DQ109" s="934" t="s">
        <v>294</v>
      </c>
      <c r="DR109" s="932"/>
      <c r="DS109" s="932"/>
      <c r="DT109" s="932"/>
      <c r="DU109" s="933"/>
      <c r="DV109" s="934" t="s">
        <v>415</v>
      </c>
      <c r="DW109" s="932"/>
      <c r="DX109" s="932"/>
      <c r="DY109" s="932"/>
      <c r="DZ109" s="965"/>
    </row>
    <row r="110" spans="1:131" s="218" customFormat="1" ht="26.25" customHeight="1" x14ac:dyDescent="0.15">
      <c r="A110" s="843" t="s">
        <v>417</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3508778</v>
      </c>
      <c r="AB110" s="925"/>
      <c r="AC110" s="925"/>
      <c r="AD110" s="925"/>
      <c r="AE110" s="926"/>
      <c r="AF110" s="927">
        <v>3407110</v>
      </c>
      <c r="AG110" s="925"/>
      <c r="AH110" s="925"/>
      <c r="AI110" s="925"/>
      <c r="AJ110" s="926"/>
      <c r="AK110" s="927">
        <v>3064602</v>
      </c>
      <c r="AL110" s="925"/>
      <c r="AM110" s="925"/>
      <c r="AN110" s="925"/>
      <c r="AO110" s="926"/>
      <c r="AP110" s="928">
        <v>12.5</v>
      </c>
      <c r="AQ110" s="929"/>
      <c r="AR110" s="929"/>
      <c r="AS110" s="929"/>
      <c r="AT110" s="930"/>
      <c r="AU110" s="966" t="s">
        <v>69</v>
      </c>
      <c r="AV110" s="967"/>
      <c r="AW110" s="967"/>
      <c r="AX110" s="967"/>
      <c r="AY110" s="967"/>
      <c r="AZ110" s="896" t="s">
        <v>418</v>
      </c>
      <c r="BA110" s="844"/>
      <c r="BB110" s="844"/>
      <c r="BC110" s="844"/>
      <c r="BD110" s="844"/>
      <c r="BE110" s="844"/>
      <c r="BF110" s="844"/>
      <c r="BG110" s="844"/>
      <c r="BH110" s="844"/>
      <c r="BI110" s="844"/>
      <c r="BJ110" s="844"/>
      <c r="BK110" s="844"/>
      <c r="BL110" s="844"/>
      <c r="BM110" s="844"/>
      <c r="BN110" s="844"/>
      <c r="BO110" s="844"/>
      <c r="BP110" s="845"/>
      <c r="BQ110" s="897">
        <v>30154430</v>
      </c>
      <c r="BR110" s="878"/>
      <c r="BS110" s="878"/>
      <c r="BT110" s="878"/>
      <c r="BU110" s="878"/>
      <c r="BV110" s="878">
        <v>27790213</v>
      </c>
      <c r="BW110" s="878"/>
      <c r="BX110" s="878"/>
      <c r="BY110" s="878"/>
      <c r="BZ110" s="878"/>
      <c r="CA110" s="878">
        <v>24990801</v>
      </c>
      <c r="CB110" s="878"/>
      <c r="CC110" s="878"/>
      <c r="CD110" s="878"/>
      <c r="CE110" s="878"/>
      <c r="CF110" s="902">
        <v>102.2</v>
      </c>
      <c r="CG110" s="903"/>
      <c r="CH110" s="903"/>
      <c r="CI110" s="903"/>
      <c r="CJ110" s="903"/>
      <c r="CK110" s="962" t="s">
        <v>419</v>
      </c>
      <c r="CL110" s="855"/>
      <c r="CM110" s="896" t="s">
        <v>420</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121</v>
      </c>
      <c r="DH110" s="878"/>
      <c r="DI110" s="878"/>
      <c r="DJ110" s="878"/>
      <c r="DK110" s="878"/>
      <c r="DL110" s="878" t="s">
        <v>121</v>
      </c>
      <c r="DM110" s="878"/>
      <c r="DN110" s="878"/>
      <c r="DO110" s="878"/>
      <c r="DP110" s="878"/>
      <c r="DQ110" s="878" t="s">
        <v>121</v>
      </c>
      <c r="DR110" s="878"/>
      <c r="DS110" s="878"/>
      <c r="DT110" s="878"/>
      <c r="DU110" s="878"/>
      <c r="DV110" s="879" t="s">
        <v>121</v>
      </c>
      <c r="DW110" s="879"/>
      <c r="DX110" s="879"/>
      <c r="DY110" s="879"/>
      <c r="DZ110" s="880"/>
    </row>
    <row r="111" spans="1:131" s="218" customFormat="1" ht="26.25" customHeight="1" x14ac:dyDescent="0.15">
      <c r="A111" s="810" t="s">
        <v>421</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121</v>
      </c>
      <c r="AB111" s="955"/>
      <c r="AC111" s="955"/>
      <c r="AD111" s="955"/>
      <c r="AE111" s="956"/>
      <c r="AF111" s="957" t="s">
        <v>121</v>
      </c>
      <c r="AG111" s="955"/>
      <c r="AH111" s="955"/>
      <c r="AI111" s="955"/>
      <c r="AJ111" s="956"/>
      <c r="AK111" s="957" t="s">
        <v>121</v>
      </c>
      <c r="AL111" s="955"/>
      <c r="AM111" s="955"/>
      <c r="AN111" s="955"/>
      <c r="AO111" s="956"/>
      <c r="AP111" s="958" t="s">
        <v>121</v>
      </c>
      <c r="AQ111" s="959"/>
      <c r="AR111" s="959"/>
      <c r="AS111" s="959"/>
      <c r="AT111" s="960"/>
      <c r="AU111" s="968"/>
      <c r="AV111" s="969"/>
      <c r="AW111" s="969"/>
      <c r="AX111" s="969"/>
      <c r="AY111" s="969"/>
      <c r="AZ111" s="851" t="s">
        <v>422</v>
      </c>
      <c r="BA111" s="788"/>
      <c r="BB111" s="788"/>
      <c r="BC111" s="788"/>
      <c r="BD111" s="788"/>
      <c r="BE111" s="788"/>
      <c r="BF111" s="788"/>
      <c r="BG111" s="788"/>
      <c r="BH111" s="788"/>
      <c r="BI111" s="788"/>
      <c r="BJ111" s="788"/>
      <c r="BK111" s="788"/>
      <c r="BL111" s="788"/>
      <c r="BM111" s="788"/>
      <c r="BN111" s="788"/>
      <c r="BO111" s="788"/>
      <c r="BP111" s="789"/>
      <c r="BQ111" s="852">
        <v>1017217</v>
      </c>
      <c r="BR111" s="853"/>
      <c r="BS111" s="853"/>
      <c r="BT111" s="853"/>
      <c r="BU111" s="853"/>
      <c r="BV111" s="853">
        <v>845412</v>
      </c>
      <c r="BW111" s="853"/>
      <c r="BX111" s="853"/>
      <c r="BY111" s="853"/>
      <c r="BZ111" s="853"/>
      <c r="CA111" s="853">
        <v>681302</v>
      </c>
      <c r="CB111" s="853"/>
      <c r="CC111" s="853"/>
      <c r="CD111" s="853"/>
      <c r="CE111" s="853"/>
      <c r="CF111" s="911">
        <v>2.8</v>
      </c>
      <c r="CG111" s="912"/>
      <c r="CH111" s="912"/>
      <c r="CI111" s="912"/>
      <c r="CJ111" s="912"/>
      <c r="CK111" s="963"/>
      <c r="CL111" s="857"/>
      <c r="CM111" s="851" t="s">
        <v>423</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121</v>
      </c>
      <c r="DH111" s="853"/>
      <c r="DI111" s="853"/>
      <c r="DJ111" s="853"/>
      <c r="DK111" s="853"/>
      <c r="DL111" s="853" t="s">
        <v>121</v>
      </c>
      <c r="DM111" s="853"/>
      <c r="DN111" s="853"/>
      <c r="DO111" s="853"/>
      <c r="DP111" s="853"/>
      <c r="DQ111" s="853" t="s">
        <v>121</v>
      </c>
      <c r="DR111" s="853"/>
      <c r="DS111" s="853"/>
      <c r="DT111" s="853"/>
      <c r="DU111" s="853"/>
      <c r="DV111" s="830" t="s">
        <v>121</v>
      </c>
      <c r="DW111" s="830"/>
      <c r="DX111" s="830"/>
      <c r="DY111" s="830"/>
      <c r="DZ111" s="831"/>
    </row>
    <row r="112" spans="1:131" s="218" customFormat="1" ht="26.25" customHeight="1" x14ac:dyDescent="0.15">
      <c r="A112" s="948" t="s">
        <v>424</v>
      </c>
      <c r="B112" s="949"/>
      <c r="C112" s="788" t="s">
        <v>425</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121</v>
      </c>
      <c r="AB112" s="816"/>
      <c r="AC112" s="816"/>
      <c r="AD112" s="816"/>
      <c r="AE112" s="817"/>
      <c r="AF112" s="818" t="s">
        <v>121</v>
      </c>
      <c r="AG112" s="816"/>
      <c r="AH112" s="816"/>
      <c r="AI112" s="816"/>
      <c r="AJ112" s="817"/>
      <c r="AK112" s="818" t="s">
        <v>121</v>
      </c>
      <c r="AL112" s="816"/>
      <c r="AM112" s="816"/>
      <c r="AN112" s="816"/>
      <c r="AO112" s="817"/>
      <c r="AP112" s="860" t="s">
        <v>121</v>
      </c>
      <c r="AQ112" s="861"/>
      <c r="AR112" s="861"/>
      <c r="AS112" s="861"/>
      <c r="AT112" s="862"/>
      <c r="AU112" s="968"/>
      <c r="AV112" s="969"/>
      <c r="AW112" s="969"/>
      <c r="AX112" s="969"/>
      <c r="AY112" s="969"/>
      <c r="AZ112" s="851" t="s">
        <v>426</v>
      </c>
      <c r="BA112" s="788"/>
      <c r="BB112" s="788"/>
      <c r="BC112" s="788"/>
      <c r="BD112" s="788"/>
      <c r="BE112" s="788"/>
      <c r="BF112" s="788"/>
      <c r="BG112" s="788"/>
      <c r="BH112" s="788"/>
      <c r="BI112" s="788"/>
      <c r="BJ112" s="788"/>
      <c r="BK112" s="788"/>
      <c r="BL112" s="788"/>
      <c r="BM112" s="788"/>
      <c r="BN112" s="788"/>
      <c r="BO112" s="788"/>
      <c r="BP112" s="789"/>
      <c r="BQ112" s="852">
        <v>7754301</v>
      </c>
      <c r="BR112" s="853"/>
      <c r="BS112" s="853"/>
      <c r="BT112" s="853"/>
      <c r="BU112" s="853"/>
      <c r="BV112" s="853">
        <v>7903915</v>
      </c>
      <c r="BW112" s="853"/>
      <c r="BX112" s="853"/>
      <c r="BY112" s="853"/>
      <c r="BZ112" s="853"/>
      <c r="CA112" s="853">
        <v>8204293</v>
      </c>
      <c r="CB112" s="853"/>
      <c r="CC112" s="853"/>
      <c r="CD112" s="853"/>
      <c r="CE112" s="853"/>
      <c r="CF112" s="911">
        <v>33.6</v>
      </c>
      <c r="CG112" s="912"/>
      <c r="CH112" s="912"/>
      <c r="CI112" s="912"/>
      <c r="CJ112" s="912"/>
      <c r="CK112" s="963"/>
      <c r="CL112" s="857"/>
      <c r="CM112" s="851" t="s">
        <v>427</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121</v>
      </c>
      <c r="DH112" s="853"/>
      <c r="DI112" s="853"/>
      <c r="DJ112" s="853"/>
      <c r="DK112" s="853"/>
      <c r="DL112" s="853" t="s">
        <v>121</v>
      </c>
      <c r="DM112" s="853"/>
      <c r="DN112" s="853"/>
      <c r="DO112" s="853"/>
      <c r="DP112" s="853"/>
      <c r="DQ112" s="853" t="s">
        <v>121</v>
      </c>
      <c r="DR112" s="853"/>
      <c r="DS112" s="853"/>
      <c r="DT112" s="853"/>
      <c r="DU112" s="853"/>
      <c r="DV112" s="830" t="s">
        <v>121</v>
      </c>
      <c r="DW112" s="830"/>
      <c r="DX112" s="830"/>
      <c r="DY112" s="830"/>
      <c r="DZ112" s="831"/>
    </row>
    <row r="113" spans="1:130" s="218" customFormat="1" ht="26.25" customHeight="1" x14ac:dyDescent="0.15">
      <c r="A113" s="950"/>
      <c r="B113" s="951"/>
      <c r="C113" s="788" t="s">
        <v>428</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881389</v>
      </c>
      <c r="AB113" s="955"/>
      <c r="AC113" s="955"/>
      <c r="AD113" s="955"/>
      <c r="AE113" s="956"/>
      <c r="AF113" s="957">
        <v>961417</v>
      </c>
      <c r="AG113" s="955"/>
      <c r="AH113" s="955"/>
      <c r="AI113" s="955"/>
      <c r="AJ113" s="956"/>
      <c r="AK113" s="957">
        <v>1018520</v>
      </c>
      <c r="AL113" s="955"/>
      <c r="AM113" s="955"/>
      <c r="AN113" s="955"/>
      <c r="AO113" s="956"/>
      <c r="AP113" s="958">
        <v>4.2</v>
      </c>
      <c r="AQ113" s="959"/>
      <c r="AR113" s="959"/>
      <c r="AS113" s="959"/>
      <c r="AT113" s="960"/>
      <c r="AU113" s="968"/>
      <c r="AV113" s="969"/>
      <c r="AW113" s="969"/>
      <c r="AX113" s="969"/>
      <c r="AY113" s="969"/>
      <c r="AZ113" s="851" t="s">
        <v>429</v>
      </c>
      <c r="BA113" s="788"/>
      <c r="BB113" s="788"/>
      <c r="BC113" s="788"/>
      <c r="BD113" s="788"/>
      <c r="BE113" s="788"/>
      <c r="BF113" s="788"/>
      <c r="BG113" s="788"/>
      <c r="BH113" s="788"/>
      <c r="BI113" s="788"/>
      <c r="BJ113" s="788"/>
      <c r="BK113" s="788"/>
      <c r="BL113" s="788"/>
      <c r="BM113" s="788"/>
      <c r="BN113" s="788"/>
      <c r="BO113" s="788"/>
      <c r="BP113" s="789"/>
      <c r="BQ113" s="852">
        <v>1740374</v>
      </c>
      <c r="BR113" s="853"/>
      <c r="BS113" s="853"/>
      <c r="BT113" s="853"/>
      <c r="BU113" s="853"/>
      <c r="BV113" s="853">
        <v>3124703</v>
      </c>
      <c r="BW113" s="853"/>
      <c r="BX113" s="853"/>
      <c r="BY113" s="853"/>
      <c r="BZ113" s="853"/>
      <c r="CA113" s="853">
        <v>3152863</v>
      </c>
      <c r="CB113" s="853"/>
      <c r="CC113" s="853"/>
      <c r="CD113" s="853"/>
      <c r="CE113" s="853"/>
      <c r="CF113" s="911">
        <v>12.9</v>
      </c>
      <c r="CG113" s="912"/>
      <c r="CH113" s="912"/>
      <c r="CI113" s="912"/>
      <c r="CJ113" s="912"/>
      <c r="CK113" s="963"/>
      <c r="CL113" s="857"/>
      <c r="CM113" s="851" t="s">
        <v>430</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121</v>
      </c>
      <c r="DH113" s="816"/>
      <c r="DI113" s="816"/>
      <c r="DJ113" s="816"/>
      <c r="DK113" s="817"/>
      <c r="DL113" s="818" t="s">
        <v>121</v>
      </c>
      <c r="DM113" s="816"/>
      <c r="DN113" s="816"/>
      <c r="DO113" s="816"/>
      <c r="DP113" s="817"/>
      <c r="DQ113" s="818" t="s">
        <v>121</v>
      </c>
      <c r="DR113" s="816"/>
      <c r="DS113" s="816"/>
      <c r="DT113" s="816"/>
      <c r="DU113" s="817"/>
      <c r="DV113" s="860" t="s">
        <v>121</v>
      </c>
      <c r="DW113" s="861"/>
      <c r="DX113" s="861"/>
      <c r="DY113" s="861"/>
      <c r="DZ113" s="862"/>
    </row>
    <row r="114" spans="1:130" s="218" customFormat="1" ht="26.25" customHeight="1" x14ac:dyDescent="0.15">
      <c r="A114" s="950"/>
      <c r="B114" s="951"/>
      <c r="C114" s="788" t="s">
        <v>431</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46337</v>
      </c>
      <c r="AB114" s="816"/>
      <c r="AC114" s="816"/>
      <c r="AD114" s="816"/>
      <c r="AE114" s="817"/>
      <c r="AF114" s="818">
        <v>50844</v>
      </c>
      <c r="AG114" s="816"/>
      <c r="AH114" s="816"/>
      <c r="AI114" s="816"/>
      <c r="AJ114" s="817"/>
      <c r="AK114" s="818">
        <v>66689</v>
      </c>
      <c r="AL114" s="816"/>
      <c r="AM114" s="816"/>
      <c r="AN114" s="816"/>
      <c r="AO114" s="817"/>
      <c r="AP114" s="860">
        <v>0.3</v>
      </c>
      <c r="AQ114" s="861"/>
      <c r="AR114" s="861"/>
      <c r="AS114" s="861"/>
      <c r="AT114" s="862"/>
      <c r="AU114" s="968"/>
      <c r="AV114" s="969"/>
      <c r="AW114" s="969"/>
      <c r="AX114" s="969"/>
      <c r="AY114" s="969"/>
      <c r="AZ114" s="851" t="s">
        <v>432</v>
      </c>
      <c r="BA114" s="788"/>
      <c r="BB114" s="788"/>
      <c r="BC114" s="788"/>
      <c r="BD114" s="788"/>
      <c r="BE114" s="788"/>
      <c r="BF114" s="788"/>
      <c r="BG114" s="788"/>
      <c r="BH114" s="788"/>
      <c r="BI114" s="788"/>
      <c r="BJ114" s="788"/>
      <c r="BK114" s="788"/>
      <c r="BL114" s="788"/>
      <c r="BM114" s="788"/>
      <c r="BN114" s="788"/>
      <c r="BO114" s="788"/>
      <c r="BP114" s="789"/>
      <c r="BQ114" s="852">
        <v>4860028</v>
      </c>
      <c r="BR114" s="853"/>
      <c r="BS114" s="853"/>
      <c r="BT114" s="853"/>
      <c r="BU114" s="853"/>
      <c r="BV114" s="853">
        <v>4669390</v>
      </c>
      <c r="BW114" s="853"/>
      <c r="BX114" s="853"/>
      <c r="BY114" s="853"/>
      <c r="BZ114" s="853"/>
      <c r="CA114" s="853">
        <v>5152324</v>
      </c>
      <c r="CB114" s="853"/>
      <c r="CC114" s="853"/>
      <c r="CD114" s="853"/>
      <c r="CE114" s="853"/>
      <c r="CF114" s="911">
        <v>21.1</v>
      </c>
      <c r="CG114" s="912"/>
      <c r="CH114" s="912"/>
      <c r="CI114" s="912"/>
      <c r="CJ114" s="912"/>
      <c r="CK114" s="963"/>
      <c r="CL114" s="857"/>
      <c r="CM114" s="851" t="s">
        <v>433</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121</v>
      </c>
      <c r="DH114" s="816"/>
      <c r="DI114" s="816"/>
      <c r="DJ114" s="816"/>
      <c r="DK114" s="817"/>
      <c r="DL114" s="818" t="s">
        <v>121</v>
      </c>
      <c r="DM114" s="816"/>
      <c r="DN114" s="816"/>
      <c r="DO114" s="816"/>
      <c r="DP114" s="817"/>
      <c r="DQ114" s="818" t="s">
        <v>121</v>
      </c>
      <c r="DR114" s="816"/>
      <c r="DS114" s="816"/>
      <c r="DT114" s="816"/>
      <c r="DU114" s="817"/>
      <c r="DV114" s="860" t="s">
        <v>121</v>
      </c>
      <c r="DW114" s="861"/>
      <c r="DX114" s="861"/>
      <c r="DY114" s="861"/>
      <c r="DZ114" s="862"/>
    </row>
    <row r="115" spans="1:130" s="218" customFormat="1" ht="26.25" customHeight="1" x14ac:dyDescent="0.15">
      <c r="A115" s="950"/>
      <c r="B115" s="951"/>
      <c r="C115" s="788" t="s">
        <v>434</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183579</v>
      </c>
      <c r="AB115" s="955"/>
      <c r="AC115" s="955"/>
      <c r="AD115" s="955"/>
      <c r="AE115" s="956"/>
      <c r="AF115" s="957">
        <v>177181</v>
      </c>
      <c r="AG115" s="955"/>
      <c r="AH115" s="955"/>
      <c r="AI115" s="955"/>
      <c r="AJ115" s="956"/>
      <c r="AK115" s="957">
        <v>167494</v>
      </c>
      <c r="AL115" s="955"/>
      <c r="AM115" s="955"/>
      <c r="AN115" s="955"/>
      <c r="AO115" s="956"/>
      <c r="AP115" s="958">
        <v>0.7</v>
      </c>
      <c r="AQ115" s="959"/>
      <c r="AR115" s="959"/>
      <c r="AS115" s="959"/>
      <c r="AT115" s="960"/>
      <c r="AU115" s="968"/>
      <c r="AV115" s="969"/>
      <c r="AW115" s="969"/>
      <c r="AX115" s="969"/>
      <c r="AY115" s="969"/>
      <c r="AZ115" s="851" t="s">
        <v>435</v>
      </c>
      <c r="BA115" s="788"/>
      <c r="BB115" s="788"/>
      <c r="BC115" s="788"/>
      <c r="BD115" s="788"/>
      <c r="BE115" s="788"/>
      <c r="BF115" s="788"/>
      <c r="BG115" s="788"/>
      <c r="BH115" s="788"/>
      <c r="BI115" s="788"/>
      <c r="BJ115" s="788"/>
      <c r="BK115" s="788"/>
      <c r="BL115" s="788"/>
      <c r="BM115" s="788"/>
      <c r="BN115" s="788"/>
      <c r="BO115" s="788"/>
      <c r="BP115" s="789"/>
      <c r="BQ115" s="852">
        <v>2467</v>
      </c>
      <c r="BR115" s="853"/>
      <c r="BS115" s="853"/>
      <c r="BT115" s="853"/>
      <c r="BU115" s="853"/>
      <c r="BV115" s="853">
        <v>830</v>
      </c>
      <c r="BW115" s="853"/>
      <c r="BX115" s="853"/>
      <c r="BY115" s="853"/>
      <c r="BZ115" s="853"/>
      <c r="CA115" s="853" t="s">
        <v>121</v>
      </c>
      <c r="CB115" s="853"/>
      <c r="CC115" s="853"/>
      <c r="CD115" s="853"/>
      <c r="CE115" s="853"/>
      <c r="CF115" s="911" t="s">
        <v>121</v>
      </c>
      <c r="CG115" s="912"/>
      <c r="CH115" s="912"/>
      <c r="CI115" s="912"/>
      <c r="CJ115" s="912"/>
      <c r="CK115" s="963"/>
      <c r="CL115" s="857"/>
      <c r="CM115" s="851" t="s">
        <v>436</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121</v>
      </c>
      <c r="DH115" s="816"/>
      <c r="DI115" s="816"/>
      <c r="DJ115" s="816"/>
      <c r="DK115" s="817"/>
      <c r="DL115" s="818" t="s">
        <v>121</v>
      </c>
      <c r="DM115" s="816"/>
      <c r="DN115" s="816"/>
      <c r="DO115" s="816"/>
      <c r="DP115" s="817"/>
      <c r="DQ115" s="818" t="s">
        <v>121</v>
      </c>
      <c r="DR115" s="816"/>
      <c r="DS115" s="816"/>
      <c r="DT115" s="816"/>
      <c r="DU115" s="817"/>
      <c r="DV115" s="860" t="s">
        <v>121</v>
      </c>
      <c r="DW115" s="861"/>
      <c r="DX115" s="861"/>
      <c r="DY115" s="861"/>
      <c r="DZ115" s="862"/>
    </row>
    <row r="116" spans="1:130" s="218" customFormat="1" ht="26.25" customHeight="1" x14ac:dyDescent="0.15">
      <c r="A116" s="952"/>
      <c r="B116" s="953"/>
      <c r="C116" s="875" t="s">
        <v>437</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121</v>
      </c>
      <c r="AB116" s="816"/>
      <c r="AC116" s="816"/>
      <c r="AD116" s="816"/>
      <c r="AE116" s="817"/>
      <c r="AF116" s="818" t="s">
        <v>121</v>
      </c>
      <c r="AG116" s="816"/>
      <c r="AH116" s="816"/>
      <c r="AI116" s="816"/>
      <c r="AJ116" s="817"/>
      <c r="AK116" s="818" t="s">
        <v>121</v>
      </c>
      <c r="AL116" s="816"/>
      <c r="AM116" s="816"/>
      <c r="AN116" s="816"/>
      <c r="AO116" s="817"/>
      <c r="AP116" s="860" t="s">
        <v>121</v>
      </c>
      <c r="AQ116" s="861"/>
      <c r="AR116" s="861"/>
      <c r="AS116" s="861"/>
      <c r="AT116" s="862"/>
      <c r="AU116" s="968"/>
      <c r="AV116" s="969"/>
      <c r="AW116" s="969"/>
      <c r="AX116" s="969"/>
      <c r="AY116" s="969"/>
      <c r="AZ116" s="945" t="s">
        <v>438</v>
      </c>
      <c r="BA116" s="946"/>
      <c r="BB116" s="946"/>
      <c r="BC116" s="946"/>
      <c r="BD116" s="946"/>
      <c r="BE116" s="946"/>
      <c r="BF116" s="946"/>
      <c r="BG116" s="946"/>
      <c r="BH116" s="946"/>
      <c r="BI116" s="946"/>
      <c r="BJ116" s="946"/>
      <c r="BK116" s="946"/>
      <c r="BL116" s="946"/>
      <c r="BM116" s="946"/>
      <c r="BN116" s="946"/>
      <c r="BO116" s="946"/>
      <c r="BP116" s="947"/>
      <c r="BQ116" s="852" t="s">
        <v>121</v>
      </c>
      <c r="BR116" s="853"/>
      <c r="BS116" s="853"/>
      <c r="BT116" s="853"/>
      <c r="BU116" s="853"/>
      <c r="BV116" s="853" t="s">
        <v>121</v>
      </c>
      <c r="BW116" s="853"/>
      <c r="BX116" s="853"/>
      <c r="BY116" s="853"/>
      <c r="BZ116" s="853"/>
      <c r="CA116" s="853" t="s">
        <v>121</v>
      </c>
      <c r="CB116" s="853"/>
      <c r="CC116" s="853"/>
      <c r="CD116" s="853"/>
      <c r="CE116" s="853"/>
      <c r="CF116" s="911" t="s">
        <v>121</v>
      </c>
      <c r="CG116" s="912"/>
      <c r="CH116" s="912"/>
      <c r="CI116" s="912"/>
      <c r="CJ116" s="912"/>
      <c r="CK116" s="963"/>
      <c r="CL116" s="857"/>
      <c r="CM116" s="851" t="s">
        <v>439</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v>19041</v>
      </c>
      <c r="DH116" s="816"/>
      <c r="DI116" s="816"/>
      <c r="DJ116" s="816"/>
      <c r="DK116" s="817"/>
      <c r="DL116" s="818">
        <v>6403</v>
      </c>
      <c r="DM116" s="816"/>
      <c r="DN116" s="816"/>
      <c r="DO116" s="816"/>
      <c r="DP116" s="817"/>
      <c r="DQ116" s="818" t="s">
        <v>121</v>
      </c>
      <c r="DR116" s="816"/>
      <c r="DS116" s="816"/>
      <c r="DT116" s="816"/>
      <c r="DU116" s="817"/>
      <c r="DV116" s="860" t="s">
        <v>121</v>
      </c>
      <c r="DW116" s="861"/>
      <c r="DX116" s="861"/>
      <c r="DY116" s="861"/>
      <c r="DZ116" s="862"/>
    </row>
    <row r="117" spans="1:130" s="218" customFormat="1" ht="26.25" customHeight="1" x14ac:dyDescent="0.15">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440</v>
      </c>
      <c r="Z117" s="933"/>
      <c r="AA117" s="938">
        <v>4620083</v>
      </c>
      <c r="AB117" s="939"/>
      <c r="AC117" s="939"/>
      <c r="AD117" s="939"/>
      <c r="AE117" s="940"/>
      <c r="AF117" s="941">
        <v>4596552</v>
      </c>
      <c r="AG117" s="939"/>
      <c r="AH117" s="939"/>
      <c r="AI117" s="939"/>
      <c r="AJ117" s="940"/>
      <c r="AK117" s="941">
        <v>4317305</v>
      </c>
      <c r="AL117" s="939"/>
      <c r="AM117" s="939"/>
      <c r="AN117" s="939"/>
      <c r="AO117" s="940"/>
      <c r="AP117" s="942"/>
      <c r="AQ117" s="943"/>
      <c r="AR117" s="943"/>
      <c r="AS117" s="943"/>
      <c r="AT117" s="944"/>
      <c r="AU117" s="968"/>
      <c r="AV117" s="969"/>
      <c r="AW117" s="969"/>
      <c r="AX117" s="969"/>
      <c r="AY117" s="969"/>
      <c r="AZ117" s="899" t="s">
        <v>441</v>
      </c>
      <c r="BA117" s="900"/>
      <c r="BB117" s="900"/>
      <c r="BC117" s="900"/>
      <c r="BD117" s="900"/>
      <c r="BE117" s="900"/>
      <c r="BF117" s="900"/>
      <c r="BG117" s="900"/>
      <c r="BH117" s="900"/>
      <c r="BI117" s="900"/>
      <c r="BJ117" s="900"/>
      <c r="BK117" s="900"/>
      <c r="BL117" s="900"/>
      <c r="BM117" s="900"/>
      <c r="BN117" s="900"/>
      <c r="BO117" s="900"/>
      <c r="BP117" s="901"/>
      <c r="BQ117" s="852" t="s">
        <v>121</v>
      </c>
      <c r="BR117" s="853"/>
      <c r="BS117" s="853"/>
      <c r="BT117" s="853"/>
      <c r="BU117" s="853"/>
      <c r="BV117" s="853" t="s">
        <v>121</v>
      </c>
      <c r="BW117" s="853"/>
      <c r="BX117" s="853"/>
      <c r="BY117" s="853"/>
      <c r="BZ117" s="853"/>
      <c r="CA117" s="853" t="s">
        <v>121</v>
      </c>
      <c r="CB117" s="853"/>
      <c r="CC117" s="853"/>
      <c r="CD117" s="853"/>
      <c r="CE117" s="853"/>
      <c r="CF117" s="911" t="s">
        <v>121</v>
      </c>
      <c r="CG117" s="912"/>
      <c r="CH117" s="912"/>
      <c r="CI117" s="912"/>
      <c r="CJ117" s="912"/>
      <c r="CK117" s="963"/>
      <c r="CL117" s="857"/>
      <c r="CM117" s="851" t="s">
        <v>442</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121</v>
      </c>
      <c r="DH117" s="816"/>
      <c r="DI117" s="816"/>
      <c r="DJ117" s="816"/>
      <c r="DK117" s="817"/>
      <c r="DL117" s="818" t="s">
        <v>121</v>
      </c>
      <c r="DM117" s="816"/>
      <c r="DN117" s="816"/>
      <c r="DO117" s="816"/>
      <c r="DP117" s="817"/>
      <c r="DQ117" s="818" t="s">
        <v>121</v>
      </c>
      <c r="DR117" s="816"/>
      <c r="DS117" s="816"/>
      <c r="DT117" s="816"/>
      <c r="DU117" s="817"/>
      <c r="DV117" s="860" t="s">
        <v>121</v>
      </c>
      <c r="DW117" s="861"/>
      <c r="DX117" s="861"/>
      <c r="DY117" s="861"/>
      <c r="DZ117" s="862"/>
    </row>
    <row r="118" spans="1:130" s="218" customFormat="1" ht="26.25" customHeight="1" x14ac:dyDescent="0.15">
      <c r="A118" s="931" t="s">
        <v>416</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413</v>
      </c>
      <c r="AB118" s="932"/>
      <c r="AC118" s="932"/>
      <c r="AD118" s="932"/>
      <c r="AE118" s="933"/>
      <c r="AF118" s="934" t="s">
        <v>414</v>
      </c>
      <c r="AG118" s="932"/>
      <c r="AH118" s="932"/>
      <c r="AI118" s="932"/>
      <c r="AJ118" s="933"/>
      <c r="AK118" s="934" t="s">
        <v>294</v>
      </c>
      <c r="AL118" s="932"/>
      <c r="AM118" s="932"/>
      <c r="AN118" s="932"/>
      <c r="AO118" s="933"/>
      <c r="AP118" s="935" t="s">
        <v>415</v>
      </c>
      <c r="AQ118" s="936"/>
      <c r="AR118" s="936"/>
      <c r="AS118" s="936"/>
      <c r="AT118" s="937"/>
      <c r="AU118" s="968"/>
      <c r="AV118" s="969"/>
      <c r="AW118" s="969"/>
      <c r="AX118" s="969"/>
      <c r="AY118" s="969"/>
      <c r="AZ118" s="874" t="s">
        <v>443</v>
      </c>
      <c r="BA118" s="875"/>
      <c r="BB118" s="875"/>
      <c r="BC118" s="875"/>
      <c r="BD118" s="875"/>
      <c r="BE118" s="875"/>
      <c r="BF118" s="875"/>
      <c r="BG118" s="875"/>
      <c r="BH118" s="875"/>
      <c r="BI118" s="875"/>
      <c r="BJ118" s="875"/>
      <c r="BK118" s="875"/>
      <c r="BL118" s="875"/>
      <c r="BM118" s="875"/>
      <c r="BN118" s="875"/>
      <c r="BO118" s="875"/>
      <c r="BP118" s="876"/>
      <c r="BQ118" s="915" t="s">
        <v>121</v>
      </c>
      <c r="BR118" s="881"/>
      <c r="BS118" s="881"/>
      <c r="BT118" s="881"/>
      <c r="BU118" s="881"/>
      <c r="BV118" s="881" t="s">
        <v>121</v>
      </c>
      <c r="BW118" s="881"/>
      <c r="BX118" s="881"/>
      <c r="BY118" s="881"/>
      <c r="BZ118" s="881"/>
      <c r="CA118" s="881" t="s">
        <v>121</v>
      </c>
      <c r="CB118" s="881"/>
      <c r="CC118" s="881"/>
      <c r="CD118" s="881"/>
      <c r="CE118" s="881"/>
      <c r="CF118" s="911" t="s">
        <v>121</v>
      </c>
      <c r="CG118" s="912"/>
      <c r="CH118" s="912"/>
      <c r="CI118" s="912"/>
      <c r="CJ118" s="912"/>
      <c r="CK118" s="963"/>
      <c r="CL118" s="857"/>
      <c r="CM118" s="851" t="s">
        <v>444</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121</v>
      </c>
      <c r="DH118" s="816"/>
      <c r="DI118" s="816"/>
      <c r="DJ118" s="816"/>
      <c r="DK118" s="817"/>
      <c r="DL118" s="818" t="s">
        <v>121</v>
      </c>
      <c r="DM118" s="816"/>
      <c r="DN118" s="816"/>
      <c r="DO118" s="816"/>
      <c r="DP118" s="817"/>
      <c r="DQ118" s="818" t="s">
        <v>121</v>
      </c>
      <c r="DR118" s="816"/>
      <c r="DS118" s="816"/>
      <c r="DT118" s="816"/>
      <c r="DU118" s="817"/>
      <c r="DV118" s="860" t="s">
        <v>121</v>
      </c>
      <c r="DW118" s="861"/>
      <c r="DX118" s="861"/>
      <c r="DY118" s="861"/>
      <c r="DZ118" s="862"/>
    </row>
    <row r="119" spans="1:130" s="218" customFormat="1" ht="26.25" customHeight="1" x14ac:dyDescent="0.15">
      <c r="A119" s="854" t="s">
        <v>419</v>
      </c>
      <c r="B119" s="855"/>
      <c r="C119" s="896" t="s">
        <v>420</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121</v>
      </c>
      <c r="AB119" s="925"/>
      <c r="AC119" s="925"/>
      <c r="AD119" s="925"/>
      <c r="AE119" s="926"/>
      <c r="AF119" s="927" t="s">
        <v>121</v>
      </c>
      <c r="AG119" s="925"/>
      <c r="AH119" s="925"/>
      <c r="AI119" s="925"/>
      <c r="AJ119" s="926"/>
      <c r="AK119" s="927" t="s">
        <v>121</v>
      </c>
      <c r="AL119" s="925"/>
      <c r="AM119" s="925"/>
      <c r="AN119" s="925"/>
      <c r="AO119" s="926"/>
      <c r="AP119" s="928" t="s">
        <v>121</v>
      </c>
      <c r="AQ119" s="929"/>
      <c r="AR119" s="929"/>
      <c r="AS119" s="929"/>
      <c r="AT119" s="930"/>
      <c r="AU119" s="970"/>
      <c r="AV119" s="971"/>
      <c r="AW119" s="971"/>
      <c r="AX119" s="971"/>
      <c r="AY119" s="971"/>
      <c r="AZ119" s="239" t="s">
        <v>177</v>
      </c>
      <c r="BA119" s="239"/>
      <c r="BB119" s="239"/>
      <c r="BC119" s="239"/>
      <c r="BD119" s="239"/>
      <c r="BE119" s="239"/>
      <c r="BF119" s="239"/>
      <c r="BG119" s="239"/>
      <c r="BH119" s="239"/>
      <c r="BI119" s="239"/>
      <c r="BJ119" s="239"/>
      <c r="BK119" s="239"/>
      <c r="BL119" s="239"/>
      <c r="BM119" s="239"/>
      <c r="BN119" s="239"/>
      <c r="BO119" s="913" t="s">
        <v>445</v>
      </c>
      <c r="BP119" s="914"/>
      <c r="BQ119" s="915">
        <v>45528817</v>
      </c>
      <c r="BR119" s="881"/>
      <c r="BS119" s="881"/>
      <c r="BT119" s="881"/>
      <c r="BU119" s="881"/>
      <c r="BV119" s="881">
        <v>44334463</v>
      </c>
      <c r="BW119" s="881"/>
      <c r="BX119" s="881"/>
      <c r="BY119" s="881"/>
      <c r="BZ119" s="881"/>
      <c r="CA119" s="881">
        <v>42181583</v>
      </c>
      <c r="CB119" s="881"/>
      <c r="CC119" s="881"/>
      <c r="CD119" s="881"/>
      <c r="CE119" s="881"/>
      <c r="CF119" s="784"/>
      <c r="CG119" s="785"/>
      <c r="CH119" s="785"/>
      <c r="CI119" s="785"/>
      <c r="CJ119" s="870"/>
      <c r="CK119" s="964"/>
      <c r="CL119" s="859"/>
      <c r="CM119" s="874" t="s">
        <v>446</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v>998176</v>
      </c>
      <c r="DH119" s="800"/>
      <c r="DI119" s="800"/>
      <c r="DJ119" s="800"/>
      <c r="DK119" s="801"/>
      <c r="DL119" s="802">
        <v>839009</v>
      </c>
      <c r="DM119" s="800"/>
      <c r="DN119" s="800"/>
      <c r="DO119" s="800"/>
      <c r="DP119" s="801"/>
      <c r="DQ119" s="802">
        <v>681302</v>
      </c>
      <c r="DR119" s="800"/>
      <c r="DS119" s="800"/>
      <c r="DT119" s="800"/>
      <c r="DU119" s="801"/>
      <c r="DV119" s="884">
        <v>2.8</v>
      </c>
      <c r="DW119" s="885"/>
      <c r="DX119" s="885"/>
      <c r="DY119" s="885"/>
      <c r="DZ119" s="886"/>
    </row>
    <row r="120" spans="1:130" s="218" customFormat="1" ht="26.25" customHeight="1" x14ac:dyDescent="0.15">
      <c r="A120" s="856"/>
      <c r="B120" s="857"/>
      <c r="C120" s="851" t="s">
        <v>423</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121</v>
      </c>
      <c r="AB120" s="816"/>
      <c r="AC120" s="816"/>
      <c r="AD120" s="816"/>
      <c r="AE120" s="817"/>
      <c r="AF120" s="818" t="s">
        <v>121</v>
      </c>
      <c r="AG120" s="816"/>
      <c r="AH120" s="816"/>
      <c r="AI120" s="816"/>
      <c r="AJ120" s="817"/>
      <c r="AK120" s="818" t="s">
        <v>121</v>
      </c>
      <c r="AL120" s="816"/>
      <c r="AM120" s="816"/>
      <c r="AN120" s="816"/>
      <c r="AO120" s="817"/>
      <c r="AP120" s="860" t="s">
        <v>121</v>
      </c>
      <c r="AQ120" s="861"/>
      <c r="AR120" s="861"/>
      <c r="AS120" s="861"/>
      <c r="AT120" s="862"/>
      <c r="AU120" s="916" t="s">
        <v>447</v>
      </c>
      <c r="AV120" s="917"/>
      <c r="AW120" s="917"/>
      <c r="AX120" s="917"/>
      <c r="AY120" s="918"/>
      <c r="AZ120" s="896" t="s">
        <v>448</v>
      </c>
      <c r="BA120" s="844"/>
      <c r="BB120" s="844"/>
      <c r="BC120" s="844"/>
      <c r="BD120" s="844"/>
      <c r="BE120" s="844"/>
      <c r="BF120" s="844"/>
      <c r="BG120" s="844"/>
      <c r="BH120" s="844"/>
      <c r="BI120" s="844"/>
      <c r="BJ120" s="844"/>
      <c r="BK120" s="844"/>
      <c r="BL120" s="844"/>
      <c r="BM120" s="844"/>
      <c r="BN120" s="844"/>
      <c r="BO120" s="844"/>
      <c r="BP120" s="845"/>
      <c r="BQ120" s="897">
        <v>15577902</v>
      </c>
      <c r="BR120" s="878"/>
      <c r="BS120" s="878"/>
      <c r="BT120" s="878"/>
      <c r="BU120" s="878"/>
      <c r="BV120" s="878">
        <v>17753906</v>
      </c>
      <c r="BW120" s="878"/>
      <c r="BX120" s="878"/>
      <c r="BY120" s="878"/>
      <c r="BZ120" s="878"/>
      <c r="CA120" s="878">
        <v>21276215</v>
      </c>
      <c r="CB120" s="878"/>
      <c r="CC120" s="878"/>
      <c r="CD120" s="878"/>
      <c r="CE120" s="878"/>
      <c r="CF120" s="902">
        <v>87</v>
      </c>
      <c r="CG120" s="903"/>
      <c r="CH120" s="903"/>
      <c r="CI120" s="903"/>
      <c r="CJ120" s="903"/>
      <c r="CK120" s="904" t="s">
        <v>449</v>
      </c>
      <c r="CL120" s="888"/>
      <c r="CM120" s="888"/>
      <c r="CN120" s="888"/>
      <c r="CO120" s="889"/>
      <c r="CP120" s="908" t="s">
        <v>396</v>
      </c>
      <c r="CQ120" s="909"/>
      <c r="CR120" s="909"/>
      <c r="CS120" s="909"/>
      <c r="CT120" s="909"/>
      <c r="CU120" s="909"/>
      <c r="CV120" s="909"/>
      <c r="CW120" s="909"/>
      <c r="CX120" s="909"/>
      <c r="CY120" s="909"/>
      <c r="CZ120" s="909"/>
      <c r="DA120" s="909"/>
      <c r="DB120" s="909"/>
      <c r="DC120" s="909"/>
      <c r="DD120" s="909"/>
      <c r="DE120" s="909"/>
      <c r="DF120" s="910"/>
      <c r="DG120" s="897">
        <v>5251051</v>
      </c>
      <c r="DH120" s="878"/>
      <c r="DI120" s="878"/>
      <c r="DJ120" s="878"/>
      <c r="DK120" s="878"/>
      <c r="DL120" s="878">
        <v>5776909</v>
      </c>
      <c r="DM120" s="878"/>
      <c r="DN120" s="878"/>
      <c r="DO120" s="878"/>
      <c r="DP120" s="878"/>
      <c r="DQ120" s="878">
        <v>6333057</v>
      </c>
      <c r="DR120" s="878"/>
      <c r="DS120" s="878"/>
      <c r="DT120" s="878"/>
      <c r="DU120" s="878"/>
      <c r="DV120" s="879">
        <v>25.9</v>
      </c>
      <c r="DW120" s="879"/>
      <c r="DX120" s="879"/>
      <c r="DY120" s="879"/>
      <c r="DZ120" s="880"/>
    </row>
    <row r="121" spans="1:130" s="218" customFormat="1" ht="26.25" customHeight="1" x14ac:dyDescent="0.15">
      <c r="A121" s="856"/>
      <c r="B121" s="857"/>
      <c r="C121" s="899" t="s">
        <v>450</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121</v>
      </c>
      <c r="AB121" s="816"/>
      <c r="AC121" s="816"/>
      <c r="AD121" s="816"/>
      <c r="AE121" s="817"/>
      <c r="AF121" s="818" t="s">
        <v>121</v>
      </c>
      <c r="AG121" s="816"/>
      <c r="AH121" s="816"/>
      <c r="AI121" s="816"/>
      <c r="AJ121" s="817"/>
      <c r="AK121" s="818" t="s">
        <v>121</v>
      </c>
      <c r="AL121" s="816"/>
      <c r="AM121" s="816"/>
      <c r="AN121" s="816"/>
      <c r="AO121" s="817"/>
      <c r="AP121" s="860" t="s">
        <v>121</v>
      </c>
      <c r="AQ121" s="861"/>
      <c r="AR121" s="861"/>
      <c r="AS121" s="861"/>
      <c r="AT121" s="862"/>
      <c r="AU121" s="919"/>
      <c r="AV121" s="920"/>
      <c r="AW121" s="920"/>
      <c r="AX121" s="920"/>
      <c r="AY121" s="921"/>
      <c r="AZ121" s="851" t="s">
        <v>451</v>
      </c>
      <c r="BA121" s="788"/>
      <c r="BB121" s="788"/>
      <c r="BC121" s="788"/>
      <c r="BD121" s="788"/>
      <c r="BE121" s="788"/>
      <c r="BF121" s="788"/>
      <c r="BG121" s="788"/>
      <c r="BH121" s="788"/>
      <c r="BI121" s="788"/>
      <c r="BJ121" s="788"/>
      <c r="BK121" s="788"/>
      <c r="BL121" s="788"/>
      <c r="BM121" s="788"/>
      <c r="BN121" s="788"/>
      <c r="BO121" s="788"/>
      <c r="BP121" s="789"/>
      <c r="BQ121" s="852">
        <v>2634449</v>
      </c>
      <c r="BR121" s="853"/>
      <c r="BS121" s="853"/>
      <c r="BT121" s="853"/>
      <c r="BU121" s="853"/>
      <c r="BV121" s="853">
        <v>2438066</v>
      </c>
      <c r="BW121" s="853"/>
      <c r="BX121" s="853"/>
      <c r="BY121" s="853"/>
      <c r="BZ121" s="853"/>
      <c r="CA121" s="853">
        <v>2296776</v>
      </c>
      <c r="CB121" s="853"/>
      <c r="CC121" s="853"/>
      <c r="CD121" s="853"/>
      <c r="CE121" s="853"/>
      <c r="CF121" s="911">
        <v>9.4</v>
      </c>
      <c r="CG121" s="912"/>
      <c r="CH121" s="912"/>
      <c r="CI121" s="912"/>
      <c r="CJ121" s="912"/>
      <c r="CK121" s="905"/>
      <c r="CL121" s="891"/>
      <c r="CM121" s="891"/>
      <c r="CN121" s="891"/>
      <c r="CO121" s="892"/>
      <c r="CP121" s="871" t="s">
        <v>393</v>
      </c>
      <c r="CQ121" s="872"/>
      <c r="CR121" s="872"/>
      <c r="CS121" s="872"/>
      <c r="CT121" s="872"/>
      <c r="CU121" s="872"/>
      <c r="CV121" s="872"/>
      <c r="CW121" s="872"/>
      <c r="CX121" s="872"/>
      <c r="CY121" s="872"/>
      <c r="CZ121" s="872"/>
      <c r="DA121" s="872"/>
      <c r="DB121" s="872"/>
      <c r="DC121" s="872"/>
      <c r="DD121" s="872"/>
      <c r="DE121" s="872"/>
      <c r="DF121" s="873"/>
      <c r="DG121" s="852">
        <v>2168492</v>
      </c>
      <c r="DH121" s="853"/>
      <c r="DI121" s="853"/>
      <c r="DJ121" s="853"/>
      <c r="DK121" s="853"/>
      <c r="DL121" s="853">
        <v>1881232</v>
      </c>
      <c r="DM121" s="853"/>
      <c r="DN121" s="853"/>
      <c r="DO121" s="853"/>
      <c r="DP121" s="853"/>
      <c r="DQ121" s="853">
        <v>1631386</v>
      </c>
      <c r="DR121" s="853"/>
      <c r="DS121" s="853"/>
      <c r="DT121" s="853"/>
      <c r="DU121" s="853"/>
      <c r="DV121" s="830">
        <v>6.7</v>
      </c>
      <c r="DW121" s="830"/>
      <c r="DX121" s="830"/>
      <c r="DY121" s="830"/>
      <c r="DZ121" s="831"/>
    </row>
    <row r="122" spans="1:130" s="218" customFormat="1" ht="26.25" customHeight="1" x14ac:dyDescent="0.15">
      <c r="A122" s="856"/>
      <c r="B122" s="857"/>
      <c r="C122" s="851" t="s">
        <v>433</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121</v>
      </c>
      <c r="AB122" s="816"/>
      <c r="AC122" s="816"/>
      <c r="AD122" s="816"/>
      <c r="AE122" s="817"/>
      <c r="AF122" s="818" t="s">
        <v>121</v>
      </c>
      <c r="AG122" s="816"/>
      <c r="AH122" s="816"/>
      <c r="AI122" s="816"/>
      <c r="AJ122" s="817"/>
      <c r="AK122" s="818" t="s">
        <v>121</v>
      </c>
      <c r="AL122" s="816"/>
      <c r="AM122" s="816"/>
      <c r="AN122" s="816"/>
      <c r="AO122" s="817"/>
      <c r="AP122" s="860" t="s">
        <v>121</v>
      </c>
      <c r="AQ122" s="861"/>
      <c r="AR122" s="861"/>
      <c r="AS122" s="861"/>
      <c r="AT122" s="862"/>
      <c r="AU122" s="919"/>
      <c r="AV122" s="920"/>
      <c r="AW122" s="920"/>
      <c r="AX122" s="920"/>
      <c r="AY122" s="921"/>
      <c r="AZ122" s="874" t="s">
        <v>452</v>
      </c>
      <c r="BA122" s="875"/>
      <c r="BB122" s="875"/>
      <c r="BC122" s="875"/>
      <c r="BD122" s="875"/>
      <c r="BE122" s="875"/>
      <c r="BF122" s="875"/>
      <c r="BG122" s="875"/>
      <c r="BH122" s="875"/>
      <c r="BI122" s="875"/>
      <c r="BJ122" s="875"/>
      <c r="BK122" s="875"/>
      <c r="BL122" s="875"/>
      <c r="BM122" s="875"/>
      <c r="BN122" s="875"/>
      <c r="BO122" s="875"/>
      <c r="BP122" s="876"/>
      <c r="BQ122" s="915">
        <v>29404915</v>
      </c>
      <c r="BR122" s="881"/>
      <c r="BS122" s="881"/>
      <c r="BT122" s="881"/>
      <c r="BU122" s="881"/>
      <c r="BV122" s="881">
        <v>29515762</v>
      </c>
      <c r="BW122" s="881"/>
      <c r="BX122" s="881"/>
      <c r="BY122" s="881"/>
      <c r="BZ122" s="881"/>
      <c r="CA122" s="881">
        <v>28632387</v>
      </c>
      <c r="CB122" s="881"/>
      <c r="CC122" s="881"/>
      <c r="CD122" s="881"/>
      <c r="CE122" s="881"/>
      <c r="CF122" s="882">
        <v>117.1</v>
      </c>
      <c r="CG122" s="883"/>
      <c r="CH122" s="883"/>
      <c r="CI122" s="883"/>
      <c r="CJ122" s="883"/>
      <c r="CK122" s="905"/>
      <c r="CL122" s="891"/>
      <c r="CM122" s="891"/>
      <c r="CN122" s="891"/>
      <c r="CO122" s="892"/>
      <c r="CP122" s="871" t="s">
        <v>395</v>
      </c>
      <c r="CQ122" s="872"/>
      <c r="CR122" s="872"/>
      <c r="CS122" s="872"/>
      <c r="CT122" s="872"/>
      <c r="CU122" s="872"/>
      <c r="CV122" s="872"/>
      <c r="CW122" s="872"/>
      <c r="CX122" s="872"/>
      <c r="CY122" s="872"/>
      <c r="CZ122" s="872"/>
      <c r="DA122" s="872"/>
      <c r="DB122" s="872"/>
      <c r="DC122" s="872"/>
      <c r="DD122" s="872"/>
      <c r="DE122" s="872"/>
      <c r="DF122" s="873"/>
      <c r="DG122" s="852">
        <v>286179</v>
      </c>
      <c r="DH122" s="853"/>
      <c r="DI122" s="853"/>
      <c r="DJ122" s="853"/>
      <c r="DK122" s="853"/>
      <c r="DL122" s="853">
        <v>197822</v>
      </c>
      <c r="DM122" s="853"/>
      <c r="DN122" s="853"/>
      <c r="DO122" s="853"/>
      <c r="DP122" s="853"/>
      <c r="DQ122" s="853">
        <v>197324</v>
      </c>
      <c r="DR122" s="853"/>
      <c r="DS122" s="853"/>
      <c r="DT122" s="853"/>
      <c r="DU122" s="853"/>
      <c r="DV122" s="830">
        <v>0.8</v>
      </c>
      <c r="DW122" s="830"/>
      <c r="DX122" s="830"/>
      <c r="DY122" s="830"/>
      <c r="DZ122" s="831"/>
    </row>
    <row r="123" spans="1:130" s="218" customFormat="1" ht="26.25" customHeight="1" x14ac:dyDescent="0.15">
      <c r="A123" s="856"/>
      <c r="B123" s="857"/>
      <c r="C123" s="851" t="s">
        <v>439</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121</v>
      </c>
      <c r="AB123" s="816"/>
      <c r="AC123" s="816"/>
      <c r="AD123" s="816"/>
      <c r="AE123" s="817"/>
      <c r="AF123" s="818" t="s">
        <v>121</v>
      </c>
      <c r="AG123" s="816"/>
      <c r="AH123" s="816"/>
      <c r="AI123" s="816"/>
      <c r="AJ123" s="817"/>
      <c r="AK123" s="818" t="s">
        <v>121</v>
      </c>
      <c r="AL123" s="816"/>
      <c r="AM123" s="816"/>
      <c r="AN123" s="816"/>
      <c r="AO123" s="817"/>
      <c r="AP123" s="860" t="s">
        <v>121</v>
      </c>
      <c r="AQ123" s="861"/>
      <c r="AR123" s="861"/>
      <c r="AS123" s="861"/>
      <c r="AT123" s="862"/>
      <c r="AU123" s="922"/>
      <c r="AV123" s="923"/>
      <c r="AW123" s="923"/>
      <c r="AX123" s="923"/>
      <c r="AY123" s="923"/>
      <c r="AZ123" s="239" t="s">
        <v>177</v>
      </c>
      <c r="BA123" s="239"/>
      <c r="BB123" s="239"/>
      <c r="BC123" s="239"/>
      <c r="BD123" s="239"/>
      <c r="BE123" s="239"/>
      <c r="BF123" s="239"/>
      <c r="BG123" s="239"/>
      <c r="BH123" s="239"/>
      <c r="BI123" s="239"/>
      <c r="BJ123" s="239"/>
      <c r="BK123" s="239"/>
      <c r="BL123" s="239"/>
      <c r="BM123" s="239"/>
      <c r="BN123" s="239"/>
      <c r="BO123" s="913" t="s">
        <v>453</v>
      </c>
      <c r="BP123" s="914"/>
      <c r="BQ123" s="868">
        <v>47617266</v>
      </c>
      <c r="BR123" s="869"/>
      <c r="BS123" s="869"/>
      <c r="BT123" s="869"/>
      <c r="BU123" s="869"/>
      <c r="BV123" s="869">
        <v>49707734</v>
      </c>
      <c r="BW123" s="869"/>
      <c r="BX123" s="869"/>
      <c r="BY123" s="869"/>
      <c r="BZ123" s="869"/>
      <c r="CA123" s="869">
        <v>52205378</v>
      </c>
      <c r="CB123" s="869"/>
      <c r="CC123" s="869"/>
      <c r="CD123" s="869"/>
      <c r="CE123" s="869"/>
      <c r="CF123" s="784"/>
      <c r="CG123" s="785"/>
      <c r="CH123" s="785"/>
      <c r="CI123" s="785"/>
      <c r="CJ123" s="870"/>
      <c r="CK123" s="905"/>
      <c r="CL123" s="891"/>
      <c r="CM123" s="891"/>
      <c r="CN123" s="891"/>
      <c r="CO123" s="892"/>
      <c r="CP123" s="871" t="s">
        <v>397</v>
      </c>
      <c r="CQ123" s="872"/>
      <c r="CR123" s="872"/>
      <c r="CS123" s="872"/>
      <c r="CT123" s="872"/>
      <c r="CU123" s="872"/>
      <c r="CV123" s="872"/>
      <c r="CW123" s="872"/>
      <c r="CX123" s="872"/>
      <c r="CY123" s="872"/>
      <c r="CZ123" s="872"/>
      <c r="DA123" s="872"/>
      <c r="DB123" s="872"/>
      <c r="DC123" s="872"/>
      <c r="DD123" s="872"/>
      <c r="DE123" s="872"/>
      <c r="DF123" s="873"/>
      <c r="DG123" s="815">
        <v>48579</v>
      </c>
      <c r="DH123" s="816"/>
      <c r="DI123" s="816"/>
      <c r="DJ123" s="816"/>
      <c r="DK123" s="817"/>
      <c r="DL123" s="818">
        <v>47952</v>
      </c>
      <c r="DM123" s="816"/>
      <c r="DN123" s="816"/>
      <c r="DO123" s="816"/>
      <c r="DP123" s="817"/>
      <c r="DQ123" s="818">
        <v>42526</v>
      </c>
      <c r="DR123" s="816"/>
      <c r="DS123" s="816"/>
      <c r="DT123" s="816"/>
      <c r="DU123" s="817"/>
      <c r="DV123" s="860">
        <v>0.2</v>
      </c>
      <c r="DW123" s="861"/>
      <c r="DX123" s="861"/>
      <c r="DY123" s="861"/>
      <c r="DZ123" s="862"/>
    </row>
    <row r="124" spans="1:130" s="218" customFormat="1" ht="26.25" customHeight="1" thickBot="1" x14ac:dyDescent="0.2">
      <c r="A124" s="856"/>
      <c r="B124" s="857"/>
      <c r="C124" s="851" t="s">
        <v>442</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121</v>
      </c>
      <c r="AB124" s="816"/>
      <c r="AC124" s="816"/>
      <c r="AD124" s="816"/>
      <c r="AE124" s="817"/>
      <c r="AF124" s="818" t="s">
        <v>121</v>
      </c>
      <c r="AG124" s="816"/>
      <c r="AH124" s="816"/>
      <c r="AI124" s="816"/>
      <c r="AJ124" s="817"/>
      <c r="AK124" s="818" t="s">
        <v>121</v>
      </c>
      <c r="AL124" s="816"/>
      <c r="AM124" s="816"/>
      <c r="AN124" s="816"/>
      <c r="AO124" s="817"/>
      <c r="AP124" s="860" t="s">
        <v>121</v>
      </c>
      <c r="AQ124" s="861"/>
      <c r="AR124" s="861"/>
      <c r="AS124" s="861"/>
      <c r="AT124" s="862"/>
      <c r="AU124" s="863" t="s">
        <v>454</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t="s">
        <v>121</v>
      </c>
      <c r="BR124" s="867"/>
      <c r="BS124" s="867"/>
      <c r="BT124" s="867"/>
      <c r="BU124" s="867"/>
      <c r="BV124" s="867" t="s">
        <v>121</v>
      </c>
      <c r="BW124" s="867"/>
      <c r="BX124" s="867"/>
      <c r="BY124" s="867"/>
      <c r="BZ124" s="867"/>
      <c r="CA124" s="867" t="s">
        <v>121</v>
      </c>
      <c r="CB124" s="867"/>
      <c r="CC124" s="867"/>
      <c r="CD124" s="867"/>
      <c r="CE124" s="867"/>
      <c r="CF124" s="762"/>
      <c r="CG124" s="763"/>
      <c r="CH124" s="763"/>
      <c r="CI124" s="763"/>
      <c r="CJ124" s="898"/>
      <c r="CK124" s="906"/>
      <c r="CL124" s="906"/>
      <c r="CM124" s="906"/>
      <c r="CN124" s="906"/>
      <c r="CO124" s="907"/>
      <c r="CP124" s="871" t="s">
        <v>455</v>
      </c>
      <c r="CQ124" s="872"/>
      <c r="CR124" s="872"/>
      <c r="CS124" s="872"/>
      <c r="CT124" s="872"/>
      <c r="CU124" s="872"/>
      <c r="CV124" s="872"/>
      <c r="CW124" s="872"/>
      <c r="CX124" s="872"/>
      <c r="CY124" s="872"/>
      <c r="CZ124" s="872"/>
      <c r="DA124" s="872"/>
      <c r="DB124" s="872"/>
      <c r="DC124" s="872"/>
      <c r="DD124" s="872"/>
      <c r="DE124" s="872"/>
      <c r="DF124" s="873"/>
      <c r="DG124" s="799" t="s">
        <v>121</v>
      </c>
      <c r="DH124" s="800"/>
      <c r="DI124" s="800"/>
      <c r="DJ124" s="800"/>
      <c r="DK124" s="801"/>
      <c r="DL124" s="802" t="s">
        <v>121</v>
      </c>
      <c r="DM124" s="800"/>
      <c r="DN124" s="800"/>
      <c r="DO124" s="800"/>
      <c r="DP124" s="801"/>
      <c r="DQ124" s="802" t="s">
        <v>121</v>
      </c>
      <c r="DR124" s="800"/>
      <c r="DS124" s="800"/>
      <c r="DT124" s="800"/>
      <c r="DU124" s="801"/>
      <c r="DV124" s="884" t="s">
        <v>121</v>
      </c>
      <c r="DW124" s="885"/>
      <c r="DX124" s="885"/>
      <c r="DY124" s="885"/>
      <c r="DZ124" s="886"/>
    </row>
    <row r="125" spans="1:130" s="218" customFormat="1" ht="26.25" customHeight="1" x14ac:dyDescent="0.15">
      <c r="A125" s="856"/>
      <c r="B125" s="857"/>
      <c r="C125" s="851" t="s">
        <v>444</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121</v>
      </c>
      <c r="AB125" s="816"/>
      <c r="AC125" s="816"/>
      <c r="AD125" s="816"/>
      <c r="AE125" s="817"/>
      <c r="AF125" s="818" t="s">
        <v>121</v>
      </c>
      <c r="AG125" s="816"/>
      <c r="AH125" s="816"/>
      <c r="AI125" s="816"/>
      <c r="AJ125" s="817"/>
      <c r="AK125" s="818" t="s">
        <v>121</v>
      </c>
      <c r="AL125" s="816"/>
      <c r="AM125" s="816"/>
      <c r="AN125" s="816"/>
      <c r="AO125" s="817"/>
      <c r="AP125" s="860" t="s">
        <v>121</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456</v>
      </c>
      <c r="CL125" s="888"/>
      <c r="CM125" s="888"/>
      <c r="CN125" s="888"/>
      <c r="CO125" s="889"/>
      <c r="CP125" s="896" t="s">
        <v>457</v>
      </c>
      <c r="CQ125" s="844"/>
      <c r="CR125" s="844"/>
      <c r="CS125" s="844"/>
      <c r="CT125" s="844"/>
      <c r="CU125" s="844"/>
      <c r="CV125" s="844"/>
      <c r="CW125" s="844"/>
      <c r="CX125" s="844"/>
      <c r="CY125" s="844"/>
      <c r="CZ125" s="844"/>
      <c r="DA125" s="844"/>
      <c r="DB125" s="844"/>
      <c r="DC125" s="844"/>
      <c r="DD125" s="844"/>
      <c r="DE125" s="844"/>
      <c r="DF125" s="845"/>
      <c r="DG125" s="897" t="s">
        <v>121</v>
      </c>
      <c r="DH125" s="878"/>
      <c r="DI125" s="878"/>
      <c r="DJ125" s="878"/>
      <c r="DK125" s="878"/>
      <c r="DL125" s="878" t="s">
        <v>121</v>
      </c>
      <c r="DM125" s="878"/>
      <c r="DN125" s="878"/>
      <c r="DO125" s="878"/>
      <c r="DP125" s="878"/>
      <c r="DQ125" s="878" t="s">
        <v>121</v>
      </c>
      <c r="DR125" s="878"/>
      <c r="DS125" s="878"/>
      <c r="DT125" s="878"/>
      <c r="DU125" s="878"/>
      <c r="DV125" s="879" t="s">
        <v>121</v>
      </c>
      <c r="DW125" s="879"/>
      <c r="DX125" s="879"/>
      <c r="DY125" s="879"/>
      <c r="DZ125" s="880"/>
    </row>
    <row r="126" spans="1:130" s="218" customFormat="1" ht="26.25" customHeight="1" thickBot="1" x14ac:dyDescent="0.2">
      <c r="A126" s="856"/>
      <c r="B126" s="857"/>
      <c r="C126" s="851" t="s">
        <v>446</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v>160606</v>
      </c>
      <c r="AB126" s="816"/>
      <c r="AC126" s="816"/>
      <c r="AD126" s="816"/>
      <c r="AE126" s="817"/>
      <c r="AF126" s="818">
        <v>159167</v>
      </c>
      <c r="AG126" s="816"/>
      <c r="AH126" s="816"/>
      <c r="AI126" s="816"/>
      <c r="AJ126" s="817"/>
      <c r="AK126" s="818">
        <v>157707</v>
      </c>
      <c r="AL126" s="816"/>
      <c r="AM126" s="816"/>
      <c r="AN126" s="816"/>
      <c r="AO126" s="817"/>
      <c r="AP126" s="860">
        <v>0.6</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458</v>
      </c>
      <c r="CQ126" s="788"/>
      <c r="CR126" s="788"/>
      <c r="CS126" s="788"/>
      <c r="CT126" s="788"/>
      <c r="CU126" s="788"/>
      <c r="CV126" s="788"/>
      <c r="CW126" s="788"/>
      <c r="CX126" s="788"/>
      <c r="CY126" s="788"/>
      <c r="CZ126" s="788"/>
      <c r="DA126" s="788"/>
      <c r="DB126" s="788"/>
      <c r="DC126" s="788"/>
      <c r="DD126" s="788"/>
      <c r="DE126" s="788"/>
      <c r="DF126" s="789"/>
      <c r="DG126" s="852" t="s">
        <v>121</v>
      </c>
      <c r="DH126" s="853"/>
      <c r="DI126" s="853"/>
      <c r="DJ126" s="853"/>
      <c r="DK126" s="853"/>
      <c r="DL126" s="853" t="s">
        <v>121</v>
      </c>
      <c r="DM126" s="853"/>
      <c r="DN126" s="853"/>
      <c r="DO126" s="853"/>
      <c r="DP126" s="853"/>
      <c r="DQ126" s="853" t="s">
        <v>121</v>
      </c>
      <c r="DR126" s="853"/>
      <c r="DS126" s="853"/>
      <c r="DT126" s="853"/>
      <c r="DU126" s="853"/>
      <c r="DV126" s="830" t="s">
        <v>121</v>
      </c>
      <c r="DW126" s="830"/>
      <c r="DX126" s="830"/>
      <c r="DY126" s="830"/>
      <c r="DZ126" s="831"/>
    </row>
    <row r="127" spans="1:130" s="218" customFormat="1" ht="26.25" customHeight="1" x14ac:dyDescent="0.15">
      <c r="A127" s="858"/>
      <c r="B127" s="859"/>
      <c r="C127" s="874" t="s">
        <v>459</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v>22973</v>
      </c>
      <c r="AB127" s="816"/>
      <c r="AC127" s="816"/>
      <c r="AD127" s="816"/>
      <c r="AE127" s="817"/>
      <c r="AF127" s="818">
        <v>18014</v>
      </c>
      <c r="AG127" s="816"/>
      <c r="AH127" s="816"/>
      <c r="AI127" s="816"/>
      <c r="AJ127" s="817"/>
      <c r="AK127" s="818">
        <v>9787</v>
      </c>
      <c r="AL127" s="816"/>
      <c r="AM127" s="816"/>
      <c r="AN127" s="816"/>
      <c r="AO127" s="817"/>
      <c r="AP127" s="860">
        <v>0</v>
      </c>
      <c r="AQ127" s="861"/>
      <c r="AR127" s="861"/>
      <c r="AS127" s="861"/>
      <c r="AT127" s="862"/>
      <c r="AU127" s="220"/>
      <c r="AV127" s="220"/>
      <c r="AW127" s="220"/>
      <c r="AX127" s="877" t="s">
        <v>460</v>
      </c>
      <c r="AY127" s="848"/>
      <c r="AZ127" s="848"/>
      <c r="BA127" s="848"/>
      <c r="BB127" s="848"/>
      <c r="BC127" s="848"/>
      <c r="BD127" s="848"/>
      <c r="BE127" s="849"/>
      <c r="BF127" s="847" t="s">
        <v>461</v>
      </c>
      <c r="BG127" s="848"/>
      <c r="BH127" s="848"/>
      <c r="BI127" s="848"/>
      <c r="BJ127" s="848"/>
      <c r="BK127" s="848"/>
      <c r="BL127" s="849"/>
      <c r="BM127" s="847" t="s">
        <v>462</v>
      </c>
      <c r="BN127" s="848"/>
      <c r="BO127" s="848"/>
      <c r="BP127" s="848"/>
      <c r="BQ127" s="848"/>
      <c r="BR127" s="848"/>
      <c r="BS127" s="849"/>
      <c r="BT127" s="847" t="s">
        <v>463</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464</v>
      </c>
      <c r="CQ127" s="788"/>
      <c r="CR127" s="788"/>
      <c r="CS127" s="788"/>
      <c r="CT127" s="788"/>
      <c r="CU127" s="788"/>
      <c r="CV127" s="788"/>
      <c r="CW127" s="788"/>
      <c r="CX127" s="788"/>
      <c r="CY127" s="788"/>
      <c r="CZ127" s="788"/>
      <c r="DA127" s="788"/>
      <c r="DB127" s="788"/>
      <c r="DC127" s="788"/>
      <c r="DD127" s="788"/>
      <c r="DE127" s="788"/>
      <c r="DF127" s="789"/>
      <c r="DG127" s="852" t="s">
        <v>121</v>
      </c>
      <c r="DH127" s="853"/>
      <c r="DI127" s="853"/>
      <c r="DJ127" s="853"/>
      <c r="DK127" s="853"/>
      <c r="DL127" s="853" t="s">
        <v>121</v>
      </c>
      <c r="DM127" s="853"/>
      <c r="DN127" s="853"/>
      <c r="DO127" s="853"/>
      <c r="DP127" s="853"/>
      <c r="DQ127" s="853" t="s">
        <v>121</v>
      </c>
      <c r="DR127" s="853"/>
      <c r="DS127" s="853"/>
      <c r="DT127" s="853"/>
      <c r="DU127" s="853"/>
      <c r="DV127" s="830" t="s">
        <v>121</v>
      </c>
      <c r="DW127" s="830"/>
      <c r="DX127" s="830"/>
      <c r="DY127" s="830"/>
      <c r="DZ127" s="831"/>
    </row>
    <row r="128" spans="1:130" s="218" customFormat="1" ht="26.25" customHeight="1" thickBot="1" x14ac:dyDescent="0.2">
      <c r="A128" s="832" t="s">
        <v>465</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466</v>
      </c>
      <c r="X128" s="834"/>
      <c r="Y128" s="834"/>
      <c r="Z128" s="835"/>
      <c r="AA128" s="836">
        <v>474438</v>
      </c>
      <c r="AB128" s="837"/>
      <c r="AC128" s="837"/>
      <c r="AD128" s="837"/>
      <c r="AE128" s="838"/>
      <c r="AF128" s="839">
        <v>437488</v>
      </c>
      <c r="AG128" s="837"/>
      <c r="AH128" s="837"/>
      <c r="AI128" s="837"/>
      <c r="AJ128" s="838"/>
      <c r="AK128" s="839">
        <v>402810</v>
      </c>
      <c r="AL128" s="837"/>
      <c r="AM128" s="837"/>
      <c r="AN128" s="837"/>
      <c r="AO128" s="838"/>
      <c r="AP128" s="840"/>
      <c r="AQ128" s="841"/>
      <c r="AR128" s="841"/>
      <c r="AS128" s="841"/>
      <c r="AT128" s="842"/>
      <c r="AU128" s="220"/>
      <c r="AV128" s="220"/>
      <c r="AW128" s="220"/>
      <c r="AX128" s="843" t="s">
        <v>467</v>
      </c>
      <c r="AY128" s="844"/>
      <c r="AZ128" s="844"/>
      <c r="BA128" s="844"/>
      <c r="BB128" s="844"/>
      <c r="BC128" s="844"/>
      <c r="BD128" s="844"/>
      <c r="BE128" s="845"/>
      <c r="BF128" s="822" t="s">
        <v>121</v>
      </c>
      <c r="BG128" s="823"/>
      <c r="BH128" s="823"/>
      <c r="BI128" s="823"/>
      <c r="BJ128" s="823"/>
      <c r="BK128" s="823"/>
      <c r="BL128" s="846"/>
      <c r="BM128" s="822">
        <v>11.97</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468</v>
      </c>
      <c r="CQ128" s="766"/>
      <c r="CR128" s="766"/>
      <c r="CS128" s="766"/>
      <c r="CT128" s="766"/>
      <c r="CU128" s="766"/>
      <c r="CV128" s="766"/>
      <c r="CW128" s="766"/>
      <c r="CX128" s="766"/>
      <c r="CY128" s="766"/>
      <c r="CZ128" s="766"/>
      <c r="DA128" s="766"/>
      <c r="DB128" s="766"/>
      <c r="DC128" s="766"/>
      <c r="DD128" s="766"/>
      <c r="DE128" s="766"/>
      <c r="DF128" s="767"/>
      <c r="DG128" s="826">
        <v>2467</v>
      </c>
      <c r="DH128" s="827"/>
      <c r="DI128" s="827"/>
      <c r="DJ128" s="827"/>
      <c r="DK128" s="827"/>
      <c r="DL128" s="827">
        <v>830</v>
      </c>
      <c r="DM128" s="827"/>
      <c r="DN128" s="827"/>
      <c r="DO128" s="827"/>
      <c r="DP128" s="827"/>
      <c r="DQ128" s="827" t="s">
        <v>121</v>
      </c>
      <c r="DR128" s="827"/>
      <c r="DS128" s="827"/>
      <c r="DT128" s="827"/>
      <c r="DU128" s="827"/>
      <c r="DV128" s="828" t="s">
        <v>121</v>
      </c>
      <c r="DW128" s="828"/>
      <c r="DX128" s="828"/>
      <c r="DY128" s="828"/>
      <c r="DZ128" s="829"/>
    </row>
    <row r="129" spans="1:131" s="218" customFormat="1" ht="26.25" customHeight="1" x14ac:dyDescent="0.15">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469</v>
      </c>
      <c r="X129" s="813"/>
      <c r="Y129" s="813"/>
      <c r="Z129" s="814"/>
      <c r="AA129" s="815">
        <v>25385616</v>
      </c>
      <c r="AB129" s="816"/>
      <c r="AC129" s="816"/>
      <c r="AD129" s="816"/>
      <c r="AE129" s="817"/>
      <c r="AF129" s="818">
        <v>25871731</v>
      </c>
      <c r="AG129" s="816"/>
      <c r="AH129" s="816"/>
      <c r="AI129" s="816"/>
      <c r="AJ129" s="817"/>
      <c r="AK129" s="818">
        <v>26860545</v>
      </c>
      <c r="AL129" s="816"/>
      <c r="AM129" s="816"/>
      <c r="AN129" s="816"/>
      <c r="AO129" s="817"/>
      <c r="AP129" s="819"/>
      <c r="AQ129" s="820"/>
      <c r="AR129" s="820"/>
      <c r="AS129" s="820"/>
      <c r="AT129" s="821"/>
      <c r="AU129" s="221"/>
      <c r="AV129" s="221"/>
      <c r="AW129" s="221"/>
      <c r="AX129" s="787" t="s">
        <v>470</v>
      </c>
      <c r="AY129" s="788"/>
      <c r="AZ129" s="788"/>
      <c r="BA129" s="788"/>
      <c r="BB129" s="788"/>
      <c r="BC129" s="788"/>
      <c r="BD129" s="788"/>
      <c r="BE129" s="789"/>
      <c r="BF129" s="806" t="s">
        <v>121</v>
      </c>
      <c r="BG129" s="807"/>
      <c r="BH129" s="807"/>
      <c r="BI129" s="807"/>
      <c r="BJ129" s="807"/>
      <c r="BK129" s="807"/>
      <c r="BL129" s="808"/>
      <c r="BM129" s="806">
        <v>16.97</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810" t="s">
        <v>471</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472</v>
      </c>
      <c r="X130" s="813"/>
      <c r="Y130" s="813"/>
      <c r="Z130" s="814"/>
      <c r="AA130" s="815">
        <v>2398250</v>
      </c>
      <c r="AB130" s="816"/>
      <c r="AC130" s="816"/>
      <c r="AD130" s="816"/>
      <c r="AE130" s="817"/>
      <c r="AF130" s="818">
        <v>2404374</v>
      </c>
      <c r="AG130" s="816"/>
      <c r="AH130" s="816"/>
      <c r="AI130" s="816"/>
      <c r="AJ130" s="817"/>
      <c r="AK130" s="818">
        <v>2412358</v>
      </c>
      <c r="AL130" s="816"/>
      <c r="AM130" s="816"/>
      <c r="AN130" s="816"/>
      <c r="AO130" s="817"/>
      <c r="AP130" s="819"/>
      <c r="AQ130" s="820"/>
      <c r="AR130" s="820"/>
      <c r="AS130" s="820"/>
      <c r="AT130" s="821"/>
      <c r="AU130" s="221"/>
      <c r="AV130" s="221"/>
      <c r="AW130" s="221"/>
      <c r="AX130" s="787" t="s">
        <v>473</v>
      </c>
      <c r="AY130" s="788"/>
      <c r="AZ130" s="788"/>
      <c r="BA130" s="788"/>
      <c r="BB130" s="788"/>
      <c r="BC130" s="788"/>
      <c r="BD130" s="788"/>
      <c r="BE130" s="789"/>
      <c r="BF130" s="790">
        <v>7</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474</v>
      </c>
      <c r="X131" s="797"/>
      <c r="Y131" s="797"/>
      <c r="Z131" s="798"/>
      <c r="AA131" s="799">
        <v>22987366</v>
      </c>
      <c r="AB131" s="800"/>
      <c r="AC131" s="800"/>
      <c r="AD131" s="800"/>
      <c r="AE131" s="801"/>
      <c r="AF131" s="802">
        <v>23467357</v>
      </c>
      <c r="AG131" s="800"/>
      <c r="AH131" s="800"/>
      <c r="AI131" s="800"/>
      <c r="AJ131" s="801"/>
      <c r="AK131" s="802">
        <v>24448187</v>
      </c>
      <c r="AL131" s="800"/>
      <c r="AM131" s="800"/>
      <c r="AN131" s="800"/>
      <c r="AO131" s="801"/>
      <c r="AP131" s="803"/>
      <c r="AQ131" s="804"/>
      <c r="AR131" s="804"/>
      <c r="AS131" s="804"/>
      <c r="AT131" s="805"/>
      <c r="AU131" s="221"/>
      <c r="AV131" s="221"/>
      <c r="AW131" s="221"/>
      <c r="AX131" s="765" t="s">
        <v>475</v>
      </c>
      <c r="AY131" s="766"/>
      <c r="AZ131" s="766"/>
      <c r="BA131" s="766"/>
      <c r="BB131" s="766"/>
      <c r="BC131" s="766"/>
      <c r="BD131" s="766"/>
      <c r="BE131" s="767"/>
      <c r="BF131" s="768" t="s">
        <v>121</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74" t="s">
        <v>476</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477</v>
      </c>
      <c r="W132" s="778"/>
      <c r="X132" s="778"/>
      <c r="Y132" s="778"/>
      <c r="Z132" s="779"/>
      <c r="AA132" s="780">
        <v>7.6015449999999998</v>
      </c>
      <c r="AB132" s="781"/>
      <c r="AC132" s="781"/>
      <c r="AD132" s="781"/>
      <c r="AE132" s="782"/>
      <c r="AF132" s="783">
        <v>7.4771520000000002</v>
      </c>
      <c r="AG132" s="781"/>
      <c r="AH132" s="781"/>
      <c r="AI132" s="781"/>
      <c r="AJ132" s="782"/>
      <c r="AK132" s="783">
        <v>6.1441650000000001</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478</v>
      </c>
      <c r="W133" s="757"/>
      <c r="X133" s="757"/>
      <c r="Y133" s="757"/>
      <c r="Z133" s="758"/>
      <c r="AA133" s="759">
        <v>7.6</v>
      </c>
      <c r="AB133" s="760"/>
      <c r="AC133" s="760"/>
      <c r="AD133" s="760"/>
      <c r="AE133" s="761"/>
      <c r="AF133" s="759">
        <v>7.4</v>
      </c>
      <c r="AG133" s="760"/>
      <c r="AH133" s="760"/>
      <c r="AI133" s="760"/>
      <c r="AJ133" s="761"/>
      <c r="AK133" s="759">
        <v>7</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Td0p4QlrQjgd8bYp8b5nBAWXfCl6820l7ezyEeXxtJBA9GoZyVJ4rUNL2OFJMJYxkuAluQmYPlS2wUdNdDguug==" saltValue="sc0oZVPYtLbTpo3aiaJLI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479</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b1yS9wFhKroQ4tvo4MZQYXNMdSwy0YEdGchw2H1g3x42/YBhCRJRdcQ6qhtBnwuc2sHKsYs9zl6E8KbzjLwU3Q==" saltValue="0xqRmpjNqy9/PJZFCBP23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sjLSId5RqIpF0C59iqZztT1Tadlh3cjVQnedCW3mH06YWboR+V7swJJPqAgr05GcFCm7uNIWrUke3xV20ku+dA==" saltValue="fl3Kt68m+6do0F6MyaGVS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55" zoomScaleSheetLayoutView="55"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480</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481</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482</v>
      </c>
      <c r="AP7" s="260"/>
      <c r="AQ7" s="261" t="s">
        <v>483</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484</v>
      </c>
      <c r="AQ8" s="267" t="s">
        <v>485</v>
      </c>
      <c r="AR8" s="268" t="s">
        <v>486</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487</v>
      </c>
      <c r="AL9" s="1167"/>
      <c r="AM9" s="1167"/>
      <c r="AN9" s="1168"/>
      <c r="AO9" s="269">
        <v>7139354</v>
      </c>
      <c r="AP9" s="269">
        <v>73333</v>
      </c>
      <c r="AQ9" s="270">
        <v>72348</v>
      </c>
      <c r="AR9" s="271">
        <v>1.4</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488</v>
      </c>
      <c r="AL10" s="1167"/>
      <c r="AM10" s="1167"/>
      <c r="AN10" s="1168"/>
      <c r="AO10" s="272">
        <v>3175</v>
      </c>
      <c r="AP10" s="272">
        <v>33</v>
      </c>
      <c r="AQ10" s="273">
        <v>6364</v>
      </c>
      <c r="AR10" s="274">
        <v>-99.5</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489</v>
      </c>
      <c r="AL11" s="1167"/>
      <c r="AM11" s="1167"/>
      <c r="AN11" s="1168"/>
      <c r="AO11" s="272">
        <v>75695</v>
      </c>
      <c r="AP11" s="272">
        <v>778</v>
      </c>
      <c r="AQ11" s="273">
        <v>1262</v>
      </c>
      <c r="AR11" s="274">
        <v>-38.4</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490</v>
      </c>
      <c r="AL12" s="1167"/>
      <c r="AM12" s="1167"/>
      <c r="AN12" s="1168"/>
      <c r="AO12" s="272" t="s">
        <v>491</v>
      </c>
      <c r="AP12" s="272" t="s">
        <v>491</v>
      </c>
      <c r="AQ12" s="273">
        <v>10</v>
      </c>
      <c r="AR12" s="274" t="s">
        <v>491</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492</v>
      </c>
      <c r="AL13" s="1167"/>
      <c r="AM13" s="1167"/>
      <c r="AN13" s="1168"/>
      <c r="AO13" s="272">
        <v>133584</v>
      </c>
      <c r="AP13" s="272">
        <v>1372</v>
      </c>
      <c r="AQ13" s="273">
        <v>3257</v>
      </c>
      <c r="AR13" s="274">
        <v>-57.9</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493</v>
      </c>
      <c r="AL14" s="1167"/>
      <c r="AM14" s="1167"/>
      <c r="AN14" s="1168"/>
      <c r="AO14" s="272">
        <v>171665</v>
      </c>
      <c r="AP14" s="272">
        <v>1763</v>
      </c>
      <c r="AQ14" s="273">
        <v>1617</v>
      </c>
      <c r="AR14" s="274">
        <v>9</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494</v>
      </c>
      <c r="AL15" s="1170"/>
      <c r="AM15" s="1170"/>
      <c r="AN15" s="1171"/>
      <c r="AO15" s="272">
        <v>-345908</v>
      </c>
      <c r="AP15" s="272">
        <v>-3553</v>
      </c>
      <c r="AQ15" s="273">
        <v>-3947</v>
      </c>
      <c r="AR15" s="274">
        <v>-10</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177</v>
      </c>
      <c r="AL16" s="1170"/>
      <c r="AM16" s="1170"/>
      <c r="AN16" s="1171"/>
      <c r="AO16" s="272">
        <v>7177565</v>
      </c>
      <c r="AP16" s="272">
        <v>73726</v>
      </c>
      <c r="AQ16" s="273">
        <v>80912</v>
      </c>
      <c r="AR16" s="274">
        <v>-8.9</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495</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496</v>
      </c>
      <c r="AP20" s="281" t="s">
        <v>497</v>
      </c>
      <c r="AQ20" s="282" t="s">
        <v>498</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499</v>
      </c>
      <c r="AL21" s="1173"/>
      <c r="AM21" s="1173"/>
      <c r="AN21" s="1174"/>
      <c r="AO21" s="285">
        <v>7.36</v>
      </c>
      <c r="AP21" s="286">
        <v>6.71</v>
      </c>
      <c r="AQ21" s="287">
        <v>0.65</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500</v>
      </c>
      <c r="AL22" s="1173"/>
      <c r="AM22" s="1173"/>
      <c r="AN22" s="1174"/>
      <c r="AO22" s="290">
        <v>97.2</v>
      </c>
      <c r="AP22" s="291">
        <v>98.3</v>
      </c>
      <c r="AQ22" s="292">
        <v>-1.1000000000000001</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65" t="s">
        <v>501</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x14ac:dyDescent="0.15">
      <c r="A27" s="297"/>
      <c r="AO27" s="250"/>
      <c r="AP27" s="250"/>
      <c r="AQ27" s="250"/>
      <c r="AR27" s="250"/>
      <c r="AS27" s="250"/>
      <c r="AT27" s="250"/>
    </row>
    <row r="28" spans="1:46" ht="17.25" x14ac:dyDescent="0.15">
      <c r="A28" s="251" t="s">
        <v>502</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503</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482</v>
      </c>
      <c r="AP30" s="260"/>
      <c r="AQ30" s="261" t="s">
        <v>483</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484</v>
      </c>
      <c r="AQ31" s="267" t="s">
        <v>485</v>
      </c>
      <c r="AR31" s="268" t="s">
        <v>486</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504</v>
      </c>
      <c r="AL32" s="1157"/>
      <c r="AM32" s="1157"/>
      <c r="AN32" s="1158"/>
      <c r="AO32" s="300">
        <v>3064602</v>
      </c>
      <c r="AP32" s="300">
        <v>31479</v>
      </c>
      <c r="AQ32" s="301">
        <v>34344</v>
      </c>
      <c r="AR32" s="302">
        <v>-8.3000000000000007</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505</v>
      </c>
      <c r="AL33" s="1157"/>
      <c r="AM33" s="1157"/>
      <c r="AN33" s="1158"/>
      <c r="AO33" s="300" t="s">
        <v>491</v>
      </c>
      <c r="AP33" s="300" t="s">
        <v>491</v>
      </c>
      <c r="AQ33" s="301" t="s">
        <v>491</v>
      </c>
      <c r="AR33" s="302" t="s">
        <v>491</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506</v>
      </c>
      <c r="AL34" s="1157"/>
      <c r="AM34" s="1157"/>
      <c r="AN34" s="1158"/>
      <c r="AO34" s="300" t="s">
        <v>491</v>
      </c>
      <c r="AP34" s="300" t="s">
        <v>491</v>
      </c>
      <c r="AQ34" s="301">
        <v>3</v>
      </c>
      <c r="AR34" s="302" t="s">
        <v>491</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507</v>
      </c>
      <c r="AL35" s="1157"/>
      <c r="AM35" s="1157"/>
      <c r="AN35" s="1158"/>
      <c r="AO35" s="300">
        <v>1018520</v>
      </c>
      <c r="AP35" s="300">
        <v>10462</v>
      </c>
      <c r="AQ35" s="301">
        <v>7806</v>
      </c>
      <c r="AR35" s="302">
        <v>34</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508</v>
      </c>
      <c r="AL36" s="1157"/>
      <c r="AM36" s="1157"/>
      <c r="AN36" s="1158"/>
      <c r="AO36" s="300">
        <v>66689</v>
      </c>
      <c r="AP36" s="300">
        <v>685</v>
      </c>
      <c r="AQ36" s="301">
        <v>1690</v>
      </c>
      <c r="AR36" s="302">
        <v>-59.5</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509</v>
      </c>
      <c r="AL37" s="1157"/>
      <c r="AM37" s="1157"/>
      <c r="AN37" s="1158"/>
      <c r="AO37" s="300">
        <v>167494</v>
      </c>
      <c r="AP37" s="300">
        <v>1720</v>
      </c>
      <c r="AQ37" s="301">
        <v>666</v>
      </c>
      <c r="AR37" s="302">
        <v>158.30000000000001</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510</v>
      </c>
      <c r="AL38" s="1160"/>
      <c r="AM38" s="1160"/>
      <c r="AN38" s="1161"/>
      <c r="AO38" s="303" t="s">
        <v>491</v>
      </c>
      <c r="AP38" s="303" t="s">
        <v>491</v>
      </c>
      <c r="AQ38" s="304">
        <v>3</v>
      </c>
      <c r="AR38" s="292" t="s">
        <v>491</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511</v>
      </c>
      <c r="AL39" s="1160"/>
      <c r="AM39" s="1160"/>
      <c r="AN39" s="1161"/>
      <c r="AO39" s="300">
        <v>-402810</v>
      </c>
      <c r="AP39" s="300">
        <v>-4138</v>
      </c>
      <c r="AQ39" s="301">
        <v>-5822</v>
      </c>
      <c r="AR39" s="302">
        <v>-28.9</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512</v>
      </c>
      <c r="AL40" s="1157"/>
      <c r="AM40" s="1157"/>
      <c r="AN40" s="1158"/>
      <c r="AO40" s="300">
        <v>-2412358</v>
      </c>
      <c r="AP40" s="300">
        <v>-24779</v>
      </c>
      <c r="AQ40" s="301">
        <v>-26710</v>
      </c>
      <c r="AR40" s="302">
        <v>-7.2</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287</v>
      </c>
      <c r="AL41" s="1163"/>
      <c r="AM41" s="1163"/>
      <c r="AN41" s="1164"/>
      <c r="AO41" s="300">
        <v>1502137</v>
      </c>
      <c r="AP41" s="300">
        <v>15429</v>
      </c>
      <c r="AQ41" s="301">
        <v>11979</v>
      </c>
      <c r="AR41" s="302">
        <v>28.8</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513</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514</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482</v>
      </c>
      <c r="AN49" s="1151" t="s">
        <v>515</v>
      </c>
      <c r="AO49" s="1152"/>
      <c r="AP49" s="1152"/>
      <c r="AQ49" s="1152"/>
      <c r="AR49" s="1153"/>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516</v>
      </c>
      <c r="AO50" s="317" t="s">
        <v>517</v>
      </c>
      <c r="AP50" s="318" t="s">
        <v>518</v>
      </c>
      <c r="AQ50" s="319" t="s">
        <v>519</v>
      </c>
      <c r="AR50" s="320" t="s">
        <v>520</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521</v>
      </c>
      <c r="AL51" s="313"/>
      <c r="AM51" s="321">
        <v>5001125</v>
      </c>
      <c r="AN51" s="322">
        <v>51062</v>
      </c>
      <c r="AO51" s="323">
        <v>7.4</v>
      </c>
      <c r="AP51" s="324">
        <v>45483</v>
      </c>
      <c r="AQ51" s="325">
        <v>-0.2</v>
      </c>
      <c r="AR51" s="326">
        <v>7.6</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522</v>
      </c>
      <c r="AM52" s="329">
        <v>3635900</v>
      </c>
      <c r="AN52" s="330">
        <v>37123</v>
      </c>
      <c r="AO52" s="331">
        <v>37.799999999999997</v>
      </c>
      <c r="AP52" s="332">
        <v>24241</v>
      </c>
      <c r="AQ52" s="333">
        <v>0.4</v>
      </c>
      <c r="AR52" s="334">
        <v>37.4</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523</v>
      </c>
      <c r="AL53" s="313"/>
      <c r="AM53" s="321">
        <v>8218020</v>
      </c>
      <c r="AN53" s="322">
        <v>84101</v>
      </c>
      <c r="AO53" s="323">
        <v>64.7</v>
      </c>
      <c r="AP53" s="324">
        <v>45945</v>
      </c>
      <c r="AQ53" s="325">
        <v>1</v>
      </c>
      <c r="AR53" s="326">
        <v>63.7</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522</v>
      </c>
      <c r="AM54" s="329">
        <v>5017783</v>
      </c>
      <c r="AN54" s="330">
        <v>51351</v>
      </c>
      <c r="AO54" s="331">
        <v>38.299999999999997</v>
      </c>
      <c r="AP54" s="332">
        <v>25180</v>
      </c>
      <c r="AQ54" s="333">
        <v>3.9</v>
      </c>
      <c r="AR54" s="334">
        <v>34.4</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524</v>
      </c>
      <c r="AL55" s="313"/>
      <c r="AM55" s="321">
        <v>4351576</v>
      </c>
      <c r="AN55" s="322">
        <v>44557</v>
      </c>
      <c r="AO55" s="323">
        <v>-47</v>
      </c>
      <c r="AP55" s="324">
        <v>44475</v>
      </c>
      <c r="AQ55" s="325">
        <v>-3.2</v>
      </c>
      <c r="AR55" s="326">
        <v>-43.8</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522</v>
      </c>
      <c r="AM56" s="329">
        <v>3594196</v>
      </c>
      <c r="AN56" s="330">
        <v>36802</v>
      </c>
      <c r="AO56" s="331">
        <v>-28.3</v>
      </c>
      <c r="AP56" s="332">
        <v>24780</v>
      </c>
      <c r="AQ56" s="333">
        <v>-1.6</v>
      </c>
      <c r="AR56" s="334">
        <v>-26.7</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525</v>
      </c>
      <c r="AL57" s="313"/>
      <c r="AM57" s="321">
        <v>4807967</v>
      </c>
      <c r="AN57" s="322">
        <v>49061</v>
      </c>
      <c r="AO57" s="323">
        <v>10.1</v>
      </c>
      <c r="AP57" s="324">
        <v>45982</v>
      </c>
      <c r="AQ57" s="325">
        <v>3.4</v>
      </c>
      <c r="AR57" s="326">
        <v>6.7</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522</v>
      </c>
      <c r="AM58" s="329">
        <v>3541965</v>
      </c>
      <c r="AN58" s="330">
        <v>36143</v>
      </c>
      <c r="AO58" s="331">
        <v>-1.8</v>
      </c>
      <c r="AP58" s="332">
        <v>25583</v>
      </c>
      <c r="AQ58" s="333">
        <v>3.2</v>
      </c>
      <c r="AR58" s="334">
        <v>-5</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526</v>
      </c>
      <c r="AL59" s="313"/>
      <c r="AM59" s="321">
        <v>6783539</v>
      </c>
      <c r="AN59" s="322">
        <v>69678</v>
      </c>
      <c r="AO59" s="323">
        <v>42</v>
      </c>
      <c r="AP59" s="324">
        <v>50538</v>
      </c>
      <c r="AQ59" s="325">
        <v>9.9</v>
      </c>
      <c r="AR59" s="326">
        <v>32.1</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522</v>
      </c>
      <c r="AM60" s="329">
        <v>4556021</v>
      </c>
      <c r="AN60" s="330">
        <v>46798</v>
      </c>
      <c r="AO60" s="331">
        <v>29.5</v>
      </c>
      <c r="AP60" s="332">
        <v>29053</v>
      </c>
      <c r="AQ60" s="333">
        <v>13.6</v>
      </c>
      <c r="AR60" s="334">
        <v>15.9</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527</v>
      </c>
      <c r="AL61" s="335"/>
      <c r="AM61" s="336">
        <v>5832445</v>
      </c>
      <c r="AN61" s="337">
        <v>59692</v>
      </c>
      <c r="AO61" s="338">
        <v>15.4</v>
      </c>
      <c r="AP61" s="339">
        <v>46485</v>
      </c>
      <c r="AQ61" s="340">
        <v>2.2000000000000002</v>
      </c>
      <c r="AR61" s="326">
        <v>13.2</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522</v>
      </c>
      <c r="AM62" s="329">
        <v>4069173</v>
      </c>
      <c r="AN62" s="330">
        <v>41643</v>
      </c>
      <c r="AO62" s="331">
        <v>15.1</v>
      </c>
      <c r="AP62" s="332">
        <v>25767</v>
      </c>
      <c r="AQ62" s="333">
        <v>3.9</v>
      </c>
      <c r="AR62" s="334">
        <v>11.2</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QCUdeSjIofe+T8HI50iW8EaYWiBuS7RmZ8XQvQIwurut9geeOowZidPmFWnLXTU5oePZH0eSqNz+SO4scJ5lZw==" saltValue="bDLc5JTGni0PcLZ+KTS7v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479</v>
      </c>
    </row>
    <row r="120" spans="125:125" ht="13.5" hidden="1" customHeight="1" x14ac:dyDescent="0.15"/>
    <row r="121" spans="125:125" ht="13.5" hidden="1" customHeight="1" x14ac:dyDescent="0.15">
      <c r="DU121" s="247"/>
    </row>
  </sheetData>
  <sheetProtection algorithmName="SHA-512" hashValue="JMzGeLaCgs4JLxeFbDpudU+4BIWVq0VH/yqk84SZPLQNKeXrAULOR48HO6EcZOnXNlhjFVhD7ssP0Dbp6qBD/Q==" saltValue="fIo9rld3Ays6n1WqUJc3d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479</v>
      </c>
    </row>
  </sheetData>
  <sheetProtection algorithmName="SHA-512" hashValue="TvBIRQtDxn5i/DPPj1r8dfarr4vbFZXPZ5D5IIFCuzibw0cBbeHEMJ1ITcT5oRS1Xp+xLOwhYHyOgC1n/WHZHA==" saltValue="tSHSLEq9mZGJVt6MBGk1K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529</v>
      </c>
      <c r="G46" s="8" t="s">
        <v>530</v>
      </c>
      <c r="H46" s="8" t="s">
        <v>531</v>
      </c>
      <c r="I46" s="8" t="s">
        <v>532</v>
      </c>
      <c r="J46" s="9" t="s">
        <v>533</v>
      </c>
    </row>
    <row r="47" spans="2:10" ht="57.75" customHeight="1" x14ac:dyDescent="0.15">
      <c r="B47" s="10"/>
      <c r="C47" s="1175" t="s">
        <v>3</v>
      </c>
      <c r="D47" s="1175"/>
      <c r="E47" s="1176"/>
      <c r="F47" s="11">
        <v>16.59</v>
      </c>
      <c r="G47" s="12">
        <v>14.96</v>
      </c>
      <c r="H47" s="12">
        <v>14.69</v>
      </c>
      <c r="I47" s="12">
        <v>14.92</v>
      </c>
      <c r="J47" s="13">
        <v>25.11</v>
      </c>
    </row>
    <row r="48" spans="2:10" ht="57.75" customHeight="1" x14ac:dyDescent="0.15">
      <c r="B48" s="14"/>
      <c r="C48" s="1177" t="s">
        <v>4</v>
      </c>
      <c r="D48" s="1177"/>
      <c r="E48" s="1178"/>
      <c r="F48" s="15">
        <v>1.96</v>
      </c>
      <c r="G48" s="16">
        <v>1.77</v>
      </c>
      <c r="H48" s="16">
        <v>2.93</v>
      </c>
      <c r="I48" s="16">
        <v>9.77</v>
      </c>
      <c r="J48" s="17">
        <v>6.72</v>
      </c>
    </row>
    <row r="49" spans="2:10" ht="57.75" customHeight="1" thickBot="1" x14ac:dyDescent="0.2">
      <c r="B49" s="18"/>
      <c r="C49" s="1179" t="s">
        <v>5</v>
      </c>
      <c r="D49" s="1179"/>
      <c r="E49" s="1180"/>
      <c r="F49" s="19">
        <v>4.57</v>
      </c>
      <c r="G49" s="20" t="s">
        <v>534</v>
      </c>
      <c r="H49" s="20">
        <v>0.79</v>
      </c>
      <c r="I49" s="20">
        <v>6.56</v>
      </c>
      <c r="J49" s="21">
        <v>11.16</v>
      </c>
    </row>
    <row r="50" spans="2:10" x14ac:dyDescent="0.15"/>
  </sheetData>
  <sheetProtection algorithmName="SHA-512" hashValue="YsMmWK8n+2XrzfDqynyzVe1PljN25ac2ekKdXZ0vOvW5JFBaI1o2tkIfCIZ8cK90OlnH90xeAf7qO1nCqOQdsA==" saltValue="XRLNKF7iUq++wEoMM3LE9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15">
      <c r="A34" s="22"/>
      <c r="B34" s="31"/>
      <c r="C34" s="1187" t="s">
        <v>535</v>
      </c>
      <c r="D34" s="1187"/>
      <c r="E34" s="1188"/>
      <c r="F34" s="32">
        <v>12.11</v>
      </c>
      <c r="G34" s="33">
        <v>10.77</v>
      </c>
      <c r="H34" s="33">
        <v>10.85</v>
      </c>
      <c r="I34" s="33">
        <v>10.039999999999999</v>
      </c>
      <c r="J34" s="34">
        <v>9.4499999999999993</v>
      </c>
      <c r="K34" s="22"/>
      <c r="L34" s="22"/>
      <c r="M34" s="22"/>
      <c r="N34" s="22"/>
      <c r="O34" s="22"/>
      <c r="P34" s="22"/>
    </row>
    <row r="35" spans="1:16" ht="39" customHeight="1" x14ac:dyDescent="0.15">
      <c r="A35" s="22"/>
      <c r="B35" s="35"/>
      <c r="C35" s="1181" t="s">
        <v>536</v>
      </c>
      <c r="D35" s="1182"/>
      <c r="E35" s="1183"/>
      <c r="F35" s="36">
        <v>1.95</v>
      </c>
      <c r="G35" s="37">
        <v>1.76</v>
      </c>
      <c r="H35" s="37">
        <v>2.93</v>
      </c>
      <c r="I35" s="37">
        <v>9.77</v>
      </c>
      <c r="J35" s="38">
        <v>6.72</v>
      </c>
      <c r="K35" s="22"/>
      <c r="L35" s="22"/>
      <c r="M35" s="22"/>
      <c r="N35" s="22"/>
      <c r="O35" s="22"/>
      <c r="P35" s="22"/>
    </row>
    <row r="36" spans="1:16" ht="39" customHeight="1" x14ac:dyDescent="0.15">
      <c r="A36" s="22"/>
      <c r="B36" s="35"/>
      <c r="C36" s="1181" t="s">
        <v>537</v>
      </c>
      <c r="D36" s="1182"/>
      <c r="E36" s="1183"/>
      <c r="F36" s="36">
        <v>6.83</v>
      </c>
      <c r="G36" s="37">
        <v>6.1</v>
      </c>
      <c r="H36" s="37">
        <v>5.19</v>
      </c>
      <c r="I36" s="37">
        <v>5</v>
      </c>
      <c r="J36" s="38">
        <v>4.79</v>
      </c>
      <c r="K36" s="22"/>
      <c r="L36" s="22"/>
      <c r="M36" s="22"/>
      <c r="N36" s="22"/>
      <c r="O36" s="22"/>
      <c r="P36" s="22"/>
    </row>
    <row r="37" spans="1:16" ht="39" customHeight="1" x14ac:dyDescent="0.15">
      <c r="A37" s="22"/>
      <c r="B37" s="35"/>
      <c r="C37" s="1181" t="s">
        <v>538</v>
      </c>
      <c r="D37" s="1182"/>
      <c r="E37" s="1183"/>
      <c r="F37" s="36">
        <v>6.38</v>
      </c>
      <c r="G37" s="37">
        <v>7.69</v>
      </c>
      <c r="H37" s="37">
        <v>7.58</v>
      </c>
      <c r="I37" s="37">
        <v>5.93</v>
      </c>
      <c r="J37" s="38">
        <v>3.02</v>
      </c>
      <c r="K37" s="22"/>
      <c r="L37" s="22"/>
      <c r="M37" s="22"/>
      <c r="N37" s="22"/>
      <c r="O37" s="22"/>
      <c r="P37" s="22"/>
    </row>
    <row r="38" spans="1:16" ht="39" customHeight="1" x14ac:dyDescent="0.15">
      <c r="A38" s="22"/>
      <c r="B38" s="35"/>
      <c r="C38" s="1181" t="s">
        <v>539</v>
      </c>
      <c r="D38" s="1182"/>
      <c r="E38" s="1183"/>
      <c r="F38" s="36">
        <v>0.89</v>
      </c>
      <c r="G38" s="37">
        <v>0.41</v>
      </c>
      <c r="H38" s="37">
        <v>0.18</v>
      </c>
      <c r="I38" s="37">
        <v>0.2</v>
      </c>
      <c r="J38" s="38">
        <v>0.51</v>
      </c>
      <c r="K38" s="22"/>
      <c r="L38" s="22"/>
      <c r="M38" s="22"/>
      <c r="N38" s="22"/>
      <c r="O38" s="22"/>
      <c r="P38" s="22"/>
    </row>
    <row r="39" spans="1:16" ht="39" customHeight="1" x14ac:dyDescent="0.15">
      <c r="A39" s="22"/>
      <c r="B39" s="35"/>
      <c r="C39" s="1181" t="s">
        <v>540</v>
      </c>
      <c r="D39" s="1182"/>
      <c r="E39" s="1183"/>
      <c r="F39" s="36">
        <v>0.04</v>
      </c>
      <c r="G39" s="37">
        <v>0.01</v>
      </c>
      <c r="H39" s="37">
        <v>0.01</v>
      </c>
      <c r="I39" s="37">
        <v>0.01</v>
      </c>
      <c r="J39" s="38">
        <v>0.04</v>
      </c>
      <c r="K39" s="22"/>
      <c r="L39" s="22"/>
      <c r="M39" s="22"/>
      <c r="N39" s="22"/>
      <c r="O39" s="22"/>
      <c r="P39" s="22"/>
    </row>
    <row r="40" spans="1:16" ht="39" customHeight="1" x14ac:dyDescent="0.15">
      <c r="A40" s="22"/>
      <c r="B40" s="35"/>
      <c r="C40" s="1181" t="s">
        <v>541</v>
      </c>
      <c r="D40" s="1182"/>
      <c r="E40" s="1183"/>
      <c r="F40" s="36">
        <v>0</v>
      </c>
      <c r="G40" s="37">
        <v>0</v>
      </c>
      <c r="H40" s="37">
        <v>0.02</v>
      </c>
      <c r="I40" s="37">
        <v>0.02</v>
      </c>
      <c r="J40" s="38">
        <v>0.02</v>
      </c>
      <c r="K40" s="22"/>
      <c r="L40" s="22"/>
      <c r="M40" s="22"/>
      <c r="N40" s="22"/>
      <c r="O40" s="22"/>
      <c r="P40" s="22"/>
    </row>
    <row r="41" spans="1:16" ht="39" customHeight="1" x14ac:dyDescent="0.15">
      <c r="A41" s="22"/>
      <c r="B41" s="35"/>
      <c r="C41" s="1181" t="s">
        <v>542</v>
      </c>
      <c r="D41" s="1182"/>
      <c r="E41" s="1183"/>
      <c r="F41" s="36">
        <v>0</v>
      </c>
      <c r="G41" s="37">
        <v>0</v>
      </c>
      <c r="H41" s="37">
        <v>0</v>
      </c>
      <c r="I41" s="37">
        <v>0</v>
      </c>
      <c r="J41" s="38">
        <v>0</v>
      </c>
      <c r="K41" s="22"/>
      <c r="L41" s="22"/>
      <c r="M41" s="22"/>
      <c r="N41" s="22"/>
      <c r="O41" s="22"/>
      <c r="P41" s="22"/>
    </row>
    <row r="42" spans="1:16" ht="39" customHeight="1" x14ac:dyDescent="0.15">
      <c r="A42" s="22"/>
      <c r="B42" s="39"/>
      <c r="C42" s="1181" t="s">
        <v>543</v>
      </c>
      <c r="D42" s="1182"/>
      <c r="E42" s="1183"/>
      <c r="F42" s="36" t="s">
        <v>491</v>
      </c>
      <c r="G42" s="37" t="s">
        <v>491</v>
      </c>
      <c r="H42" s="37" t="s">
        <v>491</v>
      </c>
      <c r="I42" s="37" t="s">
        <v>491</v>
      </c>
      <c r="J42" s="38" t="s">
        <v>491</v>
      </c>
      <c r="K42" s="22"/>
      <c r="L42" s="22"/>
      <c r="M42" s="22"/>
      <c r="N42" s="22"/>
      <c r="O42" s="22"/>
      <c r="P42" s="22"/>
    </row>
    <row r="43" spans="1:16" ht="39" customHeight="1" thickBot="1" x14ac:dyDescent="0.2">
      <c r="A43" s="22"/>
      <c r="B43" s="40"/>
      <c r="C43" s="1184" t="s">
        <v>544</v>
      </c>
      <c r="D43" s="1185"/>
      <c r="E43" s="1186"/>
      <c r="F43" s="41">
        <v>0</v>
      </c>
      <c r="G43" s="42">
        <v>0</v>
      </c>
      <c r="H43" s="42">
        <v>0</v>
      </c>
      <c r="I43" s="42">
        <v>0</v>
      </c>
      <c r="J43" s="43">
        <v>0</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tE0Y7D7ehJvmGlg2J3n6JxFqwr0drVFpoIKirJnBKLSRqMciePkjPVanky8j/qzxdyaShE/4iLSM9YaS9D0Xlw==" saltValue="rLqw+/SxJqRrMSW82fL0w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529</v>
      </c>
      <c r="L44" s="56" t="s">
        <v>530</v>
      </c>
      <c r="M44" s="56" t="s">
        <v>531</v>
      </c>
      <c r="N44" s="56" t="s">
        <v>532</v>
      </c>
      <c r="O44" s="57" t="s">
        <v>533</v>
      </c>
      <c r="P44" s="48"/>
      <c r="Q44" s="48"/>
      <c r="R44" s="48"/>
      <c r="S44" s="48"/>
      <c r="T44" s="48"/>
      <c r="U44" s="48"/>
    </row>
    <row r="45" spans="1:21" ht="30.75" customHeight="1" x14ac:dyDescent="0.15">
      <c r="A45" s="48"/>
      <c r="B45" s="1212" t="s">
        <v>9</v>
      </c>
      <c r="C45" s="1213"/>
      <c r="D45" s="58"/>
      <c r="E45" s="1218" t="s">
        <v>10</v>
      </c>
      <c r="F45" s="1218"/>
      <c r="G45" s="1218"/>
      <c r="H45" s="1218"/>
      <c r="I45" s="1218"/>
      <c r="J45" s="1219"/>
      <c r="K45" s="59">
        <v>3436</v>
      </c>
      <c r="L45" s="60">
        <v>3438</v>
      </c>
      <c r="M45" s="60">
        <v>3509</v>
      </c>
      <c r="N45" s="60">
        <v>3407</v>
      </c>
      <c r="O45" s="61">
        <v>3065</v>
      </c>
      <c r="P45" s="48"/>
      <c r="Q45" s="48"/>
      <c r="R45" s="48"/>
      <c r="S45" s="48"/>
      <c r="T45" s="48"/>
      <c r="U45" s="48"/>
    </row>
    <row r="46" spans="1:21" ht="30.75" customHeight="1" x14ac:dyDescent="0.15">
      <c r="A46" s="48"/>
      <c r="B46" s="1214"/>
      <c r="C46" s="1215"/>
      <c r="D46" s="62"/>
      <c r="E46" s="1191" t="s">
        <v>11</v>
      </c>
      <c r="F46" s="1191"/>
      <c r="G46" s="1191"/>
      <c r="H46" s="1191"/>
      <c r="I46" s="1191"/>
      <c r="J46" s="1192"/>
      <c r="K46" s="63" t="s">
        <v>491</v>
      </c>
      <c r="L46" s="64" t="s">
        <v>491</v>
      </c>
      <c r="M46" s="64" t="s">
        <v>491</v>
      </c>
      <c r="N46" s="64" t="s">
        <v>491</v>
      </c>
      <c r="O46" s="65" t="s">
        <v>491</v>
      </c>
      <c r="P46" s="48"/>
      <c r="Q46" s="48"/>
      <c r="R46" s="48"/>
      <c r="S46" s="48"/>
      <c r="T46" s="48"/>
      <c r="U46" s="48"/>
    </row>
    <row r="47" spans="1:21" ht="30.75" customHeight="1" x14ac:dyDescent="0.15">
      <c r="A47" s="48"/>
      <c r="B47" s="1214"/>
      <c r="C47" s="1215"/>
      <c r="D47" s="62"/>
      <c r="E47" s="1191" t="s">
        <v>12</v>
      </c>
      <c r="F47" s="1191"/>
      <c r="G47" s="1191"/>
      <c r="H47" s="1191"/>
      <c r="I47" s="1191"/>
      <c r="J47" s="1192"/>
      <c r="K47" s="63" t="s">
        <v>491</v>
      </c>
      <c r="L47" s="64" t="s">
        <v>491</v>
      </c>
      <c r="M47" s="64" t="s">
        <v>491</v>
      </c>
      <c r="N47" s="64" t="s">
        <v>491</v>
      </c>
      <c r="O47" s="65" t="s">
        <v>491</v>
      </c>
      <c r="P47" s="48"/>
      <c r="Q47" s="48"/>
      <c r="R47" s="48"/>
      <c r="S47" s="48"/>
      <c r="T47" s="48"/>
      <c r="U47" s="48"/>
    </row>
    <row r="48" spans="1:21" ht="30.75" customHeight="1" x14ac:dyDescent="0.15">
      <c r="A48" s="48"/>
      <c r="B48" s="1214"/>
      <c r="C48" s="1215"/>
      <c r="D48" s="62"/>
      <c r="E48" s="1191" t="s">
        <v>13</v>
      </c>
      <c r="F48" s="1191"/>
      <c r="G48" s="1191"/>
      <c r="H48" s="1191"/>
      <c r="I48" s="1191"/>
      <c r="J48" s="1192"/>
      <c r="K48" s="63">
        <v>919</v>
      </c>
      <c r="L48" s="64">
        <v>901</v>
      </c>
      <c r="M48" s="64">
        <v>881</v>
      </c>
      <c r="N48" s="64">
        <v>961</v>
      </c>
      <c r="O48" s="65">
        <v>1019</v>
      </c>
      <c r="P48" s="48"/>
      <c r="Q48" s="48"/>
      <c r="R48" s="48"/>
      <c r="S48" s="48"/>
      <c r="T48" s="48"/>
      <c r="U48" s="48"/>
    </row>
    <row r="49" spans="1:21" ht="30.75" customHeight="1" x14ac:dyDescent="0.15">
      <c r="A49" s="48"/>
      <c r="B49" s="1214"/>
      <c r="C49" s="1215"/>
      <c r="D49" s="62"/>
      <c r="E49" s="1191" t="s">
        <v>14</v>
      </c>
      <c r="F49" s="1191"/>
      <c r="G49" s="1191"/>
      <c r="H49" s="1191"/>
      <c r="I49" s="1191"/>
      <c r="J49" s="1192"/>
      <c r="K49" s="63">
        <v>47</v>
      </c>
      <c r="L49" s="64">
        <v>45</v>
      </c>
      <c r="M49" s="64">
        <v>46</v>
      </c>
      <c r="N49" s="64">
        <v>51</v>
      </c>
      <c r="O49" s="65">
        <v>67</v>
      </c>
      <c r="P49" s="48"/>
      <c r="Q49" s="48"/>
      <c r="R49" s="48"/>
      <c r="S49" s="48"/>
      <c r="T49" s="48"/>
      <c r="U49" s="48"/>
    </row>
    <row r="50" spans="1:21" ht="30.75" customHeight="1" x14ac:dyDescent="0.15">
      <c r="A50" s="48"/>
      <c r="B50" s="1214"/>
      <c r="C50" s="1215"/>
      <c r="D50" s="62"/>
      <c r="E50" s="1191" t="s">
        <v>15</v>
      </c>
      <c r="F50" s="1191"/>
      <c r="G50" s="1191"/>
      <c r="H50" s="1191"/>
      <c r="I50" s="1191"/>
      <c r="J50" s="1192"/>
      <c r="K50" s="63">
        <v>193</v>
      </c>
      <c r="L50" s="64">
        <v>189</v>
      </c>
      <c r="M50" s="64">
        <v>184</v>
      </c>
      <c r="N50" s="64">
        <v>177</v>
      </c>
      <c r="O50" s="65">
        <v>167</v>
      </c>
      <c r="P50" s="48"/>
      <c r="Q50" s="48"/>
      <c r="R50" s="48"/>
      <c r="S50" s="48"/>
      <c r="T50" s="48"/>
      <c r="U50" s="48"/>
    </row>
    <row r="51" spans="1:21" ht="30.75" customHeight="1" x14ac:dyDescent="0.15">
      <c r="A51" s="48"/>
      <c r="B51" s="1216"/>
      <c r="C51" s="1217"/>
      <c r="D51" s="66"/>
      <c r="E51" s="1191" t="s">
        <v>16</v>
      </c>
      <c r="F51" s="1191"/>
      <c r="G51" s="1191"/>
      <c r="H51" s="1191"/>
      <c r="I51" s="1191"/>
      <c r="J51" s="1192"/>
      <c r="K51" s="63" t="s">
        <v>491</v>
      </c>
      <c r="L51" s="64" t="s">
        <v>491</v>
      </c>
      <c r="M51" s="64" t="s">
        <v>491</v>
      </c>
      <c r="N51" s="64" t="s">
        <v>491</v>
      </c>
      <c r="O51" s="65" t="s">
        <v>491</v>
      </c>
      <c r="P51" s="48"/>
      <c r="Q51" s="48"/>
      <c r="R51" s="48"/>
      <c r="S51" s="48"/>
      <c r="T51" s="48"/>
      <c r="U51" s="48"/>
    </row>
    <row r="52" spans="1:21" ht="30.75" customHeight="1" x14ac:dyDescent="0.15">
      <c r="A52" s="48"/>
      <c r="B52" s="1189" t="s">
        <v>17</v>
      </c>
      <c r="C52" s="1190"/>
      <c r="D52" s="66"/>
      <c r="E52" s="1191" t="s">
        <v>18</v>
      </c>
      <c r="F52" s="1191"/>
      <c r="G52" s="1191"/>
      <c r="H52" s="1191"/>
      <c r="I52" s="1191"/>
      <c r="J52" s="1192"/>
      <c r="K52" s="63">
        <v>2878</v>
      </c>
      <c r="L52" s="64">
        <v>2878</v>
      </c>
      <c r="M52" s="64">
        <v>2872</v>
      </c>
      <c r="N52" s="64">
        <v>2842</v>
      </c>
      <c r="O52" s="65">
        <v>2815</v>
      </c>
      <c r="P52" s="48"/>
      <c r="Q52" s="48"/>
      <c r="R52" s="48"/>
      <c r="S52" s="48"/>
      <c r="T52" s="48"/>
      <c r="U52" s="48"/>
    </row>
    <row r="53" spans="1:21" ht="30.75" customHeight="1" thickBot="1" x14ac:dyDescent="0.2">
      <c r="A53" s="48"/>
      <c r="B53" s="1193" t="s">
        <v>19</v>
      </c>
      <c r="C53" s="1194"/>
      <c r="D53" s="67"/>
      <c r="E53" s="1195" t="s">
        <v>20</v>
      </c>
      <c r="F53" s="1195"/>
      <c r="G53" s="1195"/>
      <c r="H53" s="1195"/>
      <c r="I53" s="1195"/>
      <c r="J53" s="1196"/>
      <c r="K53" s="68">
        <v>1717</v>
      </c>
      <c r="L53" s="69">
        <v>1695</v>
      </c>
      <c r="M53" s="69">
        <v>1748</v>
      </c>
      <c r="N53" s="69">
        <v>1754</v>
      </c>
      <c r="O53" s="70">
        <v>1503</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545</v>
      </c>
      <c r="L57" s="81" t="s">
        <v>546</v>
      </c>
      <c r="M57" s="81" t="s">
        <v>547</v>
      </c>
      <c r="N57" s="81" t="s">
        <v>548</v>
      </c>
      <c r="O57" s="82" t="s">
        <v>549</v>
      </c>
      <c r="P57" s="48"/>
      <c r="Q57" s="48"/>
      <c r="R57" s="48"/>
      <c r="S57" s="48"/>
      <c r="T57" s="48"/>
      <c r="U57" s="48"/>
    </row>
    <row r="58" spans="1:21" ht="31.5" customHeight="1" x14ac:dyDescent="0.15">
      <c r="B58" s="1197" t="s">
        <v>24</v>
      </c>
      <c r="C58" s="1198"/>
      <c r="D58" s="1203" t="s">
        <v>25</v>
      </c>
      <c r="E58" s="1204"/>
      <c r="F58" s="1204"/>
      <c r="G58" s="1204"/>
      <c r="H58" s="1204"/>
      <c r="I58" s="1204"/>
      <c r="J58" s="1205"/>
      <c r="K58" s="83"/>
      <c r="L58" s="84"/>
      <c r="M58" s="84"/>
      <c r="N58" s="84"/>
      <c r="O58" s="85"/>
    </row>
    <row r="59" spans="1:21" ht="31.5" customHeight="1" x14ac:dyDescent="0.15">
      <c r="B59" s="1199"/>
      <c r="C59" s="1200"/>
      <c r="D59" s="1206" t="s">
        <v>26</v>
      </c>
      <c r="E59" s="1207"/>
      <c r="F59" s="1207"/>
      <c r="G59" s="1207"/>
      <c r="H59" s="1207"/>
      <c r="I59" s="1207"/>
      <c r="J59" s="1208"/>
      <c r="K59" s="86"/>
      <c r="L59" s="87"/>
      <c r="M59" s="87"/>
      <c r="N59" s="87"/>
      <c r="O59" s="88"/>
    </row>
    <row r="60" spans="1:21" ht="31.5" customHeight="1" thickBot="1" x14ac:dyDescent="0.2">
      <c r="B60" s="1201"/>
      <c r="C60" s="1202"/>
      <c r="D60" s="1209" t="s">
        <v>27</v>
      </c>
      <c r="E60" s="1210"/>
      <c r="F60" s="1210"/>
      <c r="G60" s="1210"/>
      <c r="H60" s="1210"/>
      <c r="I60" s="1210"/>
      <c r="J60" s="1211"/>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MYR1fo1TpYFiwqLX7QExnv/TlfgSKAM5g2Mx/K4uqT0YmsjKA9Kd6euvLz7vXU8wjGdFK9Wds94++5VeFmTQGA==" saltValue="HiO496yaSsdd8CyulMGKD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529</v>
      </c>
      <c r="J40" s="103" t="s">
        <v>530</v>
      </c>
      <c r="K40" s="103" t="s">
        <v>531</v>
      </c>
      <c r="L40" s="103" t="s">
        <v>532</v>
      </c>
      <c r="M40" s="104" t="s">
        <v>533</v>
      </c>
    </row>
    <row r="41" spans="2:13" ht="27.75" customHeight="1" x14ac:dyDescent="0.15">
      <c r="B41" s="1232" t="s">
        <v>30</v>
      </c>
      <c r="C41" s="1233"/>
      <c r="D41" s="105"/>
      <c r="E41" s="1234" t="s">
        <v>31</v>
      </c>
      <c r="F41" s="1234"/>
      <c r="G41" s="1234"/>
      <c r="H41" s="1235"/>
      <c r="I41" s="343">
        <v>35126</v>
      </c>
      <c r="J41" s="344">
        <v>32842</v>
      </c>
      <c r="K41" s="344">
        <v>30154</v>
      </c>
      <c r="L41" s="344">
        <v>27790</v>
      </c>
      <c r="M41" s="345">
        <v>24991</v>
      </c>
    </row>
    <row r="42" spans="2:13" ht="27.75" customHeight="1" x14ac:dyDescent="0.15">
      <c r="B42" s="1222"/>
      <c r="C42" s="1223"/>
      <c r="D42" s="106"/>
      <c r="E42" s="1226" t="s">
        <v>32</v>
      </c>
      <c r="F42" s="1226"/>
      <c r="G42" s="1226"/>
      <c r="H42" s="1227"/>
      <c r="I42" s="346">
        <v>1385</v>
      </c>
      <c r="J42" s="347">
        <v>1198</v>
      </c>
      <c r="K42" s="347">
        <v>1017</v>
      </c>
      <c r="L42" s="347">
        <v>845</v>
      </c>
      <c r="M42" s="348">
        <v>681</v>
      </c>
    </row>
    <row r="43" spans="2:13" ht="27.75" customHeight="1" x14ac:dyDescent="0.15">
      <c r="B43" s="1222"/>
      <c r="C43" s="1223"/>
      <c r="D43" s="106"/>
      <c r="E43" s="1226" t="s">
        <v>33</v>
      </c>
      <c r="F43" s="1226"/>
      <c r="G43" s="1226"/>
      <c r="H43" s="1227"/>
      <c r="I43" s="346">
        <v>8872</v>
      </c>
      <c r="J43" s="347">
        <v>8091</v>
      </c>
      <c r="K43" s="347">
        <v>7754</v>
      </c>
      <c r="L43" s="347">
        <v>7904</v>
      </c>
      <c r="M43" s="348">
        <v>8204</v>
      </c>
    </row>
    <row r="44" spans="2:13" ht="27.75" customHeight="1" x14ac:dyDescent="0.15">
      <c r="B44" s="1222"/>
      <c r="C44" s="1223"/>
      <c r="D44" s="106"/>
      <c r="E44" s="1226" t="s">
        <v>34</v>
      </c>
      <c r="F44" s="1226"/>
      <c r="G44" s="1226"/>
      <c r="H44" s="1227"/>
      <c r="I44" s="346">
        <v>135</v>
      </c>
      <c r="J44" s="347">
        <v>629</v>
      </c>
      <c r="K44" s="347">
        <v>1740</v>
      </c>
      <c r="L44" s="347">
        <v>3125</v>
      </c>
      <c r="M44" s="348">
        <v>3153</v>
      </c>
    </row>
    <row r="45" spans="2:13" ht="27.75" customHeight="1" x14ac:dyDescent="0.15">
      <c r="B45" s="1222"/>
      <c r="C45" s="1223"/>
      <c r="D45" s="106"/>
      <c r="E45" s="1226" t="s">
        <v>35</v>
      </c>
      <c r="F45" s="1226"/>
      <c r="G45" s="1226"/>
      <c r="H45" s="1227"/>
      <c r="I45" s="346">
        <v>5106</v>
      </c>
      <c r="J45" s="347">
        <v>5010</v>
      </c>
      <c r="K45" s="347">
        <v>4860</v>
      </c>
      <c r="L45" s="347">
        <v>4669</v>
      </c>
      <c r="M45" s="348">
        <v>5152</v>
      </c>
    </row>
    <row r="46" spans="2:13" ht="27.75" customHeight="1" x14ac:dyDescent="0.15">
      <c r="B46" s="1222"/>
      <c r="C46" s="1223"/>
      <c r="D46" s="107"/>
      <c r="E46" s="1226" t="s">
        <v>36</v>
      </c>
      <c r="F46" s="1226"/>
      <c r="G46" s="1226"/>
      <c r="H46" s="1227"/>
      <c r="I46" s="346">
        <v>6</v>
      </c>
      <c r="J46" s="347">
        <v>4</v>
      </c>
      <c r="K46" s="347">
        <v>2</v>
      </c>
      <c r="L46" s="347">
        <v>1</v>
      </c>
      <c r="M46" s="348" t="s">
        <v>491</v>
      </c>
    </row>
    <row r="47" spans="2:13" ht="27.75" customHeight="1" x14ac:dyDescent="0.15">
      <c r="B47" s="1222"/>
      <c r="C47" s="1223"/>
      <c r="D47" s="108"/>
      <c r="E47" s="1236" t="s">
        <v>37</v>
      </c>
      <c r="F47" s="1237"/>
      <c r="G47" s="1237"/>
      <c r="H47" s="1238"/>
      <c r="I47" s="346" t="s">
        <v>491</v>
      </c>
      <c r="J47" s="347" t="s">
        <v>491</v>
      </c>
      <c r="K47" s="347" t="s">
        <v>491</v>
      </c>
      <c r="L47" s="347" t="s">
        <v>491</v>
      </c>
      <c r="M47" s="348" t="s">
        <v>491</v>
      </c>
    </row>
    <row r="48" spans="2:13" ht="27.75" customHeight="1" x14ac:dyDescent="0.15">
      <c r="B48" s="1222"/>
      <c r="C48" s="1223"/>
      <c r="D48" s="106"/>
      <c r="E48" s="1226" t="s">
        <v>38</v>
      </c>
      <c r="F48" s="1226"/>
      <c r="G48" s="1226"/>
      <c r="H48" s="1227"/>
      <c r="I48" s="346" t="s">
        <v>491</v>
      </c>
      <c r="J48" s="347" t="s">
        <v>491</v>
      </c>
      <c r="K48" s="347" t="s">
        <v>491</v>
      </c>
      <c r="L48" s="347" t="s">
        <v>491</v>
      </c>
      <c r="M48" s="348" t="s">
        <v>491</v>
      </c>
    </row>
    <row r="49" spans="2:13" ht="27.75" customHeight="1" x14ac:dyDescent="0.15">
      <c r="B49" s="1224"/>
      <c r="C49" s="1225"/>
      <c r="D49" s="106"/>
      <c r="E49" s="1226" t="s">
        <v>39</v>
      </c>
      <c r="F49" s="1226"/>
      <c r="G49" s="1226"/>
      <c r="H49" s="1227"/>
      <c r="I49" s="346" t="s">
        <v>491</v>
      </c>
      <c r="J49" s="347" t="s">
        <v>491</v>
      </c>
      <c r="K49" s="347" t="s">
        <v>491</v>
      </c>
      <c r="L49" s="347" t="s">
        <v>491</v>
      </c>
      <c r="M49" s="348" t="s">
        <v>491</v>
      </c>
    </row>
    <row r="50" spans="2:13" ht="27.75" customHeight="1" x14ac:dyDescent="0.15">
      <c r="B50" s="1220" t="s">
        <v>40</v>
      </c>
      <c r="C50" s="1221"/>
      <c r="D50" s="109"/>
      <c r="E50" s="1226" t="s">
        <v>41</v>
      </c>
      <c r="F50" s="1226"/>
      <c r="G50" s="1226"/>
      <c r="H50" s="1227"/>
      <c r="I50" s="346">
        <v>14867</v>
      </c>
      <c r="J50" s="347">
        <v>15124</v>
      </c>
      <c r="K50" s="347">
        <v>15578</v>
      </c>
      <c r="L50" s="347">
        <v>17754</v>
      </c>
      <c r="M50" s="348">
        <v>21276</v>
      </c>
    </row>
    <row r="51" spans="2:13" ht="27.75" customHeight="1" x14ac:dyDescent="0.15">
      <c r="B51" s="1222"/>
      <c r="C51" s="1223"/>
      <c r="D51" s="106"/>
      <c r="E51" s="1226" t="s">
        <v>42</v>
      </c>
      <c r="F51" s="1226"/>
      <c r="G51" s="1226"/>
      <c r="H51" s="1227"/>
      <c r="I51" s="346">
        <v>3058</v>
      </c>
      <c r="J51" s="347">
        <v>2715</v>
      </c>
      <c r="K51" s="347">
        <v>2634</v>
      </c>
      <c r="L51" s="347">
        <v>2438</v>
      </c>
      <c r="M51" s="348">
        <v>2297</v>
      </c>
    </row>
    <row r="52" spans="2:13" ht="27.75" customHeight="1" x14ac:dyDescent="0.15">
      <c r="B52" s="1224"/>
      <c r="C52" s="1225"/>
      <c r="D52" s="106"/>
      <c r="E52" s="1226" t="s">
        <v>43</v>
      </c>
      <c r="F52" s="1226"/>
      <c r="G52" s="1226"/>
      <c r="H52" s="1227"/>
      <c r="I52" s="346">
        <v>29105</v>
      </c>
      <c r="J52" s="347">
        <v>29835</v>
      </c>
      <c r="K52" s="347">
        <v>29405</v>
      </c>
      <c r="L52" s="347">
        <v>29516</v>
      </c>
      <c r="M52" s="348">
        <v>28632</v>
      </c>
    </row>
    <row r="53" spans="2:13" ht="27.75" customHeight="1" thickBot="1" x14ac:dyDescent="0.2">
      <c r="B53" s="1228" t="s">
        <v>19</v>
      </c>
      <c r="C53" s="1229"/>
      <c r="D53" s="110"/>
      <c r="E53" s="1230" t="s">
        <v>44</v>
      </c>
      <c r="F53" s="1230"/>
      <c r="G53" s="1230"/>
      <c r="H53" s="1231"/>
      <c r="I53" s="349">
        <v>3599</v>
      </c>
      <c r="J53" s="350">
        <v>101</v>
      </c>
      <c r="K53" s="350">
        <v>-2088</v>
      </c>
      <c r="L53" s="350">
        <v>-5373</v>
      </c>
      <c r="M53" s="351">
        <v>-10024</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TOwiJndQvhTDH1YvlfWc+UmaqS9GsfJX3Q6UC7zAt0Y7b7rDcMFXE8wb6RcrDmbMUu2IFhO/uHb4veeeL0UMQQ==" saltValue="d90fOnnBGgjxneynR+ZJI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55" zoomScaleNormal="5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531</v>
      </c>
      <c r="G54" s="119" t="s">
        <v>532</v>
      </c>
      <c r="H54" s="120" t="s">
        <v>533</v>
      </c>
    </row>
    <row r="55" spans="2:8" ht="52.5" customHeight="1" x14ac:dyDescent="0.15">
      <c r="B55" s="121"/>
      <c r="C55" s="1247" t="s">
        <v>46</v>
      </c>
      <c r="D55" s="1247"/>
      <c r="E55" s="1248"/>
      <c r="F55" s="352">
        <v>3730</v>
      </c>
      <c r="G55" s="352">
        <v>3861</v>
      </c>
      <c r="H55" s="353">
        <v>6746</v>
      </c>
    </row>
    <row r="56" spans="2:8" ht="52.5" customHeight="1" x14ac:dyDescent="0.15">
      <c r="B56" s="122"/>
      <c r="C56" s="1249" t="s">
        <v>47</v>
      </c>
      <c r="D56" s="1249"/>
      <c r="E56" s="1250"/>
      <c r="F56" s="354">
        <v>584</v>
      </c>
      <c r="G56" s="354">
        <v>1341</v>
      </c>
      <c r="H56" s="355">
        <v>884</v>
      </c>
    </row>
    <row r="57" spans="2:8" ht="53.25" customHeight="1" x14ac:dyDescent="0.15">
      <c r="B57" s="122"/>
      <c r="C57" s="1251" t="s">
        <v>48</v>
      </c>
      <c r="D57" s="1251"/>
      <c r="E57" s="1252"/>
      <c r="F57" s="356">
        <v>13292</v>
      </c>
      <c r="G57" s="356">
        <v>14944</v>
      </c>
      <c r="H57" s="357">
        <v>17049</v>
      </c>
    </row>
    <row r="58" spans="2:8" ht="45.75" customHeight="1" x14ac:dyDescent="0.15">
      <c r="B58" s="123"/>
      <c r="C58" s="1239" t="s">
        <v>559</v>
      </c>
      <c r="D58" s="1240"/>
      <c r="E58" s="1241"/>
      <c r="F58" s="358">
        <v>1940</v>
      </c>
      <c r="G58" s="358">
        <v>3769</v>
      </c>
      <c r="H58" s="359">
        <v>6369</v>
      </c>
    </row>
    <row r="59" spans="2:8" ht="45.75" customHeight="1" x14ac:dyDescent="0.15">
      <c r="B59" s="123"/>
      <c r="C59" s="1239" t="s">
        <v>560</v>
      </c>
      <c r="D59" s="1240"/>
      <c r="E59" s="1241"/>
      <c r="F59" s="358">
        <v>4289</v>
      </c>
      <c r="G59" s="358">
        <v>4137</v>
      </c>
      <c r="H59" s="359">
        <v>3717</v>
      </c>
    </row>
    <row r="60" spans="2:8" ht="45.75" customHeight="1" x14ac:dyDescent="0.15">
      <c r="B60" s="123"/>
      <c r="C60" s="1239" t="s">
        <v>561</v>
      </c>
      <c r="D60" s="1240"/>
      <c r="E60" s="1241"/>
      <c r="F60" s="358">
        <v>2236</v>
      </c>
      <c r="G60" s="358">
        <v>2217</v>
      </c>
      <c r="H60" s="359">
        <v>2221</v>
      </c>
    </row>
    <row r="61" spans="2:8" ht="45.75" customHeight="1" x14ac:dyDescent="0.15">
      <c r="B61" s="123"/>
      <c r="C61" s="1239" t="s">
        <v>562</v>
      </c>
      <c r="D61" s="1240"/>
      <c r="E61" s="1241"/>
      <c r="F61" s="358">
        <v>1453</v>
      </c>
      <c r="G61" s="358">
        <v>1453</v>
      </c>
      <c r="H61" s="359">
        <v>1456</v>
      </c>
    </row>
    <row r="62" spans="2:8" ht="45.75" customHeight="1" thickBot="1" x14ac:dyDescent="0.2">
      <c r="B62" s="124"/>
      <c r="C62" s="1242" t="s">
        <v>563</v>
      </c>
      <c r="D62" s="1243"/>
      <c r="E62" s="1244"/>
      <c r="F62" s="360">
        <v>1416</v>
      </c>
      <c r="G62" s="360">
        <v>1372</v>
      </c>
      <c r="H62" s="361">
        <v>1199</v>
      </c>
    </row>
    <row r="63" spans="2:8" ht="52.5" customHeight="1" thickBot="1" x14ac:dyDescent="0.2">
      <c r="B63" s="125"/>
      <c r="C63" s="1245" t="s">
        <v>49</v>
      </c>
      <c r="D63" s="1245"/>
      <c r="E63" s="1246"/>
      <c r="F63" s="362">
        <v>17605</v>
      </c>
      <c r="G63" s="362">
        <v>20146</v>
      </c>
      <c r="H63" s="363">
        <v>24679</v>
      </c>
    </row>
    <row r="64" spans="2:8" x14ac:dyDescent="0.15"/>
  </sheetData>
  <sheetProtection algorithmName="SHA-512" hashValue="6Vx5nfatToOvYVvsBfJLRRWusRQjJTeoAQT1Vfmkr21DXbhlx9EHea3y4ZBxEoxJyMkAWb6zpJECKem0d2innA==" saltValue="Sfxm3hws4IJ0K9/1g4AvC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90" zoomScaleNormal="90" zoomScaleSheetLayoutView="55" workbookViewId="0"/>
  </sheetViews>
  <sheetFormatPr defaultColWidth="0" defaultRowHeight="0" customHeight="1" zeroHeight="1" x14ac:dyDescent="0.15"/>
  <cols>
    <col min="1" max="1" width="6.375" style="364" customWidth="1"/>
    <col min="2" max="107" width="2.5" style="364" customWidth="1"/>
    <col min="108" max="108" width="6.125" style="366" customWidth="1"/>
    <col min="109" max="109" width="5.875" style="365" customWidth="1"/>
    <col min="110" max="16384" width="8.625" style="364" hidden="1"/>
  </cols>
  <sheetData>
    <row r="1" spans="1:109" ht="42.75" customHeight="1" x14ac:dyDescent="0.15">
      <c r="A1" s="399"/>
      <c r="B1" s="398"/>
      <c r="DD1" s="364"/>
      <c r="DE1" s="364"/>
    </row>
    <row r="2" spans="1:109" ht="25.5" customHeight="1" x14ac:dyDescent="0.15">
      <c r="A2" s="397"/>
      <c r="C2" s="397"/>
      <c r="O2" s="397"/>
      <c r="P2" s="397"/>
      <c r="Q2" s="397"/>
      <c r="R2" s="397"/>
      <c r="S2" s="397"/>
      <c r="T2" s="397"/>
      <c r="U2" s="397"/>
      <c r="V2" s="397"/>
      <c r="W2" s="397"/>
      <c r="X2" s="397"/>
      <c r="Y2" s="397"/>
      <c r="Z2" s="397"/>
      <c r="AA2" s="397"/>
      <c r="AB2" s="397"/>
      <c r="AC2" s="397"/>
      <c r="AD2" s="397"/>
      <c r="AE2" s="397"/>
      <c r="AF2" s="397"/>
      <c r="AG2" s="397"/>
      <c r="AH2" s="397"/>
      <c r="AI2" s="397"/>
      <c r="AU2" s="397"/>
      <c r="BG2" s="397"/>
      <c r="BS2" s="397"/>
      <c r="CE2" s="397"/>
      <c r="CQ2" s="397"/>
      <c r="DD2" s="364"/>
      <c r="DE2" s="364"/>
    </row>
    <row r="3" spans="1:109" ht="25.5" customHeight="1" x14ac:dyDescent="0.15">
      <c r="A3" s="397"/>
      <c r="C3" s="397"/>
      <c r="O3" s="397"/>
      <c r="P3" s="397"/>
      <c r="Q3" s="397"/>
      <c r="R3" s="397"/>
      <c r="S3" s="397"/>
      <c r="T3" s="397"/>
      <c r="U3" s="397"/>
      <c r="V3" s="397"/>
      <c r="W3" s="397"/>
      <c r="X3" s="397"/>
      <c r="Y3" s="397"/>
      <c r="Z3" s="397"/>
      <c r="AA3" s="397"/>
      <c r="AB3" s="397"/>
      <c r="AC3" s="397"/>
      <c r="AD3" s="397"/>
      <c r="AE3" s="397"/>
      <c r="AF3" s="397"/>
      <c r="AG3" s="397"/>
      <c r="AH3" s="397"/>
      <c r="AI3" s="397"/>
      <c r="AU3" s="397"/>
      <c r="BG3" s="397"/>
      <c r="BS3" s="397"/>
      <c r="CE3" s="397"/>
      <c r="CQ3" s="397"/>
      <c r="DD3" s="364"/>
      <c r="DE3" s="364"/>
    </row>
    <row r="4" spans="1:109" s="247" customFormat="1" ht="13.5" x14ac:dyDescent="0.15">
      <c r="A4" s="397"/>
      <c r="B4" s="397"/>
      <c r="C4" s="397"/>
      <c r="D4" s="397"/>
      <c r="E4" s="397"/>
      <c r="F4" s="397"/>
      <c r="G4" s="397"/>
      <c r="H4" s="397"/>
      <c r="I4" s="397"/>
      <c r="J4" s="397"/>
      <c r="K4" s="397"/>
      <c r="L4" s="397"/>
      <c r="M4" s="397"/>
      <c r="N4" s="397"/>
      <c r="O4" s="397"/>
      <c r="P4" s="397"/>
      <c r="Q4" s="397"/>
      <c r="R4" s="397"/>
      <c r="S4" s="397"/>
      <c r="T4" s="397"/>
      <c r="U4" s="397"/>
      <c r="V4" s="397"/>
      <c r="W4" s="397"/>
      <c r="X4" s="397"/>
      <c r="Y4" s="397"/>
      <c r="Z4" s="397"/>
      <c r="AA4" s="397"/>
      <c r="AB4" s="397"/>
      <c r="AC4" s="397"/>
      <c r="AD4" s="397"/>
      <c r="AE4" s="397"/>
      <c r="AF4" s="397"/>
      <c r="AG4" s="397"/>
      <c r="AH4" s="397"/>
      <c r="AI4" s="397"/>
      <c r="AJ4" s="397"/>
      <c r="AK4" s="397"/>
      <c r="AL4" s="397"/>
      <c r="AM4" s="397"/>
      <c r="AN4" s="397"/>
      <c r="AO4" s="397"/>
      <c r="AP4" s="397"/>
      <c r="AQ4" s="397"/>
      <c r="AR4" s="397"/>
      <c r="AS4" s="397"/>
      <c r="AT4" s="397"/>
      <c r="AU4" s="397"/>
      <c r="AV4" s="397"/>
      <c r="AW4" s="397"/>
      <c r="AX4" s="397"/>
      <c r="AY4" s="397"/>
      <c r="AZ4" s="397"/>
      <c r="BA4" s="397"/>
      <c r="BB4" s="397"/>
      <c r="BC4" s="397"/>
      <c r="BD4" s="397"/>
      <c r="BE4" s="397"/>
      <c r="BF4" s="397"/>
      <c r="BG4" s="397"/>
      <c r="BH4" s="397"/>
      <c r="BI4" s="397"/>
      <c r="BJ4" s="397"/>
      <c r="BK4" s="397"/>
      <c r="BL4" s="397"/>
      <c r="BM4" s="397"/>
      <c r="BN4" s="397"/>
      <c r="BO4" s="397"/>
      <c r="BP4" s="397"/>
      <c r="BQ4" s="397"/>
      <c r="BR4" s="397"/>
      <c r="BS4" s="397"/>
      <c r="BT4" s="397"/>
      <c r="BU4" s="397"/>
      <c r="BV4" s="397"/>
      <c r="BW4" s="397"/>
      <c r="BX4" s="397"/>
      <c r="BY4" s="397"/>
      <c r="BZ4" s="397"/>
      <c r="CA4" s="397"/>
      <c r="CB4" s="397"/>
      <c r="CC4" s="397"/>
      <c r="CD4" s="397"/>
      <c r="CE4" s="397"/>
      <c r="CF4" s="397"/>
      <c r="CG4" s="397"/>
      <c r="CH4" s="397"/>
      <c r="CI4" s="397"/>
      <c r="CJ4" s="397"/>
      <c r="CK4" s="397"/>
      <c r="CL4" s="397"/>
      <c r="CM4" s="397"/>
      <c r="CN4" s="397"/>
      <c r="CO4" s="397"/>
      <c r="CP4" s="397"/>
      <c r="CQ4" s="397"/>
      <c r="CR4" s="397"/>
      <c r="CS4" s="397"/>
      <c r="CT4" s="397"/>
      <c r="CU4" s="397"/>
      <c r="CV4" s="397"/>
      <c r="CW4" s="397"/>
      <c r="CX4" s="397"/>
      <c r="CY4" s="397"/>
      <c r="CZ4" s="397"/>
      <c r="DA4" s="397"/>
      <c r="DB4" s="397"/>
      <c r="DC4" s="397"/>
      <c r="DD4" s="397"/>
      <c r="DE4" s="397"/>
    </row>
    <row r="5" spans="1:109" s="247" customFormat="1" ht="13.5" x14ac:dyDescent="0.15">
      <c r="A5" s="397"/>
      <c r="B5" s="397"/>
      <c r="C5" s="397"/>
      <c r="D5" s="397"/>
      <c r="E5" s="397"/>
      <c r="F5" s="397"/>
      <c r="G5" s="397"/>
      <c r="H5" s="397"/>
      <c r="I5" s="397"/>
      <c r="J5" s="397"/>
      <c r="K5" s="397"/>
      <c r="L5" s="397"/>
      <c r="M5" s="397"/>
      <c r="N5" s="397"/>
      <c r="O5" s="397"/>
      <c r="P5" s="397"/>
      <c r="Q5" s="397"/>
      <c r="R5" s="397"/>
      <c r="S5" s="397"/>
      <c r="T5" s="397"/>
      <c r="U5" s="397"/>
      <c r="V5" s="397"/>
      <c r="W5" s="397"/>
      <c r="X5" s="397"/>
      <c r="Y5" s="397"/>
      <c r="Z5" s="397"/>
      <c r="AA5" s="397"/>
      <c r="AB5" s="397"/>
      <c r="AC5" s="397"/>
      <c r="AD5" s="397"/>
      <c r="AE5" s="397"/>
      <c r="AF5" s="397"/>
      <c r="AG5" s="397"/>
      <c r="AH5" s="397"/>
      <c r="AI5" s="397"/>
      <c r="AJ5" s="397"/>
      <c r="AK5" s="397"/>
      <c r="AL5" s="397"/>
      <c r="AM5" s="397"/>
      <c r="AN5" s="397"/>
      <c r="AO5" s="397"/>
      <c r="AP5" s="397"/>
      <c r="AQ5" s="397"/>
      <c r="AR5" s="397"/>
      <c r="AS5" s="397"/>
      <c r="AT5" s="397"/>
      <c r="AU5" s="397"/>
      <c r="AV5" s="397"/>
      <c r="AW5" s="397"/>
      <c r="AX5" s="397"/>
      <c r="AY5" s="397"/>
      <c r="AZ5" s="397"/>
      <c r="BA5" s="397"/>
      <c r="BB5" s="397"/>
      <c r="BC5" s="397"/>
      <c r="BD5" s="397"/>
      <c r="BE5" s="397"/>
      <c r="BF5" s="397"/>
      <c r="BG5" s="397"/>
      <c r="BH5" s="397"/>
      <c r="BI5" s="397"/>
      <c r="BJ5" s="397"/>
      <c r="BK5" s="397"/>
      <c r="BL5" s="397"/>
      <c r="BM5" s="397"/>
      <c r="BN5" s="397"/>
      <c r="BO5" s="397"/>
      <c r="BP5" s="397"/>
      <c r="BQ5" s="397"/>
      <c r="BR5" s="397"/>
      <c r="BS5" s="397"/>
      <c r="BT5" s="397"/>
      <c r="BU5" s="397"/>
      <c r="BV5" s="397"/>
      <c r="BW5" s="397"/>
      <c r="BX5" s="397"/>
      <c r="BY5" s="397"/>
      <c r="BZ5" s="397"/>
      <c r="CA5" s="397"/>
      <c r="CB5" s="397"/>
      <c r="CC5" s="397"/>
      <c r="CD5" s="397"/>
      <c r="CE5" s="397"/>
      <c r="CF5" s="397"/>
      <c r="CG5" s="397"/>
      <c r="CH5" s="397"/>
      <c r="CI5" s="397"/>
      <c r="CJ5" s="397"/>
      <c r="CK5" s="397"/>
      <c r="CL5" s="397"/>
      <c r="CM5" s="397"/>
      <c r="CN5" s="397"/>
      <c r="CO5" s="397"/>
      <c r="CP5" s="397"/>
      <c r="CQ5" s="397"/>
      <c r="CR5" s="397"/>
      <c r="CS5" s="397"/>
      <c r="CT5" s="397"/>
      <c r="CU5" s="397"/>
      <c r="CV5" s="397"/>
      <c r="CW5" s="397"/>
      <c r="CX5" s="397"/>
      <c r="CY5" s="397"/>
      <c r="CZ5" s="397"/>
      <c r="DA5" s="397"/>
      <c r="DB5" s="397"/>
      <c r="DC5" s="397"/>
      <c r="DD5" s="397"/>
      <c r="DE5" s="397"/>
    </row>
    <row r="6" spans="1:109" s="247" customFormat="1" ht="13.5" x14ac:dyDescent="0.15">
      <c r="A6" s="397"/>
      <c r="B6" s="397"/>
      <c r="C6" s="397"/>
      <c r="D6" s="397"/>
      <c r="E6" s="397"/>
      <c r="F6" s="397"/>
      <c r="G6" s="397"/>
      <c r="H6" s="397"/>
      <c r="I6" s="397"/>
      <c r="J6" s="397"/>
      <c r="K6" s="397"/>
      <c r="L6" s="397"/>
      <c r="M6" s="397"/>
      <c r="N6" s="397"/>
      <c r="O6" s="397"/>
      <c r="P6" s="397"/>
      <c r="Q6" s="397"/>
      <c r="R6" s="397"/>
      <c r="S6" s="397"/>
      <c r="T6" s="397"/>
      <c r="U6" s="397"/>
      <c r="V6" s="397"/>
      <c r="W6" s="397"/>
      <c r="X6" s="397"/>
      <c r="Y6" s="397"/>
      <c r="Z6" s="397"/>
      <c r="AA6" s="397"/>
      <c r="AB6" s="397"/>
      <c r="AC6" s="397"/>
      <c r="AD6" s="397"/>
      <c r="AE6" s="397"/>
      <c r="AF6" s="397"/>
      <c r="AG6" s="397"/>
      <c r="AH6" s="397"/>
      <c r="AI6" s="397"/>
      <c r="AJ6" s="397"/>
      <c r="AK6" s="397"/>
      <c r="AL6" s="397"/>
      <c r="AM6" s="397"/>
      <c r="AN6" s="397"/>
      <c r="AO6" s="397"/>
      <c r="AP6" s="397"/>
      <c r="AQ6" s="397"/>
      <c r="AR6" s="397"/>
      <c r="AS6" s="397"/>
      <c r="AT6" s="397"/>
      <c r="AU6" s="397"/>
      <c r="AV6" s="397"/>
      <c r="AW6" s="397"/>
      <c r="AX6" s="397"/>
      <c r="AY6" s="397"/>
      <c r="AZ6" s="397"/>
      <c r="BA6" s="397"/>
      <c r="BB6" s="397"/>
      <c r="BC6" s="397"/>
      <c r="BD6" s="397"/>
      <c r="BE6" s="397"/>
      <c r="BF6" s="397"/>
      <c r="BG6" s="397"/>
      <c r="BH6" s="397"/>
      <c r="BI6" s="397"/>
      <c r="BJ6" s="397"/>
      <c r="BK6" s="397"/>
      <c r="BL6" s="397"/>
      <c r="BM6" s="397"/>
      <c r="BN6" s="397"/>
      <c r="BO6" s="397"/>
      <c r="BP6" s="397"/>
      <c r="BQ6" s="397"/>
      <c r="BR6" s="397"/>
      <c r="BS6" s="397"/>
      <c r="BT6" s="397"/>
      <c r="BU6" s="397"/>
      <c r="BV6" s="397"/>
      <c r="BW6" s="397"/>
      <c r="BX6" s="397"/>
      <c r="BY6" s="397"/>
      <c r="BZ6" s="397"/>
      <c r="CA6" s="397"/>
      <c r="CB6" s="397"/>
      <c r="CC6" s="397"/>
      <c r="CD6" s="397"/>
      <c r="CE6" s="397"/>
      <c r="CF6" s="397"/>
      <c r="CG6" s="397"/>
      <c r="CH6" s="397"/>
      <c r="CI6" s="397"/>
      <c r="CJ6" s="397"/>
      <c r="CK6" s="397"/>
      <c r="CL6" s="397"/>
      <c r="CM6" s="397"/>
      <c r="CN6" s="397"/>
      <c r="CO6" s="397"/>
      <c r="CP6" s="397"/>
      <c r="CQ6" s="397"/>
      <c r="CR6" s="397"/>
      <c r="CS6" s="397"/>
      <c r="CT6" s="397"/>
      <c r="CU6" s="397"/>
      <c r="CV6" s="397"/>
      <c r="CW6" s="397"/>
      <c r="CX6" s="397"/>
      <c r="CY6" s="397"/>
      <c r="CZ6" s="397"/>
      <c r="DA6" s="397"/>
      <c r="DB6" s="397"/>
      <c r="DC6" s="397"/>
      <c r="DD6" s="397"/>
      <c r="DE6" s="397"/>
    </row>
    <row r="7" spans="1:109" s="247" customFormat="1" ht="13.5" x14ac:dyDescent="0.15">
      <c r="A7" s="397"/>
      <c r="B7" s="397"/>
      <c r="C7" s="397"/>
      <c r="D7" s="397"/>
      <c r="E7" s="397"/>
      <c r="F7" s="397"/>
      <c r="G7" s="397"/>
      <c r="H7" s="397"/>
      <c r="I7" s="397"/>
      <c r="J7" s="397"/>
      <c r="K7" s="397"/>
      <c r="L7" s="397"/>
      <c r="M7" s="397"/>
      <c r="N7" s="397"/>
      <c r="O7" s="397"/>
      <c r="P7" s="397"/>
      <c r="Q7" s="397"/>
      <c r="R7" s="397"/>
      <c r="S7" s="397"/>
      <c r="T7" s="397"/>
      <c r="U7" s="397"/>
      <c r="V7" s="397"/>
      <c r="W7" s="397"/>
      <c r="X7" s="397"/>
      <c r="Y7" s="397"/>
      <c r="Z7" s="397"/>
      <c r="AA7" s="397"/>
      <c r="AB7" s="397"/>
      <c r="AC7" s="397"/>
      <c r="AD7" s="397"/>
      <c r="AE7" s="397"/>
      <c r="AF7" s="397"/>
      <c r="AG7" s="397"/>
      <c r="AH7" s="397"/>
      <c r="AI7" s="397"/>
      <c r="AJ7" s="397"/>
      <c r="AK7" s="397"/>
      <c r="AL7" s="397"/>
      <c r="AM7" s="397"/>
      <c r="AN7" s="397"/>
      <c r="AO7" s="397"/>
      <c r="AP7" s="397"/>
      <c r="AQ7" s="397"/>
      <c r="AR7" s="397"/>
      <c r="AS7" s="397"/>
      <c r="AT7" s="397"/>
      <c r="AU7" s="397"/>
      <c r="AV7" s="397"/>
      <c r="AW7" s="397"/>
      <c r="AX7" s="397"/>
      <c r="AY7" s="397"/>
      <c r="AZ7" s="397"/>
      <c r="BA7" s="397"/>
      <c r="BB7" s="397"/>
      <c r="BC7" s="397"/>
      <c r="BD7" s="397"/>
      <c r="BE7" s="397"/>
      <c r="BF7" s="397"/>
      <c r="BG7" s="397"/>
      <c r="BH7" s="397"/>
      <c r="BI7" s="397"/>
      <c r="BJ7" s="397"/>
      <c r="BK7" s="397"/>
      <c r="BL7" s="397"/>
      <c r="BM7" s="397"/>
      <c r="BN7" s="397"/>
      <c r="BO7" s="397"/>
      <c r="BP7" s="397"/>
      <c r="BQ7" s="397"/>
      <c r="BR7" s="397"/>
      <c r="BS7" s="397"/>
      <c r="BT7" s="397"/>
      <c r="BU7" s="397"/>
      <c r="BV7" s="397"/>
      <c r="BW7" s="397"/>
      <c r="BX7" s="397"/>
      <c r="BY7" s="397"/>
      <c r="BZ7" s="397"/>
      <c r="CA7" s="397"/>
      <c r="CB7" s="397"/>
      <c r="CC7" s="397"/>
      <c r="CD7" s="397"/>
      <c r="CE7" s="397"/>
      <c r="CF7" s="397"/>
      <c r="CG7" s="397"/>
      <c r="CH7" s="397"/>
      <c r="CI7" s="397"/>
      <c r="CJ7" s="397"/>
      <c r="CK7" s="397"/>
      <c r="CL7" s="397"/>
      <c r="CM7" s="397"/>
      <c r="CN7" s="397"/>
      <c r="CO7" s="397"/>
      <c r="CP7" s="397"/>
      <c r="CQ7" s="397"/>
      <c r="CR7" s="397"/>
      <c r="CS7" s="397"/>
      <c r="CT7" s="397"/>
      <c r="CU7" s="397"/>
      <c r="CV7" s="397"/>
      <c r="CW7" s="397"/>
      <c r="CX7" s="397"/>
      <c r="CY7" s="397"/>
      <c r="CZ7" s="397"/>
      <c r="DA7" s="397"/>
      <c r="DB7" s="397"/>
      <c r="DC7" s="397"/>
      <c r="DD7" s="397"/>
      <c r="DE7" s="397"/>
    </row>
    <row r="8" spans="1:109" s="247" customFormat="1" ht="13.5" x14ac:dyDescent="0.15">
      <c r="A8" s="397"/>
      <c r="B8" s="397"/>
      <c r="C8" s="397"/>
      <c r="D8" s="397"/>
      <c r="E8" s="397"/>
      <c r="F8" s="397"/>
      <c r="G8" s="397"/>
      <c r="H8" s="397"/>
      <c r="I8" s="397"/>
      <c r="J8" s="397"/>
      <c r="K8" s="397"/>
      <c r="L8" s="397"/>
      <c r="M8" s="397"/>
      <c r="N8" s="397"/>
      <c r="O8" s="397"/>
      <c r="P8" s="397"/>
      <c r="Q8" s="397"/>
      <c r="R8" s="397"/>
      <c r="S8" s="397"/>
      <c r="T8" s="397"/>
      <c r="U8" s="397"/>
      <c r="V8" s="397"/>
      <c r="W8" s="397"/>
      <c r="X8" s="397"/>
      <c r="Y8" s="397"/>
      <c r="Z8" s="397"/>
      <c r="AA8" s="397"/>
      <c r="AB8" s="397"/>
      <c r="AC8" s="397"/>
      <c r="AD8" s="397"/>
      <c r="AE8" s="397"/>
      <c r="AF8" s="397"/>
      <c r="AG8" s="397"/>
      <c r="AH8" s="397"/>
      <c r="AI8" s="397"/>
      <c r="AJ8" s="397"/>
      <c r="AK8" s="397"/>
      <c r="AL8" s="397"/>
      <c r="AM8" s="397"/>
      <c r="AN8" s="397"/>
      <c r="AO8" s="397"/>
      <c r="AP8" s="397"/>
      <c r="AQ8" s="397"/>
      <c r="AR8" s="397"/>
      <c r="AS8" s="397"/>
      <c r="AT8" s="397"/>
      <c r="AU8" s="397"/>
      <c r="AV8" s="397"/>
      <c r="AW8" s="397"/>
      <c r="AX8" s="397"/>
      <c r="AY8" s="397"/>
      <c r="AZ8" s="397"/>
      <c r="BA8" s="397"/>
      <c r="BB8" s="397"/>
      <c r="BC8" s="397"/>
      <c r="BD8" s="397"/>
      <c r="BE8" s="397"/>
      <c r="BF8" s="397"/>
      <c r="BG8" s="397"/>
      <c r="BH8" s="397"/>
      <c r="BI8" s="397"/>
      <c r="BJ8" s="397"/>
      <c r="BK8" s="397"/>
      <c r="BL8" s="397"/>
      <c r="BM8" s="397"/>
      <c r="BN8" s="397"/>
      <c r="BO8" s="397"/>
      <c r="BP8" s="397"/>
      <c r="BQ8" s="397"/>
      <c r="BR8" s="397"/>
      <c r="BS8" s="397"/>
      <c r="BT8" s="397"/>
      <c r="BU8" s="397"/>
      <c r="BV8" s="397"/>
      <c r="BW8" s="397"/>
      <c r="BX8" s="397"/>
      <c r="BY8" s="397"/>
      <c r="BZ8" s="397"/>
      <c r="CA8" s="397"/>
      <c r="CB8" s="397"/>
      <c r="CC8" s="397"/>
      <c r="CD8" s="397"/>
      <c r="CE8" s="397"/>
      <c r="CF8" s="397"/>
      <c r="CG8" s="397"/>
      <c r="CH8" s="397"/>
      <c r="CI8" s="397"/>
      <c r="CJ8" s="397"/>
      <c r="CK8" s="397"/>
      <c r="CL8" s="397"/>
      <c r="CM8" s="397"/>
      <c r="CN8" s="397"/>
      <c r="CO8" s="397"/>
      <c r="CP8" s="397"/>
      <c r="CQ8" s="397"/>
      <c r="CR8" s="397"/>
      <c r="CS8" s="397"/>
      <c r="CT8" s="397"/>
      <c r="CU8" s="397"/>
      <c r="CV8" s="397"/>
      <c r="CW8" s="397"/>
      <c r="CX8" s="397"/>
      <c r="CY8" s="397"/>
      <c r="CZ8" s="397"/>
      <c r="DA8" s="397"/>
      <c r="DB8" s="397"/>
      <c r="DC8" s="397"/>
      <c r="DD8" s="397"/>
      <c r="DE8" s="397"/>
    </row>
    <row r="9" spans="1:109" s="247" customFormat="1" ht="13.5" x14ac:dyDescent="0.15">
      <c r="A9" s="397"/>
      <c r="B9" s="397"/>
      <c r="C9" s="397"/>
      <c r="D9" s="397"/>
      <c r="E9" s="397"/>
      <c r="F9" s="397"/>
      <c r="G9" s="397"/>
      <c r="H9" s="397"/>
      <c r="I9" s="397"/>
      <c r="J9" s="397"/>
      <c r="K9" s="397"/>
      <c r="L9" s="397"/>
      <c r="M9" s="397"/>
      <c r="N9" s="397"/>
      <c r="O9" s="397"/>
      <c r="P9" s="397"/>
      <c r="Q9" s="397"/>
      <c r="R9" s="397"/>
      <c r="S9" s="397"/>
      <c r="T9" s="397"/>
      <c r="U9" s="397"/>
      <c r="V9" s="397"/>
      <c r="W9" s="397"/>
      <c r="X9" s="397"/>
      <c r="Y9" s="397"/>
      <c r="Z9" s="397"/>
      <c r="AA9" s="397"/>
      <c r="AB9" s="397"/>
      <c r="AC9" s="397"/>
      <c r="AD9" s="397"/>
      <c r="AE9" s="397"/>
      <c r="AF9" s="397"/>
      <c r="AG9" s="397"/>
      <c r="AH9" s="397"/>
      <c r="AI9" s="397"/>
      <c r="AJ9" s="397"/>
      <c r="AK9" s="397"/>
      <c r="AL9" s="397"/>
      <c r="AM9" s="397"/>
      <c r="AN9" s="397"/>
      <c r="AO9" s="397"/>
      <c r="AP9" s="397"/>
      <c r="AQ9" s="397"/>
      <c r="AR9" s="397"/>
      <c r="AS9" s="397"/>
      <c r="AT9" s="397"/>
      <c r="AU9" s="397"/>
      <c r="AV9" s="397"/>
      <c r="AW9" s="397"/>
      <c r="AX9" s="397"/>
      <c r="AY9" s="397"/>
      <c r="AZ9" s="397"/>
      <c r="BA9" s="397"/>
      <c r="BB9" s="397"/>
      <c r="BC9" s="397"/>
      <c r="BD9" s="397"/>
      <c r="BE9" s="397"/>
      <c r="BF9" s="397"/>
      <c r="BG9" s="397"/>
      <c r="BH9" s="397"/>
      <c r="BI9" s="397"/>
      <c r="BJ9" s="397"/>
      <c r="BK9" s="397"/>
      <c r="BL9" s="397"/>
      <c r="BM9" s="397"/>
      <c r="BN9" s="397"/>
      <c r="BO9" s="397"/>
      <c r="BP9" s="397"/>
      <c r="BQ9" s="397"/>
      <c r="BR9" s="397"/>
      <c r="BS9" s="397"/>
      <c r="BT9" s="397"/>
      <c r="BU9" s="397"/>
      <c r="BV9" s="397"/>
      <c r="BW9" s="397"/>
      <c r="BX9" s="397"/>
      <c r="BY9" s="397"/>
      <c r="BZ9" s="397"/>
      <c r="CA9" s="397"/>
      <c r="CB9" s="397"/>
      <c r="CC9" s="397"/>
      <c r="CD9" s="397"/>
      <c r="CE9" s="397"/>
      <c r="CF9" s="397"/>
      <c r="CG9" s="397"/>
      <c r="CH9" s="397"/>
      <c r="CI9" s="397"/>
      <c r="CJ9" s="397"/>
      <c r="CK9" s="397"/>
      <c r="CL9" s="397"/>
      <c r="CM9" s="397"/>
      <c r="CN9" s="397"/>
      <c r="CO9" s="397"/>
      <c r="CP9" s="397"/>
      <c r="CQ9" s="397"/>
      <c r="CR9" s="397"/>
      <c r="CS9" s="397"/>
      <c r="CT9" s="397"/>
      <c r="CU9" s="397"/>
      <c r="CV9" s="397"/>
      <c r="CW9" s="397"/>
      <c r="CX9" s="397"/>
      <c r="CY9" s="397"/>
      <c r="CZ9" s="397"/>
      <c r="DA9" s="397"/>
      <c r="DB9" s="397"/>
      <c r="DC9" s="397"/>
      <c r="DD9" s="397"/>
      <c r="DE9" s="397"/>
    </row>
    <row r="10" spans="1:109" s="247" customFormat="1" ht="13.5" x14ac:dyDescent="0.15">
      <c r="A10" s="397"/>
      <c r="B10" s="397"/>
      <c r="C10" s="397"/>
      <c r="D10" s="397"/>
      <c r="E10" s="397"/>
      <c r="F10" s="397"/>
      <c r="G10" s="397"/>
      <c r="H10" s="397"/>
      <c r="I10" s="397"/>
      <c r="J10" s="397"/>
      <c r="K10" s="397"/>
      <c r="L10" s="397"/>
      <c r="M10" s="397"/>
      <c r="N10" s="397"/>
      <c r="O10" s="397"/>
      <c r="P10" s="397"/>
      <c r="Q10" s="397"/>
      <c r="R10" s="397"/>
      <c r="S10" s="397"/>
      <c r="T10" s="397"/>
      <c r="U10" s="397"/>
      <c r="V10" s="397"/>
      <c r="W10" s="397"/>
      <c r="X10" s="397"/>
      <c r="Y10" s="397"/>
      <c r="Z10" s="397"/>
      <c r="AA10" s="397"/>
      <c r="AB10" s="397"/>
      <c r="AC10" s="397"/>
      <c r="AD10" s="397"/>
      <c r="AE10" s="397"/>
      <c r="AF10" s="397"/>
      <c r="AG10" s="397"/>
      <c r="AH10" s="397"/>
      <c r="AI10" s="397"/>
      <c r="AJ10" s="397"/>
      <c r="AK10" s="397"/>
      <c r="AL10" s="397"/>
      <c r="AM10" s="397"/>
      <c r="AN10" s="397"/>
      <c r="AO10" s="397"/>
      <c r="AP10" s="397"/>
      <c r="AQ10" s="397"/>
      <c r="AR10" s="397"/>
      <c r="AS10" s="397"/>
      <c r="AT10" s="397"/>
      <c r="AU10" s="397"/>
      <c r="AV10" s="397"/>
      <c r="AW10" s="397"/>
      <c r="AX10" s="397"/>
      <c r="AY10" s="397"/>
      <c r="AZ10" s="397"/>
      <c r="BA10" s="397"/>
      <c r="BB10" s="397"/>
      <c r="BC10" s="397"/>
      <c r="BD10" s="397"/>
      <c r="BE10" s="397"/>
      <c r="BF10" s="397"/>
      <c r="BG10" s="397"/>
      <c r="BH10" s="397"/>
      <c r="BI10" s="397"/>
      <c r="BJ10" s="397"/>
      <c r="BK10" s="397"/>
      <c r="BL10" s="397"/>
      <c r="BM10" s="397"/>
      <c r="BN10" s="397"/>
      <c r="BO10" s="397"/>
      <c r="BP10" s="397"/>
      <c r="BQ10" s="397"/>
      <c r="BR10" s="397"/>
      <c r="BS10" s="397"/>
      <c r="BT10" s="397"/>
      <c r="BU10" s="397"/>
      <c r="BV10" s="397"/>
      <c r="BW10" s="397"/>
      <c r="BX10" s="397"/>
      <c r="BY10" s="397"/>
      <c r="BZ10" s="397"/>
      <c r="CA10" s="397"/>
      <c r="CB10" s="397"/>
      <c r="CC10" s="397"/>
      <c r="CD10" s="397"/>
      <c r="CE10" s="397"/>
      <c r="CF10" s="397"/>
      <c r="CG10" s="397"/>
      <c r="CH10" s="397"/>
      <c r="CI10" s="397"/>
      <c r="CJ10" s="397"/>
      <c r="CK10" s="397"/>
      <c r="CL10" s="397"/>
      <c r="CM10" s="397"/>
      <c r="CN10" s="397"/>
      <c r="CO10" s="397"/>
      <c r="CP10" s="397"/>
      <c r="CQ10" s="397"/>
      <c r="CR10" s="397"/>
      <c r="CS10" s="397"/>
      <c r="CT10" s="397"/>
      <c r="CU10" s="397"/>
      <c r="CV10" s="397"/>
      <c r="CW10" s="397"/>
      <c r="CX10" s="397"/>
      <c r="CY10" s="397"/>
      <c r="CZ10" s="397"/>
      <c r="DA10" s="397"/>
      <c r="DB10" s="397"/>
      <c r="DC10" s="397"/>
      <c r="DD10" s="397"/>
      <c r="DE10" s="397"/>
    </row>
    <row r="11" spans="1:109" s="247" customFormat="1" ht="13.5" x14ac:dyDescent="0.15">
      <c r="A11" s="397"/>
      <c r="B11" s="397"/>
      <c r="C11" s="397"/>
      <c r="D11" s="397"/>
      <c r="E11" s="397"/>
      <c r="F11" s="397"/>
      <c r="G11" s="397"/>
      <c r="H11" s="397"/>
      <c r="I11" s="397"/>
      <c r="J11" s="397"/>
      <c r="K11" s="397"/>
      <c r="L11" s="397"/>
      <c r="M11" s="397"/>
      <c r="N11" s="397"/>
      <c r="O11" s="397"/>
      <c r="P11" s="397"/>
      <c r="Q11" s="397"/>
      <c r="R11" s="397"/>
      <c r="S11" s="397"/>
      <c r="T11" s="397"/>
      <c r="U11" s="397"/>
      <c r="V11" s="397"/>
      <c r="W11" s="397"/>
      <c r="X11" s="397"/>
      <c r="Y11" s="397"/>
      <c r="Z11" s="397"/>
      <c r="AA11" s="397"/>
      <c r="AB11" s="397"/>
      <c r="AC11" s="397"/>
      <c r="AD11" s="397"/>
      <c r="AE11" s="397"/>
      <c r="AF11" s="397"/>
      <c r="AG11" s="397"/>
      <c r="AH11" s="397"/>
      <c r="AI11" s="397"/>
      <c r="AJ11" s="397"/>
      <c r="AK11" s="397"/>
      <c r="AL11" s="397"/>
      <c r="AM11" s="397"/>
      <c r="AN11" s="397"/>
      <c r="AO11" s="397"/>
      <c r="AP11" s="397"/>
      <c r="AQ11" s="397"/>
      <c r="AR11" s="397"/>
      <c r="AS11" s="397"/>
      <c r="AT11" s="397"/>
      <c r="AU11" s="397"/>
      <c r="AV11" s="397"/>
      <c r="AW11" s="397"/>
      <c r="AX11" s="397"/>
      <c r="AY11" s="397"/>
      <c r="AZ11" s="397"/>
      <c r="BA11" s="397"/>
      <c r="BB11" s="397"/>
      <c r="BC11" s="397"/>
      <c r="BD11" s="397"/>
      <c r="BE11" s="397"/>
      <c r="BF11" s="397"/>
      <c r="BG11" s="397"/>
      <c r="BH11" s="397"/>
      <c r="BI11" s="397"/>
      <c r="BJ11" s="397"/>
      <c r="BK11" s="397"/>
      <c r="BL11" s="397"/>
      <c r="BM11" s="397"/>
      <c r="BN11" s="397"/>
      <c r="BO11" s="397"/>
      <c r="BP11" s="397"/>
      <c r="BQ11" s="397"/>
      <c r="BR11" s="397"/>
      <c r="BS11" s="397"/>
      <c r="BT11" s="397"/>
      <c r="BU11" s="397"/>
      <c r="BV11" s="397"/>
      <c r="BW11" s="397"/>
      <c r="BX11" s="397"/>
      <c r="BY11" s="397"/>
      <c r="BZ11" s="397"/>
      <c r="CA11" s="397"/>
      <c r="CB11" s="397"/>
      <c r="CC11" s="397"/>
      <c r="CD11" s="397"/>
      <c r="CE11" s="397"/>
      <c r="CF11" s="397"/>
      <c r="CG11" s="397"/>
      <c r="CH11" s="397"/>
      <c r="CI11" s="397"/>
      <c r="CJ11" s="397"/>
      <c r="CK11" s="397"/>
      <c r="CL11" s="397"/>
      <c r="CM11" s="397"/>
      <c r="CN11" s="397"/>
      <c r="CO11" s="397"/>
      <c r="CP11" s="397"/>
      <c r="CQ11" s="397"/>
      <c r="CR11" s="397"/>
      <c r="CS11" s="397"/>
      <c r="CT11" s="397"/>
      <c r="CU11" s="397"/>
      <c r="CV11" s="397"/>
      <c r="CW11" s="397"/>
      <c r="CX11" s="397"/>
      <c r="CY11" s="397"/>
      <c r="CZ11" s="397"/>
      <c r="DA11" s="397"/>
      <c r="DB11" s="397"/>
      <c r="DC11" s="397"/>
      <c r="DD11" s="397"/>
      <c r="DE11" s="397"/>
    </row>
    <row r="12" spans="1:109" s="247" customFormat="1" ht="13.5" x14ac:dyDescent="0.15">
      <c r="A12" s="397"/>
      <c r="B12" s="397"/>
      <c r="C12" s="397"/>
      <c r="D12" s="397"/>
      <c r="E12" s="397"/>
      <c r="F12" s="397"/>
      <c r="G12" s="397"/>
      <c r="H12" s="397"/>
      <c r="I12" s="397"/>
      <c r="J12" s="397"/>
      <c r="K12" s="397"/>
      <c r="L12" s="397"/>
      <c r="M12" s="397"/>
      <c r="N12" s="397"/>
      <c r="O12" s="397"/>
      <c r="P12" s="397"/>
      <c r="Q12" s="397"/>
      <c r="R12" s="397"/>
      <c r="S12" s="397"/>
      <c r="T12" s="397"/>
      <c r="U12" s="397"/>
      <c r="V12" s="397"/>
      <c r="W12" s="397"/>
      <c r="X12" s="397"/>
      <c r="Y12" s="397"/>
      <c r="Z12" s="397"/>
      <c r="AA12" s="397"/>
      <c r="AB12" s="397"/>
      <c r="AC12" s="397"/>
      <c r="AD12" s="397"/>
      <c r="AE12" s="397"/>
      <c r="AF12" s="397"/>
      <c r="AG12" s="397"/>
      <c r="AH12" s="397"/>
      <c r="AI12" s="397"/>
      <c r="AJ12" s="397"/>
      <c r="AK12" s="397"/>
      <c r="AL12" s="397"/>
      <c r="AM12" s="397"/>
      <c r="AN12" s="397"/>
      <c r="AO12" s="397"/>
      <c r="AP12" s="397"/>
      <c r="AQ12" s="397"/>
      <c r="AR12" s="397"/>
      <c r="AS12" s="397"/>
      <c r="AT12" s="397"/>
      <c r="AU12" s="397"/>
      <c r="AV12" s="397"/>
      <c r="AW12" s="397"/>
      <c r="AX12" s="397"/>
      <c r="AY12" s="397"/>
      <c r="AZ12" s="397"/>
      <c r="BA12" s="397"/>
      <c r="BB12" s="397"/>
      <c r="BC12" s="397"/>
      <c r="BD12" s="397"/>
      <c r="BE12" s="397"/>
      <c r="BF12" s="397"/>
      <c r="BG12" s="397"/>
      <c r="BH12" s="397"/>
      <c r="BI12" s="397"/>
      <c r="BJ12" s="397"/>
      <c r="BK12" s="397"/>
      <c r="BL12" s="397"/>
      <c r="BM12" s="397"/>
      <c r="BN12" s="397"/>
      <c r="BO12" s="397"/>
      <c r="BP12" s="397"/>
      <c r="BQ12" s="397"/>
      <c r="BR12" s="397"/>
      <c r="BS12" s="397"/>
      <c r="BT12" s="397"/>
      <c r="BU12" s="397"/>
      <c r="BV12" s="397"/>
      <c r="BW12" s="397"/>
      <c r="BX12" s="397"/>
      <c r="BY12" s="397"/>
      <c r="BZ12" s="397"/>
      <c r="CA12" s="397"/>
      <c r="CB12" s="397"/>
      <c r="CC12" s="397"/>
      <c r="CD12" s="397"/>
      <c r="CE12" s="397"/>
      <c r="CF12" s="397"/>
      <c r="CG12" s="397"/>
      <c r="CH12" s="397"/>
      <c r="CI12" s="397"/>
      <c r="CJ12" s="397"/>
      <c r="CK12" s="397"/>
      <c r="CL12" s="397"/>
      <c r="CM12" s="397"/>
      <c r="CN12" s="397"/>
      <c r="CO12" s="397"/>
      <c r="CP12" s="397"/>
      <c r="CQ12" s="397"/>
      <c r="CR12" s="397"/>
      <c r="CS12" s="397"/>
      <c r="CT12" s="397"/>
      <c r="CU12" s="397"/>
      <c r="CV12" s="397"/>
      <c r="CW12" s="397"/>
      <c r="CX12" s="397"/>
      <c r="CY12" s="397"/>
      <c r="CZ12" s="397"/>
      <c r="DA12" s="397"/>
      <c r="DB12" s="397"/>
      <c r="DC12" s="397"/>
      <c r="DD12" s="397"/>
      <c r="DE12" s="397"/>
    </row>
    <row r="13" spans="1:109" s="247" customFormat="1" ht="13.5" x14ac:dyDescent="0.15">
      <c r="A13" s="397"/>
      <c r="B13" s="397"/>
      <c r="C13" s="397"/>
      <c r="D13" s="397"/>
      <c r="E13" s="397"/>
      <c r="F13" s="397"/>
      <c r="G13" s="397"/>
      <c r="H13" s="397"/>
      <c r="I13" s="397"/>
      <c r="J13" s="397"/>
      <c r="K13" s="397"/>
      <c r="L13" s="397"/>
      <c r="M13" s="397"/>
      <c r="N13" s="397"/>
      <c r="O13" s="397"/>
      <c r="P13" s="397"/>
      <c r="Q13" s="397"/>
      <c r="R13" s="397"/>
      <c r="S13" s="397"/>
      <c r="T13" s="397"/>
      <c r="U13" s="397"/>
      <c r="V13" s="397"/>
      <c r="W13" s="397"/>
      <c r="X13" s="397"/>
      <c r="Y13" s="397"/>
      <c r="Z13" s="397"/>
      <c r="AA13" s="397"/>
      <c r="AB13" s="397"/>
      <c r="AC13" s="397"/>
      <c r="AD13" s="397"/>
      <c r="AE13" s="397"/>
      <c r="AF13" s="397"/>
      <c r="AG13" s="397"/>
      <c r="AH13" s="397"/>
      <c r="AI13" s="397"/>
      <c r="AJ13" s="397"/>
      <c r="AK13" s="397"/>
      <c r="AL13" s="397"/>
      <c r="AM13" s="397"/>
      <c r="AN13" s="397"/>
      <c r="AO13" s="397"/>
      <c r="AP13" s="397"/>
      <c r="AQ13" s="397"/>
      <c r="AR13" s="397"/>
      <c r="AS13" s="397"/>
      <c r="AT13" s="397"/>
      <c r="AU13" s="397"/>
      <c r="AV13" s="397"/>
      <c r="AW13" s="397"/>
      <c r="AX13" s="397"/>
      <c r="AY13" s="397"/>
      <c r="AZ13" s="397"/>
      <c r="BA13" s="397"/>
      <c r="BB13" s="397"/>
      <c r="BC13" s="397"/>
      <c r="BD13" s="397"/>
      <c r="BE13" s="397"/>
      <c r="BF13" s="397"/>
      <c r="BG13" s="397"/>
      <c r="BH13" s="397"/>
      <c r="BI13" s="397"/>
      <c r="BJ13" s="397"/>
      <c r="BK13" s="397"/>
      <c r="BL13" s="397"/>
      <c r="BM13" s="397"/>
      <c r="BN13" s="397"/>
      <c r="BO13" s="397"/>
      <c r="BP13" s="397"/>
      <c r="BQ13" s="397"/>
      <c r="BR13" s="397"/>
      <c r="BS13" s="397"/>
      <c r="BT13" s="397"/>
      <c r="BU13" s="397"/>
      <c r="BV13" s="397"/>
      <c r="BW13" s="397"/>
      <c r="BX13" s="397"/>
      <c r="BY13" s="397"/>
      <c r="BZ13" s="397"/>
      <c r="CA13" s="397"/>
      <c r="CB13" s="397"/>
      <c r="CC13" s="397"/>
      <c r="CD13" s="397"/>
      <c r="CE13" s="397"/>
      <c r="CF13" s="397"/>
      <c r="CG13" s="397"/>
      <c r="CH13" s="397"/>
      <c r="CI13" s="397"/>
      <c r="CJ13" s="397"/>
      <c r="CK13" s="397"/>
      <c r="CL13" s="397"/>
      <c r="CM13" s="397"/>
      <c r="CN13" s="397"/>
      <c r="CO13" s="397"/>
      <c r="CP13" s="397"/>
      <c r="CQ13" s="397"/>
      <c r="CR13" s="397"/>
      <c r="CS13" s="397"/>
      <c r="CT13" s="397"/>
      <c r="CU13" s="397"/>
      <c r="CV13" s="397"/>
      <c r="CW13" s="397"/>
      <c r="CX13" s="397"/>
      <c r="CY13" s="397"/>
      <c r="CZ13" s="397"/>
      <c r="DA13" s="397"/>
      <c r="DB13" s="397"/>
      <c r="DC13" s="397"/>
      <c r="DD13" s="397"/>
      <c r="DE13" s="397"/>
    </row>
    <row r="14" spans="1:109" s="247" customFormat="1" ht="13.5" x14ac:dyDescent="0.15">
      <c r="A14" s="397"/>
      <c r="B14" s="397"/>
      <c r="C14" s="397"/>
      <c r="D14" s="397"/>
      <c r="E14" s="397"/>
      <c r="F14" s="397"/>
      <c r="G14" s="397"/>
      <c r="H14" s="397"/>
      <c r="I14" s="397"/>
      <c r="J14" s="397"/>
      <c r="K14" s="397"/>
      <c r="L14" s="397"/>
      <c r="M14" s="397"/>
      <c r="N14" s="397"/>
      <c r="O14" s="397"/>
      <c r="P14" s="397"/>
      <c r="Q14" s="397"/>
      <c r="R14" s="397"/>
      <c r="S14" s="397"/>
      <c r="T14" s="397"/>
      <c r="U14" s="397"/>
      <c r="V14" s="397"/>
      <c r="W14" s="397"/>
      <c r="X14" s="397"/>
      <c r="Y14" s="397"/>
      <c r="Z14" s="397"/>
      <c r="AA14" s="397"/>
      <c r="AB14" s="397"/>
      <c r="AC14" s="397"/>
      <c r="AD14" s="397"/>
      <c r="AE14" s="397"/>
      <c r="AF14" s="397"/>
      <c r="AG14" s="397"/>
      <c r="AH14" s="397"/>
      <c r="AI14" s="397"/>
      <c r="AJ14" s="397"/>
      <c r="AK14" s="397"/>
      <c r="AL14" s="397"/>
      <c r="AM14" s="397"/>
      <c r="AN14" s="397"/>
      <c r="AO14" s="397"/>
      <c r="AP14" s="397"/>
      <c r="AQ14" s="397"/>
      <c r="AR14" s="397"/>
      <c r="AS14" s="397"/>
      <c r="AT14" s="397"/>
      <c r="AU14" s="397"/>
      <c r="AV14" s="397"/>
      <c r="AW14" s="397"/>
      <c r="AX14" s="397"/>
      <c r="AY14" s="397"/>
      <c r="AZ14" s="397"/>
      <c r="BA14" s="397"/>
      <c r="BB14" s="397"/>
      <c r="BC14" s="397"/>
      <c r="BD14" s="397"/>
      <c r="BE14" s="397"/>
      <c r="BF14" s="397"/>
      <c r="BG14" s="397"/>
      <c r="BH14" s="397"/>
      <c r="BI14" s="397"/>
      <c r="BJ14" s="397"/>
      <c r="BK14" s="397"/>
      <c r="BL14" s="397"/>
      <c r="BM14" s="397"/>
      <c r="BN14" s="397"/>
      <c r="BO14" s="397"/>
      <c r="BP14" s="397"/>
      <c r="BQ14" s="397"/>
      <c r="BR14" s="397"/>
      <c r="BS14" s="397"/>
      <c r="BT14" s="397"/>
      <c r="BU14" s="397"/>
      <c r="BV14" s="397"/>
      <c r="BW14" s="397"/>
      <c r="BX14" s="397"/>
      <c r="BY14" s="397"/>
      <c r="BZ14" s="397"/>
      <c r="CA14" s="397"/>
      <c r="CB14" s="397"/>
      <c r="CC14" s="397"/>
      <c r="CD14" s="397"/>
      <c r="CE14" s="397"/>
      <c r="CF14" s="397"/>
      <c r="CG14" s="397"/>
      <c r="CH14" s="397"/>
      <c r="CI14" s="397"/>
      <c r="CJ14" s="397"/>
      <c r="CK14" s="397"/>
      <c r="CL14" s="397"/>
      <c r="CM14" s="397"/>
      <c r="CN14" s="397"/>
      <c r="CO14" s="397"/>
      <c r="CP14" s="397"/>
      <c r="CQ14" s="397"/>
      <c r="CR14" s="397"/>
      <c r="CS14" s="397"/>
      <c r="CT14" s="397"/>
      <c r="CU14" s="397"/>
      <c r="CV14" s="397"/>
      <c r="CW14" s="397"/>
      <c r="CX14" s="397"/>
      <c r="CY14" s="397"/>
      <c r="CZ14" s="397"/>
      <c r="DA14" s="397"/>
      <c r="DB14" s="397"/>
      <c r="DC14" s="397"/>
      <c r="DD14" s="397"/>
      <c r="DE14" s="397"/>
    </row>
    <row r="15" spans="1:109" s="247" customFormat="1" ht="13.5" x14ac:dyDescent="0.15">
      <c r="A15" s="364"/>
      <c r="B15" s="397"/>
      <c r="C15" s="397"/>
      <c r="D15" s="397"/>
      <c r="E15" s="397"/>
      <c r="F15" s="397"/>
      <c r="G15" s="397"/>
      <c r="H15" s="397"/>
      <c r="I15" s="397"/>
      <c r="J15" s="397"/>
      <c r="K15" s="397"/>
      <c r="L15" s="397"/>
      <c r="M15" s="397"/>
      <c r="N15" s="397"/>
      <c r="O15" s="397"/>
      <c r="P15" s="397"/>
      <c r="Q15" s="397"/>
      <c r="R15" s="397"/>
      <c r="S15" s="397"/>
      <c r="T15" s="397"/>
      <c r="U15" s="397"/>
      <c r="V15" s="397"/>
      <c r="W15" s="397"/>
      <c r="X15" s="397"/>
      <c r="Y15" s="397"/>
      <c r="Z15" s="397"/>
      <c r="AA15" s="397"/>
      <c r="AB15" s="397"/>
      <c r="AC15" s="397"/>
      <c r="AD15" s="397"/>
      <c r="AE15" s="397"/>
      <c r="AF15" s="397"/>
      <c r="AG15" s="397"/>
      <c r="AH15" s="397"/>
      <c r="AI15" s="397"/>
      <c r="AJ15" s="397"/>
      <c r="AK15" s="397"/>
      <c r="AL15" s="397"/>
      <c r="AM15" s="397"/>
      <c r="AN15" s="397"/>
      <c r="AO15" s="397"/>
      <c r="AP15" s="397"/>
      <c r="AQ15" s="397"/>
      <c r="AR15" s="397"/>
      <c r="AS15" s="397"/>
      <c r="AT15" s="397"/>
      <c r="AU15" s="397"/>
      <c r="AV15" s="397"/>
      <c r="AW15" s="397"/>
      <c r="AX15" s="397"/>
      <c r="AY15" s="397"/>
      <c r="AZ15" s="397"/>
      <c r="BA15" s="397"/>
      <c r="BB15" s="397"/>
      <c r="BC15" s="397"/>
      <c r="BD15" s="397"/>
      <c r="BE15" s="397"/>
      <c r="BF15" s="397"/>
      <c r="BG15" s="397"/>
      <c r="BH15" s="397"/>
      <c r="BI15" s="397"/>
      <c r="BJ15" s="397"/>
      <c r="BK15" s="397"/>
      <c r="BL15" s="397"/>
      <c r="BM15" s="397"/>
      <c r="BN15" s="397"/>
      <c r="BO15" s="397"/>
      <c r="BP15" s="397"/>
      <c r="BQ15" s="397"/>
      <c r="BR15" s="397"/>
      <c r="BS15" s="397"/>
      <c r="BT15" s="397"/>
      <c r="BU15" s="397"/>
      <c r="BV15" s="397"/>
      <c r="BW15" s="397"/>
      <c r="BX15" s="397"/>
      <c r="BY15" s="397"/>
      <c r="BZ15" s="397"/>
      <c r="CA15" s="397"/>
      <c r="CB15" s="397"/>
      <c r="CC15" s="397"/>
      <c r="CD15" s="397"/>
      <c r="CE15" s="397"/>
      <c r="CF15" s="397"/>
      <c r="CG15" s="397"/>
      <c r="CH15" s="397"/>
      <c r="CI15" s="397"/>
      <c r="CJ15" s="397"/>
      <c r="CK15" s="397"/>
      <c r="CL15" s="397"/>
      <c r="CM15" s="397"/>
      <c r="CN15" s="397"/>
      <c r="CO15" s="397"/>
      <c r="CP15" s="397"/>
      <c r="CQ15" s="397"/>
      <c r="CR15" s="397"/>
      <c r="CS15" s="397"/>
      <c r="CT15" s="397"/>
      <c r="CU15" s="397"/>
      <c r="CV15" s="397"/>
      <c r="CW15" s="397"/>
      <c r="CX15" s="397"/>
      <c r="CY15" s="397"/>
      <c r="CZ15" s="397"/>
      <c r="DA15" s="397"/>
      <c r="DB15" s="397"/>
      <c r="DC15" s="397"/>
      <c r="DD15" s="397"/>
      <c r="DE15" s="397"/>
    </row>
    <row r="16" spans="1:109" s="247" customFormat="1" ht="13.5" x14ac:dyDescent="0.15">
      <c r="A16" s="364"/>
      <c r="B16" s="397"/>
      <c r="C16" s="397"/>
      <c r="D16" s="397"/>
      <c r="E16" s="397"/>
      <c r="F16" s="397"/>
      <c r="G16" s="397"/>
      <c r="H16" s="397"/>
      <c r="I16" s="397"/>
      <c r="J16" s="397"/>
      <c r="K16" s="397"/>
      <c r="L16" s="397"/>
      <c r="M16" s="397"/>
      <c r="N16" s="397"/>
      <c r="O16" s="397"/>
      <c r="P16" s="397"/>
      <c r="Q16" s="397"/>
      <c r="R16" s="397"/>
      <c r="S16" s="397"/>
      <c r="T16" s="397"/>
      <c r="U16" s="397"/>
      <c r="V16" s="397"/>
      <c r="W16" s="397"/>
      <c r="X16" s="397"/>
      <c r="Y16" s="397"/>
      <c r="Z16" s="397"/>
      <c r="AA16" s="397"/>
      <c r="AB16" s="397"/>
      <c r="AC16" s="397"/>
      <c r="AD16" s="397"/>
      <c r="AE16" s="397"/>
      <c r="AF16" s="397"/>
      <c r="AG16" s="397"/>
      <c r="AH16" s="397"/>
      <c r="AI16" s="397"/>
      <c r="AJ16" s="397"/>
      <c r="AK16" s="397"/>
      <c r="AL16" s="397"/>
      <c r="AM16" s="397"/>
      <c r="AN16" s="397"/>
      <c r="AO16" s="397"/>
      <c r="AP16" s="397"/>
      <c r="AQ16" s="397"/>
      <c r="AR16" s="397"/>
      <c r="AS16" s="397"/>
      <c r="AT16" s="397"/>
      <c r="AU16" s="397"/>
      <c r="AV16" s="397"/>
      <c r="AW16" s="397"/>
      <c r="AX16" s="397"/>
      <c r="AY16" s="397"/>
      <c r="AZ16" s="397"/>
      <c r="BA16" s="397"/>
      <c r="BB16" s="397"/>
      <c r="BC16" s="397"/>
      <c r="BD16" s="397"/>
      <c r="BE16" s="397"/>
      <c r="BF16" s="397"/>
      <c r="BG16" s="397"/>
      <c r="BH16" s="397"/>
      <c r="BI16" s="397"/>
      <c r="BJ16" s="397"/>
      <c r="BK16" s="397"/>
      <c r="BL16" s="397"/>
      <c r="BM16" s="397"/>
      <c r="BN16" s="397"/>
      <c r="BO16" s="397"/>
      <c r="BP16" s="397"/>
      <c r="BQ16" s="397"/>
      <c r="BR16" s="397"/>
      <c r="BS16" s="397"/>
      <c r="BT16" s="397"/>
      <c r="BU16" s="397"/>
      <c r="BV16" s="397"/>
      <c r="BW16" s="397"/>
      <c r="BX16" s="397"/>
      <c r="BY16" s="397"/>
      <c r="BZ16" s="397"/>
      <c r="CA16" s="397"/>
      <c r="CB16" s="397"/>
      <c r="CC16" s="397"/>
      <c r="CD16" s="397"/>
      <c r="CE16" s="397"/>
      <c r="CF16" s="397"/>
      <c r="CG16" s="397"/>
      <c r="CH16" s="397"/>
      <c r="CI16" s="397"/>
      <c r="CJ16" s="397"/>
      <c r="CK16" s="397"/>
      <c r="CL16" s="397"/>
      <c r="CM16" s="397"/>
      <c r="CN16" s="397"/>
      <c r="CO16" s="397"/>
      <c r="CP16" s="397"/>
      <c r="CQ16" s="397"/>
      <c r="CR16" s="397"/>
      <c r="CS16" s="397"/>
      <c r="CT16" s="397"/>
      <c r="CU16" s="397"/>
      <c r="CV16" s="397"/>
      <c r="CW16" s="397"/>
      <c r="CX16" s="397"/>
      <c r="CY16" s="397"/>
      <c r="CZ16" s="397"/>
      <c r="DA16" s="397"/>
      <c r="DB16" s="397"/>
      <c r="DC16" s="397"/>
      <c r="DD16" s="397"/>
      <c r="DE16" s="397"/>
    </row>
    <row r="17" spans="1:109" s="247" customFormat="1" ht="13.5" x14ac:dyDescent="0.15">
      <c r="A17" s="364"/>
      <c r="B17" s="397"/>
      <c r="C17" s="397"/>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7"/>
      <c r="AO17" s="397"/>
      <c r="AP17" s="397"/>
      <c r="AQ17" s="397"/>
      <c r="AR17" s="397"/>
      <c r="AS17" s="397"/>
      <c r="AT17" s="397"/>
      <c r="AU17" s="397"/>
      <c r="AV17" s="397"/>
      <c r="AW17" s="397"/>
      <c r="AX17" s="397"/>
      <c r="AY17" s="397"/>
      <c r="AZ17" s="397"/>
      <c r="BA17" s="397"/>
      <c r="BB17" s="397"/>
      <c r="BC17" s="397"/>
      <c r="BD17" s="397"/>
      <c r="BE17" s="397"/>
      <c r="BF17" s="397"/>
      <c r="BG17" s="397"/>
      <c r="BH17" s="397"/>
      <c r="BI17" s="397"/>
      <c r="BJ17" s="397"/>
      <c r="BK17" s="397"/>
      <c r="BL17" s="397"/>
      <c r="BM17" s="397"/>
      <c r="BN17" s="397"/>
      <c r="BO17" s="397"/>
      <c r="BP17" s="397"/>
      <c r="BQ17" s="397"/>
      <c r="BR17" s="397"/>
      <c r="BS17" s="397"/>
      <c r="BT17" s="397"/>
      <c r="BU17" s="397"/>
      <c r="BV17" s="397"/>
      <c r="BW17" s="397"/>
      <c r="BX17" s="397"/>
      <c r="BY17" s="397"/>
      <c r="BZ17" s="397"/>
      <c r="CA17" s="397"/>
      <c r="CB17" s="397"/>
      <c r="CC17" s="397"/>
      <c r="CD17" s="397"/>
      <c r="CE17" s="397"/>
      <c r="CF17" s="397"/>
      <c r="CG17" s="397"/>
      <c r="CH17" s="397"/>
      <c r="CI17" s="397"/>
      <c r="CJ17" s="397"/>
      <c r="CK17" s="397"/>
      <c r="CL17" s="397"/>
      <c r="CM17" s="397"/>
      <c r="CN17" s="397"/>
      <c r="CO17" s="397"/>
      <c r="CP17" s="397"/>
      <c r="CQ17" s="397"/>
      <c r="CR17" s="397"/>
      <c r="CS17" s="397"/>
      <c r="CT17" s="397"/>
      <c r="CU17" s="397"/>
      <c r="CV17" s="397"/>
      <c r="CW17" s="397"/>
      <c r="CX17" s="397"/>
      <c r="CY17" s="397"/>
      <c r="CZ17" s="397"/>
      <c r="DA17" s="397"/>
      <c r="DB17" s="397"/>
      <c r="DC17" s="397"/>
      <c r="DD17" s="397"/>
      <c r="DE17" s="397"/>
    </row>
    <row r="18" spans="1:109" s="247" customFormat="1" ht="13.5" x14ac:dyDescent="0.15">
      <c r="A18" s="364"/>
      <c r="B18" s="397"/>
      <c r="C18" s="397"/>
      <c r="D18" s="397"/>
      <c r="E18" s="397"/>
      <c r="F18" s="397"/>
      <c r="G18" s="397"/>
      <c r="H18" s="397"/>
      <c r="I18" s="397"/>
      <c r="J18" s="397"/>
      <c r="K18" s="397"/>
      <c r="L18" s="397"/>
      <c r="M18" s="397"/>
      <c r="N18" s="397"/>
      <c r="O18" s="397"/>
      <c r="P18" s="397"/>
      <c r="Q18" s="397"/>
      <c r="R18" s="397"/>
      <c r="S18" s="397"/>
      <c r="T18" s="397"/>
      <c r="U18" s="397"/>
      <c r="V18" s="397"/>
      <c r="W18" s="397"/>
      <c r="X18" s="397"/>
      <c r="Y18" s="397"/>
      <c r="Z18" s="397"/>
      <c r="AA18" s="397"/>
      <c r="AB18" s="397"/>
      <c r="AC18" s="397"/>
      <c r="AD18" s="397"/>
      <c r="AE18" s="397"/>
      <c r="AF18" s="397"/>
      <c r="AG18" s="397"/>
      <c r="AH18" s="397"/>
      <c r="AI18" s="397"/>
      <c r="AJ18" s="397"/>
      <c r="AK18" s="397"/>
      <c r="AL18" s="397"/>
      <c r="AM18" s="397"/>
      <c r="AN18" s="397"/>
      <c r="AO18" s="397"/>
      <c r="AP18" s="397"/>
      <c r="AQ18" s="397"/>
      <c r="AR18" s="397"/>
      <c r="AS18" s="397"/>
      <c r="AT18" s="397"/>
      <c r="AU18" s="397"/>
      <c r="AV18" s="397"/>
      <c r="AW18" s="397"/>
      <c r="AX18" s="397"/>
      <c r="AY18" s="397"/>
      <c r="AZ18" s="397"/>
      <c r="BA18" s="397"/>
      <c r="BB18" s="397"/>
      <c r="BC18" s="397"/>
      <c r="BD18" s="397"/>
      <c r="BE18" s="397"/>
      <c r="BF18" s="397"/>
      <c r="BG18" s="397"/>
      <c r="BH18" s="397"/>
      <c r="BI18" s="397"/>
      <c r="BJ18" s="397"/>
      <c r="BK18" s="397"/>
      <c r="BL18" s="397"/>
      <c r="BM18" s="397"/>
      <c r="BN18" s="397"/>
      <c r="BO18" s="397"/>
      <c r="BP18" s="397"/>
      <c r="BQ18" s="397"/>
      <c r="BR18" s="397"/>
      <c r="BS18" s="397"/>
      <c r="BT18" s="397"/>
      <c r="BU18" s="397"/>
      <c r="BV18" s="397"/>
      <c r="BW18" s="397"/>
      <c r="BX18" s="397"/>
      <c r="BY18" s="397"/>
      <c r="BZ18" s="397"/>
      <c r="CA18" s="397"/>
      <c r="CB18" s="397"/>
      <c r="CC18" s="397"/>
      <c r="CD18" s="397"/>
      <c r="CE18" s="397"/>
      <c r="CF18" s="397"/>
      <c r="CG18" s="397"/>
      <c r="CH18" s="397"/>
      <c r="CI18" s="397"/>
      <c r="CJ18" s="397"/>
      <c r="CK18" s="397"/>
      <c r="CL18" s="397"/>
      <c r="CM18" s="397"/>
      <c r="CN18" s="397"/>
      <c r="CO18" s="397"/>
      <c r="CP18" s="397"/>
      <c r="CQ18" s="397"/>
      <c r="CR18" s="397"/>
      <c r="CS18" s="397"/>
      <c r="CT18" s="397"/>
      <c r="CU18" s="397"/>
      <c r="CV18" s="397"/>
      <c r="CW18" s="397"/>
      <c r="CX18" s="397"/>
      <c r="CY18" s="397"/>
      <c r="CZ18" s="397"/>
      <c r="DA18" s="397"/>
      <c r="DB18" s="397"/>
      <c r="DC18" s="397"/>
      <c r="DD18" s="397"/>
      <c r="DE18" s="397"/>
    </row>
    <row r="19" spans="1:109" ht="13.5" x14ac:dyDescent="0.15">
      <c r="DD19" s="364"/>
      <c r="DE19" s="364"/>
    </row>
    <row r="20" spans="1:109" ht="13.5" x14ac:dyDescent="0.15">
      <c r="DD20" s="364"/>
      <c r="DE20" s="364"/>
    </row>
    <row r="21" spans="1:109" ht="17.25" customHeight="1" x14ac:dyDescent="0.15">
      <c r="B21" s="396"/>
      <c r="C21" s="393"/>
      <c r="D21" s="393"/>
      <c r="E21" s="393"/>
      <c r="F21" s="393"/>
      <c r="G21" s="393"/>
      <c r="H21" s="393"/>
      <c r="I21" s="393"/>
      <c r="J21" s="393"/>
      <c r="K21" s="393"/>
      <c r="L21" s="393"/>
      <c r="M21" s="393"/>
      <c r="N21" s="395"/>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5"/>
      <c r="AU21" s="393"/>
      <c r="AV21" s="393"/>
      <c r="AW21" s="393"/>
      <c r="AX21" s="393"/>
      <c r="AY21" s="393"/>
      <c r="AZ21" s="393"/>
      <c r="BA21" s="393"/>
      <c r="BB21" s="393"/>
      <c r="BC21" s="393"/>
      <c r="BD21" s="393"/>
      <c r="BE21" s="393"/>
      <c r="BF21" s="395"/>
      <c r="BG21" s="393"/>
      <c r="BH21" s="393"/>
      <c r="BI21" s="393"/>
      <c r="BJ21" s="393"/>
      <c r="BK21" s="393"/>
      <c r="BL21" s="393"/>
      <c r="BM21" s="393"/>
      <c r="BN21" s="393"/>
      <c r="BO21" s="393"/>
      <c r="BP21" s="393"/>
      <c r="BQ21" s="393"/>
      <c r="BR21" s="395"/>
      <c r="BS21" s="393"/>
      <c r="BT21" s="393"/>
      <c r="BU21" s="393"/>
      <c r="BV21" s="393"/>
      <c r="BW21" s="393"/>
      <c r="BX21" s="393"/>
      <c r="BY21" s="393"/>
      <c r="BZ21" s="393"/>
      <c r="CA21" s="393"/>
      <c r="CB21" s="393"/>
      <c r="CC21" s="393"/>
      <c r="CD21" s="395"/>
      <c r="CE21" s="393"/>
      <c r="CF21" s="393"/>
      <c r="CG21" s="393"/>
      <c r="CH21" s="393"/>
      <c r="CI21" s="393"/>
      <c r="CJ21" s="393"/>
      <c r="CK21" s="393"/>
      <c r="CL21" s="393"/>
      <c r="CM21" s="393"/>
      <c r="CN21" s="393"/>
      <c r="CO21" s="393"/>
      <c r="CP21" s="395"/>
      <c r="CQ21" s="393"/>
      <c r="CR21" s="393"/>
      <c r="CS21" s="393"/>
      <c r="CT21" s="393"/>
      <c r="CU21" s="393"/>
      <c r="CV21" s="393"/>
      <c r="CW21" s="393"/>
      <c r="CX21" s="393"/>
      <c r="CY21" s="393"/>
      <c r="CZ21" s="393"/>
      <c r="DA21" s="393"/>
      <c r="DB21" s="395"/>
      <c r="DC21" s="393"/>
      <c r="DD21" s="392"/>
      <c r="DE21" s="364"/>
    </row>
    <row r="22" spans="1:109" ht="17.25" customHeight="1" x14ac:dyDescent="0.15">
      <c r="B22" s="365"/>
    </row>
    <row r="23" spans="1:109" ht="13.5" x14ac:dyDescent="0.15">
      <c r="B23" s="365"/>
    </row>
    <row r="24" spans="1:109" ht="13.5" x14ac:dyDescent="0.15">
      <c r="B24" s="365"/>
    </row>
    <row r="25" spans="1:109" ht="13.5" x14ac:dyDescent="0.15">
      <c r="B25" s="365"/>
    </row>
    <row r="26" spans="1:109" ht="13.5" x14ac:dyDescent="0.15">
      <c r="B26" s="365"/>
    </row>
    <row r="27" spans="1:109" ht="13.5" x14ac:dyDescent="0.15">
      <c r="B27" s="365"/>
    </row>
    <row r="28" spans="1:109" ht="13.5" x14ac:dyDescent="0.15">
      <c r="B28" s="365"/>
    </row>
    <row r="29" spans="1:109" ht="13.5" x14ac:dyDescent="0.15">
      <c r="B29" s="365"/>
    </row>
    <row r="30" spans="1:109" ht="13.5" x14ac:dyDescent="0.15">
      <c r="B30" s="365"/>
    </row>
    <row r="31" spans="1:109" ht="13.5" x14ac:dyDescent="0.15">
      <c r="B31" s="365"/>
    </row>
    <row r="32" spans="1:109" ht="13.5" x14ac:dyDescent="0.15">
      <c r="B32" s="365"/>
    </row>
    <row r="33" spans="2:109" ht="13.5" x14ac:dyDescent="0.15">
      <c r="B33" s="365"/>
    </row>
    <row r="34" spans="2:109" ht="13.5" x14ac:dyDescent="0.15">
      <c r="B34" s="365"/>
    </row>
    <row r="35" spans="2:109" ht="13.5" x14ac:dyDescent="0.15">
      <c r="B35" s="365"/>
    </row>
    <row r="36" spans="2:109" ht="13.5" x14ac:dyDescent="0.15">
      <c r="B36" s="365"/>
    </row>
    <row r="37" spans="2:109" ht="13.5" x14ac:dyDescent="0.15">
      <c r="B37" s="365"/>
    </row>
    <row r="38" spans="2:109" ht="13.5" x14ac:dyDescent="0.15">
      <c r="B38" s="365"/>
    </row>
    <row r="39" spans="2:109" ht="13.5" x14ac:dyDescent="0.15">
      <c r="B39" s="369"/>
      <c r="C39" s="368"/>
      <c r="D39" s="368"/>
      <c r="E39" s="368"/>
      <c r="F39" s="368"/>
      <c r="G39" s="368"/>
      <c r="H39" s="368"/>
      <c r="I39" s="368"/>
      <c r="J39" s="368"/>
      <c r="K39" s="368"/>
      <c r="L39" s="368"/>
      <c r="M39" s="368"/>
      <c r="N39" s="368"/>
      <c r="O39" s="368"/>
      <c r="P39" s="368"/>
      <c r="Q39" s="368"/>
      <c r="R39" s="368"/>
      <c r="S39" s="368"/>
      <c r="T39" s="368"/>
      <c r="U39" s="368"/>
      <c r="V39" s="368"/>
      <c r="W39" s="368"/>
      <c r="X39" s="368"/>
      <c r="Y39" s="368"/>
      <c r="Z39" s="368"/>
      <c r="AA39" s="368"/>
      <c r="AB39" s="368"/>
      <c r="AC39" s="368"/>
      <c r="AD39" s="368"/>
      <c r="AE39" s="368"/>
      <c r="AF39" s="368"/>
      <c r="AG39" s="368"/>
      <c r="AH39" s="368"/>
      <c r="AI39" s="368"/>
      <c r="AJ39" s="368"/>
      <c r="AK39" s="368"/>
      <c r="AL39" s="368"/>
      <c r="AM39" s="368"/>
      <c r="AN39" s="368"/>
      <c r="AO39" s="368"/>
      <c r="AP39" s="368"/>
      <c r="AQ39" s="368"/>
      <c r="AR39" s="368"/>
      <c r="AS39" s="368"/>
      <c r="AT39" s="368"/>
      <c r="AU39" s="368"/>
      <c r="AV39" s="368"/>
      <c r="AW39" s="368"/>
      <c r="AX39" s="368"/>
      <c r="AY39" s="368"/>
      <c r="AZ39" s="368"/>
      <c r="BA39" s="368"/>
      <c r="BB39" s="368"/>
      <c r="BC39" s="368"/>
      <c r="BD39" s="368"/>
      <c r="BE39" s="368"/>
      <c r="BF39" s="368"/>
      <c r="BG39" s="368"/>
      <c r="BH39" s="368"/>
      <c r="BI39" s="368"/>
      <c r="BJ39" s="368"/>
      <c r="BK39" s="368"/>
      <c r="BL39" s="368"/>
      <c r="BM39" s="368"/>
      <c r="BN39" s="368"/>
      <c r="BO39" s="368"/>
      <c r="BP39" s="368"/>
      <c r="BQ39" s="368"/>
      <c r="BR39" s="368"/>
      <c r="BS39" s="368"/>
      <c r="BT39" s="368"/>
      <c r="BU39" s="368"/>
      <c r="BV39" s="368"/>
      <c r="BW39" s="368"/>
      <c r="BX39" s="368"/>
      <c r="BY39" s="368"/>
      <c r="BZ39" s="368"/>
      <c r="CA39" s="368"/>
      <c r="CB39" s="368"/>
      <c r="CC39" s="368"/>
      <c r="CD39" s="368"/>
      <c r="CE39" s="368"/>
      <c r="CF39" s="368"/>
      <c r="CG39" s="368"/>
      <c r="CH39" s="368"/>
      <c r="CI39" s="368"/>
      <c r="CJ39" s="368"/>
      <c r="CK39" s="368"/>
      <c r="CL39" s="368"/>
      <c r="CM39" s="368"/>
      <c r="CN39" s="368"/>
      <c r="CO39" s="368"/>
      <c r="CP39" s="368"/>
      <c r="CQ39" s="368"/>
      <c r="CR39" s="368"/>
      <c r="CS39" s="368"/>
      <c r="CT39" s="368"/>
      <c r="CU39" s="368"/>
      <c r="CV39" s="368"/>
      <c r="CW39" s="368"/>
      <c r="CX39" s="368"/>
      <c r="CY39" s="368"/>
      <c r="CZ39" s="368"/>
      <c r="DA39" s="368"/>
      <c r="DB39" s="368"/>
      <c r="DC39" s="368"/>
      <c r="DD39" s="367"/>
    </row>
    <row r="40" spans="2:109" ht="13.5" x14ac:dyDescent="0.15">
      <c r="B40" s="384"/>
      <c r="DD40" s="384"/>
      <c r="DE40" s="364"/>
    </row>
    <row r="41" spans="2:109" ht="17.25" x14ac:dyDescent="0.15">
      <c r="B41" s="394" t="s">
        <v>572</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2"/>
    </row>
    <row r="42" spans="2:109" ht="13.5" x14ac:dyDescent="0.15">
      <c r="B42" s="365"/>
      <c r="G42" s="380"/>
      <c r="I42" s="379"/>
      <c r="J42" s="379"/>
      <c r="K42" s="379"/>
      <c r="AM42" s="380"/>
      <c r="AN42" s="380" t="s">
        <v>569</v>
      </c>
      <c r="AP42" s="379"/>
      <c r="AQ42" s="379"/>
      <c r="AR42" s="379"/>
      <c r="AY42" s="380"/>
      <c r="BA42" s="379"/>
      <c r="BB42" s="379"/>
      <c r="BC42" s="379"/>
      <c r="BK42" s="380"/>
      <c r="BM42" s="379"/>
      <c r="BN42" s="379"/>
      <c r="BO42" s="379"/>
      <c r="BW42" s="380"/>
      <c r="BY42" s="379"/>
      <c r="BZ42" s="379"/>
      <c r="CA42" s="379"/>
      <c r="CI42" s="380"/>
      <c r="CK42" s="379"/>
      <c r="CL42" s="379"/>
      <c r="CM42" s="379"/>
      <c r="CU42" s="380"/>
      <c r="CW42" s="379"/>
      <c r="CX42" s="379"/>
      <c r="CY42" s="379"/>
    </row>
    <row r="43" spans="2:109" ht="13.5" customHeight="1" x14ac:dyDescent="0.15">
      <c r="B43" s="365"/>
      <c r="AN43" s="1265" t="s">
        <v>574</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ht="13.5" x14ac:dyDescent="0.15">
      <c r="B44" s="365"/>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ht="13.5" x14ac:dyDescent="0.15">
      <c r="B45" s="365"/>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ht="13.5" x14ac:dyDescent="0.15">
      <c r="B46" s="365"/>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ht="13.5" x14ac:dyDescent="0.15">
      <c r="B47" s="365"/>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ht="13.5" x14ac:dyDescent="0.15">
      <c r="B48" s="365"/>
      <c r="H48" s="371"/>
      <c r="I48" s="371"/>
      <c r="J48" s="371"/>
      <c r="AN48" s="371"/>
      <c r="AO48" s="371"/>
      <c r="AP48" s="371"/>
      <c r="AZ48" s="371"/>
      <c r="BA48" s="371"/>
      <c r="BB48" s="371"/>
      <c r="BL48" s="371"/>
      <c r="BM48" s="371"/>
      <c r="BN48" s="371"/>
      <c r="BX48" s="371"/>
      <c r="BY48" s="371"/>
      <c r="BZ48" s="371"/>
      <c r="CJ48" s="371"/>
      <c r="CK48" s="371"/>
      <c r="CL48" s="371"/>
      <c r="CV48" s="371"/>
      <c r="CW48" s="371"/>
      <c r="CX48" s="371"/>
    </row>
    <row r="49" spans="1:109" ht="13.5" x14ac:dyDescent="0.15">
      <c r="B49" s="365"/>
      <c r="AN49" s="364" t="s">
        <v>568</v>
      </c>
    </row>
    <row r="50" spans="1:109" ht="13.5" x14ac:dyDescent="0.15">
      <c r="B50" s="365"/>
      <c r="G50" s="1259"/>
      <c r="H50" s="1259"/>
      <c r="I50" s="1259"/>
      <c r="J50" s="1259"/>
      <c r="K50" s="373"/>
      <c r="L50" s="373"/>
      <c r="M50" s="372"/>
      <c r="N50" s="372"/>
      <c r="AN50" s="1261"/>
      <c r="AO50" s="1262"/>
      <c r="AP50" s="1262"/>
      <c r="AQ50" s="1262"/>
      <c r="AR50" s="1262"/>
      <c r="AS50" s="1262"/>
      <c r="AT50" s="1262"/>
      <c r="AU50" s="1262"/>
      <c r="AV50" s="1262"/>
      <c r="AW50" s="1262"/>
      <c r="AX50" s="1262"/>
      <c r="AY50" s="1262"/>
      <c r="AZ50" s="1262"/>
      <c r="BA50" s="1262"/>
      <c r="BB50" s="1262"/>
      <c r="BC50" s="1262"/>
      <c r="BD50" s="1262"/>
      <c r="BE50" s="1262"/>
      <c r="BF50" s="1262"/>
      <c r="BG50" s="1262"/>
      <c r="BH50" s="1262"/>
      <c r="BI50" s="1262"/>
      <c r="BJ50" s="1262"/>
      <c r="BK50" s="1262"/>
      <c r="BL50" s="1262"/>
      <c r="BM50" s="1262"/>
      <c r="BN50" s="1262"/>
      <c r="BO50" s="1263"/>
      <c r="BP50" s="1255" t="s">
        <v>529</v>
      </c>
      <c r="BQ50" s="1255"/>
      <c r="BR50" s="1255"/>
      <c r="BS50" s="1255"/>
      <c r="BT50" s="1255"/>
      <c r="BU50" s="1255"/>
      <c r="BV50" s="1255"/>
      <c r="BW50" s="1255"/>
      <c r="BX50" s="1255" t="s">
        <v>530</v>
      </c>
      <c r="BY50" s="1255"/>
      <c r="BZ50" s="1255"/>
      <c r="CA50" s="1255"/>
      <c r="CB50" s="1255"/>
      <c r="CC50" s="1255"/>
      <c r="CD50" s="1255"/>
      <c r="CE50" s="1255"/>
      <c r="CF50" s="1255" t="s">
        <v>531</v>
      </c>
      <c r="CG50" s="1255"/>
      <c r="CH50" s="1255"/>
      <c r="CI50" s="1255"/>
      <c r="CJ50" s="1255"/>
      <c r="CK50" s="1255"/>
      <c r="CL50" s="1255"/>
      <c r="CM50" s="1255"/>
      <c r="CN50" s="1255" t="s">
        <v>532</v>
      </c>
      <c r="CO50" s="1255"/>
      <c r="CP50" s="1255"/>
      <c r="CQ50" s="1255"/>
      <c r="CR50" s="1255"/>
      <c r="CS50" s="1255"/>
      <c r="CT50" s="1255"/>
      <c r="CU50" s="1255"/>
      <c r="CV50" s="1255" t="s">
        <v>533</v>
      </c>
      <c r="CW50" s="1255"/>
      <c r="CX50" s="1255"/>
      <c r="CY50" s="1255"/>
      <c r="CZ50" s="1255"/>
      <c r="DA50" s="1255"/>
      <c r="DB50" s="1255"/>
      <c r="DC50" s="1255"/>
    </row>
    <row r="51" spans="1:109" ht="13.5" customHeight="1" x14ac:dyDescent="0.15">
      <c r="B51" s="365"/>
      <c r="G51" s="1264"/>
      <c r="H51" s="1264"/>
      <c r="I51" s="1274"/>
      <c r="J51" s="1274"/>
      <c r="K51" s="1260"/>
      <c r="L51" s="1260"/>
      <c r="M51" s="1260"/>
      <c r="N51" s="1260"/>
      <c r="AM51" s="371"/>
      <c r="AN51" s="1256" t="s">
        <v>567</v>
      </c>
      <c r="AO51" s="1256"/>
      <c r="AP51" s="1256"/>
      <c r="AQ51" s="1256"/>
      <c r="AR51" s="1256"/>
      <c r="AS51" s="1256"/>
      <c r="AT51" s="1256"/>
      <c r="AU51" s="1256"/>
      <c r="AV51" s="1256"/>
      <c r="AW51" s="1256"/>
      <c r="AX51" s="1256"/>
      <c r="AY51" s="1256"/>
      <c r="AZ51" s="1256"/>
      <c r="BA51" s="1256"/>
      <c r="BB51" s="1256" t="s">
        <v>565</v>
      </c>
      <c r="BC51" s="1256"/>
      <c r="BD51" s="1256"/>
      <c r="BE51" s="1256"/>
      <c r="BF51" s="1256"/>
      <c r="BG51" s="1256"/>
      <c r="BH51" s="1256"/>
      <c r="BI51" s="1256"/>
      <c r="BJ51" s="1256"/>
      <c r="BK51" s="1256"/>
      <c r="BL51" s="1256"/>
      <c r="BM51" s="1256"/>
      <c r="BN51" s="1256"/>
      <c r="BO51" s="1256"/>
      <c r="BP51" s="1253">
        <v>16.600000000000001</v>
      </c>
      <c r="BQ51" s="1253"/>
      <c r="BR51" s="1253"/>
      <c r="BS51" s="1253"/>
      <c r="BT51" s="1253"/>
      <c r="BU51" s="1253"/>
      <c r="BV51" s="1253"/>
      <c r="BW51" s="1253"/>
      <c r="BX51" s="1253">
        <v>0.4</v>
      </c>
      <c r="BY51" s="1253"/>
      <c r="BZ51" s="1253"/>
      <c r="CA51" s="1253"/>
      <c r="CB51" s="1253"/>
      <c r="CC51" s="1253"/>
      <c r="CD51" s="1253"/>
      <c r="CE51" s="1253"/>
      <c r="CF51" s="1253"/>
      <c r="CG51" s="1253"/>
      <c r="CH51" s="1253"/>
      <c r="CI51" s="1253"/>
      <c r="CJ51" s="1253"/>
      <c r="CK51" s="1253"/>
      <c r="CL51" s="1253"/>
      <c r="CM51" s="1253"/>
      <c r="CN51" s="1253"/>
      <c r="CO51" s="1253"/>
      <c r="CP51" s="1253"/>
      <c r="CQ51" s="1253"/>
      <c r="CR51" s="1253"/>
      <c r="CS51" s="1253"/>
      <c r="CT51" s="1253"/>
      <c r="CU51" s="1253"/>
      <c r="CV51" s="1253"/>
      <c r="CW51" s="1253"/>
      <c r="CX51" s="1253"/>
      <c r="CY51" s="1253"/>
      <c r="CZ51" s="1253"/>
      <c r="DA51" s="1253"/>
      <c r="DB51" s="1253"/>
      <c r="DC51" s="1253"/>
    </row>
    <row r="52" spans="1:109" ht="13.5" x14ac:dyDescent="0.15">
      <c r="B52" s="365"/>
      <c r="G52" s="1264"/>
      <c r="H52" s="1264"/>
      <c r="I52" s="1274"/>
      <c r="J52" s="1274"/>
      <c r="K52" s="1260"/>
      <c r="L52" s="1260"/>
      <c r="M52" s="1260"/>
      <c r="N52" s="1260"/>
      <c r="AM52" s="37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ht="13.5" x14ac:dyDescent="0.15">
      <c r="A53" s="379"/>
      <c r="B53" s="365"/>
      <c r="G53" s="1264"/>
      <c r="H53" s="1264"/>
      <c r="I53" s="1259"/>
      <c r="J53" s="1259"/>
      <c r="K53" s="1260"/>
      <c r="L53" s="1260"/>
      <c r="M53" s="1260"/>
      <c r="N53" s="1260"/>
      <c r="AM53" s="371"/>
      <c r="AN53" s="1256"/>
      <c r="AO53" s="1256"/>
      <c r="AP53" s="1256"/>
      <c r="AQ53" s="1256"/>
      <c r="AR53" s="1256"/>
      <c r="AS53" s="1256"/>
      <c r="AT53" s="1256"/>
      <c r="AU53" s="1256"/>
      <c r="AV53" s="1256"/>
      <c r="AW53" s="1256"/>
      <c r="AX53" s="1256"/>
      <c r="AY53" s="1256"/>
      <c r="AZ53" s="1256"/>
      <c r="BA53" s="1256"/>
      <c r="BB53" s="1256" t="s">
        <v>571</v>
      </c>
      <c r="BC53" s="1256"/>
      <c r="BD53" s="1256"/>
      <c r="BE53" s="1256"/>
      <c r="BF53" s="1256"/>
      <c r="BG53" s="1256"/>
      <c r="BH53" s="1256"/>
      <c r="BI53" s="1256"/>
      <c r="BJ53" s="1256"/>
      <c r="BK53" s="1256"/>
      <c r="BL53" s="1256"/>
      <c r="BM53" s="1256"/>
      <c r="BN53" s="1256"/>
      <c r="BO53" s="1256"/>
      <c r="BP53" s="1253">
        <v>72</v>
      </c>
      <c r="BQ53" s="1253"/>
      <c r="BR53" s="1253"/>
      <c r="BS53" s="1253"/>
      <c r="BT53" s="1253"/>
      <c r="BU53" s="1253"/>
      <c r="BV53" s="1253"/>
      <c r="BW53" s="1253"/>
      <c r="BX53" s="1253">
        <v>68.400000000000006</v>
      </c>
      <c r="BY53" s="1253"/>
      <c r="BZ53" s="1253"/>
      <c r="CA53" s="1253"/>
      <c r="CB53" s="1253"/>
      <c r="CC53" s="1253"/>
      <c r="CD53" s="1253"/>
      <c r="CE53" s="1253"/>
      <c r="CF53" s="1253">
        <v>69.2</v>
      </c>
      <c r="CG53" s="1253"/>
      <c r="CH53" s="1253"/>
      <c r="CI53" s="1253"/>
      <c r="CJ53" s="1253"/>
      <c r="CK53" s="1253"/>
      <c r="CL53" s="1253"/>
      <c r="CM53" s="1253"/>
      <c r="CN53" s="1253">
        <v>70.099999999999994</v>
      </c>
      <c r="CO53" s="1253"/>
      <c r="CP53" s="1253"/>
      <c r="CQ53" s="1253"/>
      <c r="CR53" s="1253"/>
      <c r="CS53" s="1253"/>
      <c r="CT53" s="1253"/>
      <c r="CU53" s="1253"/>
      <c r="CV53" s="1253">
        <v>68</v>
      </c>
      <c r="CW53" s="1253"/>
      <c r="CX53" s="1253"/>
      <c r="CY53" s="1253"/>
      <c r="CZ53" s="1253"/>
      <c r="DA53" s="1253"/>
      <c r="DB53" s="1253"/>
      <c r="DC53" s="1253"/>
    </row>
    <row r="54" spans="1:109" ht="13.5" x14ac:dyDescent="0.15">
      <c r="A54" s="379"/>
      <c r="B54" s="365"/>
      <c r="G54" s="1264"/>
      <c r="H54" s="1264"/>
      <c r="I54" s="1259"/>
      <c r="J54" s="1259"/>
      <c r="K54" s="1260"/>
      <c r="L54" s="1260"/>
      <c r="M54" s="1260"/>
      <c r="N54" s="1260"/>
      <c r="AM54" s="37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ht="13.5" x14ac:dyDescent="0.15">
      <c r="A55" s="379"/>
      <c r="B55" s="365"/>
      <c r="G55" s="1259"/>
      <c r="H55" s="1259"/>
      <c r="I55" s="1259"/>
      <c r="J55" s="1259"/>
      <c r="K55" s="1260"/>
      <c r="L55" s="1260"/>
      <c r="M55" s="1260"/>
      <c r="N55" s="1260"/>
      <c r="AN55" s="1255" t="s">
        <v>566</v>
      </c>
      <c r="AO55" s="1255"/>
      <c r="AP55" s="1255"/>
      <c r="AQ55" s="1255"/>
      <c r="AR55" s="1255"/>
      <c r="AS55" s="1255"/>
      <c r="AT55" s="1255"/>
      <c r="AU55" s="1255"/>
      <c r="AV55" s="1255"/>
      <c r="AW55" s="1255"/>
      <c r="AX55" s="1255"/>
      <c r="AY55" s="1255"/>
      <c r="AZ55" s="1255"/>
      <c r="BA55" s="1255"/>
      <c r="BB55" s="1256" t="s">
        <v>565</v>
      </c>
      <c r="BC55" s="1256"/>
      <c r="BD55" s="1256"/>
      <c r="BE55" s="1256"/>
      <c r="BF55" s="1256"/>
      <c r="BG55" s="1256"/>
      <c r="BH55" s="1256"/>
      <c r="BI55" s="1256"/>
      <c r="BJ55" s="1256"/>
      <c r="BK55" s="1256"/>
      <c r="BL55" s="1256"/>
      <c r="BM55" s="1256"/>
      <c r="BN55" s="1256"/>
      <c r="BO55" s="1256"/>
      <c r="BP55" s="1253">
        <v>20.399999999999999</v>
      </c>
      <c r="BQ55" s="1253"/>
      <c r="BR55" s="1253"/>
      <c r="BS55" s="1253"/>
      <c r="BT55" s="1253"/>
      <c r="BU55" s="1253"/>
      <c r="BV55" s="1253"/>
      <c r="BW55" s="1253"/>
      <c r="BX55" s="1253">
        <v>11.2</v>
      </c>
      <c r="BY55" s="1253"/>
      <c r="BZ55" s="1253"/>
      <c r="CA55" s="1253"/>
      <c r="CB55" s="1253"/>
      <c r="CC55" s="1253"/>
      <c r="CD55" s="1253"/>
      <c r="CE55" s="1253"/>
      <c r="CF55" s="1253">
        <v>4.5999999999999996</v>
      </c>
      <c r="CG55" s="1253"/>
      <c r="CH55" s="1253"/>
      <c r="CI55" s="1253"/>
      <c r="CJ55" s="1253"/>
      <c r="CK55" s="1253"/>
      <c r="CL55" s="1253"/>
      <c r="CM55" s="1253"/>
      <c r="CN55" s="1253">
        <v>4.2</v>
      </c>
      <c r="CO55" s="1253"/>
      <c r="CP55" s="1253"/>
      <c r="CQ55" s="1253"/>
      <c r="CR55" s="1253"/>
      <c r="CS55" s="1253"/>
      <c r="CT55" s="1253"/>
      <c r="CU55" s="1253"/>
      <c r="CV55" s="1253">
        <v>3.6</v>
      </c>
      <c r="CW55" s="1253"/>
      <c r="CX55" s="1253"/>
      <c r="CY55" s="1253"/>
      <c r="CZ55" s="1253"/>
      <c r="DA55" s="1253"/>
      <c r="DB55" s="1253"/>
      <c r="DC55" s="1253"/>
    </row>
    <row r="56" spans="1:109" ht="13.5" x14ac:dyDescent="0.15">
      <c r="A56" s="379"/>
      <c r="B56" s="365"/>
      <c r="G56" s="1259"/>
      <c r="H56" s="1259"/>
      <c r="I56" s="1259"/>
      <c r="J56" s="1259"/>
      <c r="K56" s="1260"/>
      <c r="L56" s="1260"/>
      <c r="M56" s="1260"/>
      <c r="N56" s="1260"/>
      <c r="AN56" s="1255"/>
      <c r="AO56" s="1255"/>
      <c r="AP56" s="1255"/>
      <c r="AQ56" s="1255"/>
      <c r="AR56" s="1255"/>
      <c r="AS56" s="1255"/>
      <c r="AT56" s="1255"/>
      <c r="AU56" s="1255"/>
      <c r="AV56" s="1255"/>
      <c r="AW56" s="1255"/>
      <c r="AX56" s="1255"/>
      <c r="AY56" s="1255"/>
      <c r="AZ56" s="1255"/>
      <c r="BA56" s="1255"/>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79" customFormat="1" ht="13.5" x14ac:dyDescent="0.15">
      <c r="B57" s="385"/>
      <c r="G57" s="1259"/>
      <c r="H57" s="1259"/>
      <c r="I57" s="1257"/>
      <c r="J57" s="1257"/>
      <c r="K57" s="1260"/>
      <c r="L57" s="1260"/>
      <c r="M57" s="1260"/>
      <c r="N57" s="1260"/>
      <c r="AM57" s="364"/>
      <c r="AN57" s="1255"/>
      <c r="AO57" s="1255"/>
      <c r="AP57" s="1255"/>
      <c r="AQ57" s="1255"/>
      <c r="AR57" s="1255"/>
      <c r="AS57" s="1255"/>
      <c r="AT57" s="1255"/>
      <c r="AU57" s="1255"/>
      <c r="AV57" s="1255"/>
      <c r="AW57" s="1255"/>
      <c r="AX57" s="1255"/>
      <c r="AY57" s="1255"/>
      <c r="AZ57" s="1255"/>
      <c r="BA57" s="1255"/>
      <c r="BB57" s="1256" t="s">
        <v>571</v>
      </c>
      <c r="BC57" s="1256"/>
      <c r="BD57" s="1256"/>
      <c r="BE57" s="1256"/>
      <c r="BF57" s="1256"/>
      <c r="BG57" s="1256"/>
      <c r="BH57" s="1256"/>
      <c r="BI57" s="1256"/>
      <c r="BJ57" s="1256"/>
      <c r="BK57" s="1256"/>
      <c r="BL57" s="1256"/>
      <c r="BM57" s="1256"/>
      <c r="BN57" s="1256"/>
      <c r="BO57" s="1256"/>
      <c r="BP57" s="1253">
        <v>63</v>
      </c>
      <c r="BQ57" s="1253"/>
      <c r="BR57" s="1253"/>
      <c r="BS57" s="1253"/>
      <c r="BT57" s="1253"/>
      <c r="BU57" s="1253"/>
      <c r="BV57" s="1253"/>
      <c r="BW57" s="1253"/>
      <c r="BX57" s="1253">
        <v>63.7</v>
      </c>
      <c r="BY57" s="1253"/>
      <c r="BZ57" s="1253"/>
      <c r="CA57" s="1253"/>
      <c r="CB57" s="1253"/>
      <c r="CC57" s="1253"/>
      <c r="CD57" s="1253"/>
      <c r="CE57" s="1253"/>
      <c r="CF57" s="1253">
        <v>64.2</v>
      </c>
      <c r="CG57" s="1253"/>
      <c r="CH57" s="1253"/>
      <c r="CI57" s="1253"/>
      <c r="CJ57" s="1253"/>
      <c r="CK57" s="1253"/>
      <c r="CL57" s="1253"/>
      <c r="CM57" s="1253"/>
      <c r="CN57" s="1253">
        <v>65</v>
      </c>
      <c r="CO57" s="1253"/>
      <c r="CP57" s="1253"/>
      <c r="CQ57" s="1253"/>
      <c r="CR57" s="1253"/>
      <c r="CS57" s="1253"/>
      <c r="CT57" s="1253"/>
      <c r="CU57" s="1253"/>
      <c r="CV57" s="1253">
        <v>66.099999999999994</v>
      </c>
      <c r="CW57" s="1253"/>
      <c r="CX57" s="1253"/>
      <c r="CY57" s="1253"/>
      <c r="CZ57" s="1253"/>
      <c r="DA57" s="1253"/>
      <c r="DB57" s="1253"/>
      <c r="DC57" s="1253"/>
      <c r="DD57" s="390"/>
      <c r="DE57" s="385"/>
    </row>
    <row r="58" spans="1:109" s="379" customFormat="1" ht="13.5" x14ac:dyDescent="0.15">
      <c r="A58" s="364"/>
      <c r="B58" s="385"/>
      <c r="G58" s="1259"/>
      <c r="H58" s="1259"/>
      <c r="I58" s="1257"/>
      <c r="J58" s="1257"/>
      <c r="K58" s="1260"/>
      <c r="L58" s="1260"/>
      <c r="M58" s="1260"/>
      <c r="N58" s="1260"/>
      <c r="AM58" s="364"/>
      <c r="AN58" s="1255"/>
      <c r="AO58" s="1255"/>
      <c r="AP58" s="1255"/>
      <c r="AQ58" s="1255"/>
      <c r="AR58" s="1255"/>
      <c r="AS58" s="1255"/>
      <c r="AT58" s="1255"/>
      <c r="AU58" s="1255"/>
      <c r="AV58" s="1255"/>
      <c r="AW58" s="1255"/>
      <c r="AX58" s="1255"/>
      <c r="AY58" s="1255"/>
      <c r="AZ58" s="1255"/>
      <c r="BA58" s="1255"/>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90"/>
      <c r="DE58" s="385"/>
    </row>
    <row r="59" spans="1:109" s="379" customFormat="1" ht="13.5" x14ac:dyDescent="0.15">
      <c r="A59" s="364"/>
      <c r="B59" s="385"/>
      <c r="K59" s="391"/>
      <c r="L59" s="391"/>
      <c r="M59" s="391"/>
      <c r="N59" s="391"/>
      <c r="AQ59" s="391"/>
      <c r="AR59" s="391"/>
      <c r="AS59" s="391"/>
      <c r="AT59" s="391"/>
      <c r="BC59" s="391"/>
      <c r="BD59" s="391"/>
      <c r="BE59" s="391"/>
      <c r="BF59" s="391"/>
      <c r="BO59" s="391"/>
      <c r="BP59" s="391"/>
      <c r="BQ59" s="391"/>
      <c r="BR59" s="391"/>
      <c r="CA59" s="391"/>
      <c r="CB59" s="391"/>
      <c r="CC59" s="391"/>
      <c r="CD59" s="391"/>
      <c r="CM59" s="391"/>
      <c r="CN59" s="391"/>
      <c r="CO59" s="391"/>
      <c r="CP59" s="391"/>
      <c r="CY59" s="391"/>
      <c r="CZ59" s="391"/>
      <c r="DA59" s="391"/>
      <c r="DB59" s="391"/>
      <c r="DC59" s="391"/>
      <c r="DD59" s="390"/>
      <c r="DE59" s="385"/>
    </row>
    <row r="60" spans="1:109" s="379" customFormat="1" ht="13.5" x14ac:dyDescent="0.15">
      <c r="A60" s="364"/>
      <c r="B60" s="385"/>
      <c r="K60" s="391"/>
      <c r="L60" s="391"/>
      <c r="M60" s="391"/>
      <c r="N60" s="391"/>
      <c r="AQ60" s="391"/>
      <c r="AR60" s="391"/>
      <c r="AS60" s="391"/>
      <c r="AT60" s="391"/>
      <c r="BC60" s="391"/>
      <c r="BD60" s="391"/>
      <c r="BE60" s="391"/>
      <c r="BF60" s="391"/>
      <c r="BO60" s="391"/>
      <c r="BP60" s="391"/>
      <c r="BQ60" s="391"/>
      <c r="BR60" s="391"/>
      <c r="CA60" s="391"/>
      <c r="CB60" s="391"/>
      <c r="CC60" s="391"/>
      <c r="CD60" s="391"/>
      <c r="CM60" s="391"/>
      <c r="CN60" s="391"/>
      <c r="CO60" s="391"/>
      <c r="CP60" s="391"/>
      <c r="CY60" s="391"/>
      <c r="CZ60" s="391"/>
      <c r="DA60" s="391"/>
      <c r="DB60" s="391"/>
      <c r="DC60" s="391"/>
      <c r="DD60" s="390"/>
      <c r="DE60" s="385"/>
    </row>
    <row r="61" spans="1:109" s="379" customFormat="1" ht="13.5" x14ac:dyDescent="0.15">
      <c r="A61" s="364"/>
      <c r="B61" s="389"/>
      <c r="C61" s="388"/>
      <c r="D61" s="388"/>
      <c r="E61" s="388"/>
      <c r="F61" s="388"/>
      <c r="G61" s="388"/>
      <c r="H61" s="388"/>
      <c r="I61" s="388"/>
      <c r="J61" s="388"/>
      <c r="K61" s="388"/>
      <c r="L61" s="388"/>
      <c r="M61" s="387"/>
      <c r="N61" s="387"/>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7"/>
      <c r="AT61" s="387"/>
      <c r="AU61" s="388"/>
      <c r="AV61" s="388"/>
      <c r="AW61" s="388"/>
      <c r="AX61" s="388"/>
      <c r="AY61" s="388"/>
      <c r="AZ61" s="388"/>
      <c r="BA61" s="388"/>
      <c r="BB61" s="388"/>
      <c r="BC61" s="388"/>
      <c r="BD61" s="388"/>
      <c r="BE61" s="387"/>
      <c r="BF61" s="387"/>
      <c r="BG61" s="388"/>
      <c r="BH61" s="388"/>
      <c r="BI61" s="388"/>
      <c r="BJ61" s="388"/>
      <c r="BK61" s="388"/>
      <c r="BL61" s="388"/>
      <c r="BM61" s="388"/>
      <c r="BN61" s="388"/>
      <c r="BO61" s="388"/>
      <c r="BP61" s="388"/>
      <c r="BQ61" s="387"/>
      <c r="BR61" s="387"/>
      <c r="BS61" s="388"/>
      <c r="BT61" s="388"/>
      <c r="BU61" s="388"/>
      <c r="BV61" s="388"/>
      <c r="BW61" s="388"/>
      <c r="BX61" s="388"/>
      <c r="BY61" s="388"/>
      <c r="BZ61" s="388"/>
      <c r="CA61" s="388"/>
      <c r="CB61" s="388"/>
      <c r="CC61" s="387"/>
      <c r="CD61" s="387"/>
      <c r="CE61" s="388"/>
      <c r="CF61" s="388"/>
      <c r="CG61" s="388"/>
      <c r="CH61" s="388"/>
      <c r="CI61" s="388"/>
      <c r="CJ61" s="388"/>
      <c r="CK61" s="388"/>
      <c r="CL61" s="388"/>
      <c r="CM61" s="388"/>
      <c r="CN61" s="388"/>
      <c r="CO61" s="387"/>
      <c r="CP61" s="387"/>
      <c r="CQ61" s="388"/>
      <c r="CR61" s="388"/>
      <c r="CS61" s="388"/>
      <c r="CT61" s="388"/>
      <c r="CU61" s="388"/>
      <c r="CV61" s="388"/>
      <c r="CW61" s="388"/>
      <c r="CX61" s="388"/>
      <c r="CY61" s="388"/>
      <c r="CZ61" s="388"/>
      <c r="DA61" s="387"/>
      <c r="DB61" s="387"/>
      <c r="DC61" s="387"/>
      <c r="DD61" s="386"/>
      <c r="DE61" s="385"/>
    </row>
    <row r="62" spans="1:109" ht="13.5" x14ac:dyDescent="0.15">
      <c r="B62" s="384"/>
      <c r="C62" s="384"/>
      <c r="D62" s="384"/>
      <c r="E62" s="384"/>
      <c r="F62" s="384"/>
      <c r="G62" s="384"/>
      <c r="H62" s="384"/>
      <c r="I62" s="384"/>
      <c r="J62" s="384"/>
      <c r="K62" s="384"/>
      <c r="L62" s="384"/>
      <c r="M62" s="384"/>
      <c r="N62" s="384"/>
      <c r="O62" s="384"/>
      <c r="P62" s="384"/>
      <c r="Q62" s="384"/>
      <c r="R62" s="384"/>
      <c r="S62" s="384"/>
      <c r="T62" s="384"/>
      <c r="U62" s="384"/>
      <c r="V62" s="384"/>
      <c r="W62" s="384"/>
      <c r="X62" s="384"/>
      <c r="Y62" s="384"/>
      <c r="Z62" s="384"/>
      <c r="AA62" s="384"/>
      <c r="AB62" s="384"/>
      <c r="AC62" s="384"/>
      <c r="AD62" s="384"/>
      <c r="AE62" s="384"/>
      <c r="AF62" s="384"/>
      <c r="AG62" s="384"/>
      <c r="AH62" s="384"/>
      <c r="AI62" s="384"/>
      <c r="AJ62" s="384"/>
      <c r="AK62" s="384"/>
      <c r="AL62" s="384"/>
      <c r="AM62" s="384"/>
      <c r="AN62" s="384"/>
      <c r="AO62" s="384"/>
      <c r="AP62" s="384"/>
      <c r="AQ62" s="384"/>
      <c r="AR62" s="384"/>
      <c r="AS62" s="384"/>
      <c r="AT62" s="384"/>
      <c r="AU62" s="384"/>
      <c r="AV62" s="384"/>
      <c r="AW62" s="384"/>
      <c r="AX62" s="384"/>
      <c r="AY62" s="384"/>
      <c r="AZ62" s="384"/>
      <c r="BA62" s="384"/>
      <c r="BB62" s="384"/>
      <c r="BC62" s="384"/>
      <c r="BD62" s="384"/>
      <c r="BE62" s="384"/>
      <c r="BF62" s="384"/>
      <c r="BG62" s="384"/>
      <c r="BH62" s="384"/>
      <c r="BI62" s="384"/>
      <c r="BJ62" s="384"/>
      <c r="BK62" s="384"/>
      <c r="BL62" s="384"/>
      <c r="BM62" s="384"/>
      <c r="BN62" s="384"/>
      <c r="BO62" s="384"/>
      <c r="BP62" s="384"/>
      <c r="BQ62" s="384"/>
      <c r="BR62" s="384"/>
      <c r="BS62" s="384"/>
      <c r="BT62" s="384"/>
      <c r="BU62" s="384"/>
      <c r="BV62" s="384"/>
      <c r="BW62" s="384"/>
      <c r="BX62" s="384"/>
      <c r="BY62" s="384"/>
      <c r="BZ62" s="384"/>
      <c r="CA62" s="384"/>
      <c r="CB62" s="384"/>
      <c r="CC62" s="384"/>
      <c r="CD62" s="384"/>
      <c r="CE62" s="384"/>
      <c r="CF62" s="384"/>
      <c r="CG62" s="384"/>
      <c r="CH62" s="384"/>
      <c r="CI62" s="384"/>
      <c r="CJ62" s="384"/>
      <c r="CK62" s="384"/>
      <c r="CL62" s="384"/>
      <c r="CM62" s="384"/>
      <c r="CN62" s="384"/>
      <c r="CO62" s="384"/>
      <c r="CP62" s="384"/>
      <c r="CQ62" s="384"/>
      <c r="CR62" s="384"/>
      <c r="CS62" s="384"/>
      <c r="CT62" s="384"/>
      <c r="CU62" s="384"/>
      <c r="CV62" s="384"/>
      <c r="CW62" s="384"/>
      <c r="CX62" s="384"/>
      <c r="CY62" s="384"/>
      <c r="CZ62" s="384"/>
      <c r="DA62" s="384"/>
      <c r="DB62" s="384"/>
      <c r="DC62" s="384"/>
      <c r="DD62" s="384"/>
      <c r="DE62" s="364"/>
    </row>
    <row r="63" spans="1:109" ht="17.25" x14ac:dyDescent="0.15">
      <c r="B63" s="383" t="s">
        <v>570</v>
      </c>
    </row>
    <row r="64" spans="1:109" ht="13.5" x14ac:dyDescent="0.15">
      <c r="B64" s="365"/>
      <c r="G64" s="380"/>
      <c r="I64" s="382"/>
      <c r="J64" s="382"/>
      <c r="K64" s="382"/>
      <c r="L64" s="382"/>
      <c r="M64" s="382"/>
      <c r="N64" s="381"/>
      <c r="AM64" s="380"/>
      <c r="AN64" s="380" t="s">
        <v>569</v>
      </c>
      <c r="AP64" s="379"/>
      <c r="AQ64" s="379"/>
      <c r="AR64" s="379"/>
      <c r="AY64" s="380"/>
      <c r="BA64" s="379"/>
      <c r="BB64" s="379"/>
      <c r="BC64" s="379"/>
      <c r="BK64" s="380"/>
      <c r="BM64" s="379"/>
      <c r="BN64" s="379"/>
      <c r="BO64" s="379"/>
      <c r="BW64" s="380"/>
      <c r="BY64" s="379"/>
      <c r="BZ64" s="379"/>
      <c r="CA64" s="379"/>
      <c r="CI64" s="380"/>
      <c r="CK64" s="379"/>
      <c r="CL64" s="379"/>
      <c r="CM64" s="379"/>
      <c r="CU64" s="380"/>
      <c r="CW64" s="379"/>
      <c r="CX64" s="379"/>
      <c r="CY64" s="379"/>
    </row>
    <row r="65" spans="2:107" ht="13.5" x14ac:dyDescent="0.15">
      <c r="B65" s="365"/>
      <c r="AN65" s="1283" t="s">
        <v>573</v>
      </c>
      <c r="AO65" s="1282"/>
      <c r="AP65" s="1282"/>
      <c r="AQ65" s="1282"/>
      <c r="AR65" s="1282"/>
      <c r="AS65" s="1282"/>
      <c r="AT65" s="1282"/>
      <c r="AU65" s="1282"/>
      <c r="AV65" s="1282"/>
      <c r="AW65" s="1282"/>
      <c r="AX65" s="1282"/>
      <c r="AY65" s="1282"/>
      <c r="AZ65" s="1282"/>
      <c r="BA65" s="1282"/>
      <c r="BB65" s="1282"/>
      <c r="BC65" s="1282"/>
      <c r="BD65" s="1282"/>
      <c r="BE65" s="1282"/>
      <c r="BF65" s="1282"/>
      <c r="BG65" s="1282"/>
      <c r="BH65" s="1282"/>
      <c r="BI65" s="1282"/>
      <c r="BJ65" s="1282"/>
      <c r="BK65" s="1282"/>
      <c r="BL65" s="1282"/>
      <c r="BM65" s="1282"/>
      <c r="BN65" s="1282"/>
      <c r="BO65" s="1282"/>
      <c r="BP65" s="1282"/>
      <c r="BQ65" s="1282"/>
      <c r="BR65" s="1282"/>
      <c r="BS65" s="1282"/>
      <c r="BT65" s="1282"/>
      <c r="BU65" s="1282"/>
      <c r="BV65" s="1282"/>
      <c r="BW65" s="1282"/>
      <c r="BX65" s="1282"/>
      <c r="BY65" s="1282"/>
      <c r="BZ65" s="1282"/>
      <c r="CA65" s="1282"/>
      <c r="CB65" s="1282"/>
      <c r="CC65" s="1282"/>
      <c r="CD65" s="1282"/>
      <c r="CE65" s="1282"/>
      <c r="CF65" s="1282"/>
      <c r="CG65" s="1282"/>
      <c r="CH65" s="1282"/>
      <c r="CI65" s="1282"/>
      <c r="CJ65" s="1282"/>
      <c r="CK65" s="1282"/>
      <c r="CL65" s="1282"/>
      <c r="CM65" s="1282"/>
      <c r="CN65" s="1282"/>
      <c r="CO65" s="1282"/>
      <c r="CP65" s="1282"/>
      <c r="CQ65" s="1282"/>
      <c r="CR65" s="1282"/>
      <c r="CS65" s="1282"/>
      <c r="CT65" s="1282"/>
      <c r="CU65" s="1282"/>
      <c r="CV65" s="1282"/>
      <c r="CW65" s="1282"/>
      <c r="CX65" s="1282"/>
      <c r="CY65" s="1282"/>
      <c r="CZ65" s="1282"/>
      <c r="DA65" s="1282"/>
      <c r="DB65" s="1282"/>
      <c r="DC65" s="1281"/>
    </row>
    <row r="66" spans="2:107" ht="13.5" x14ac:dyDescent="0.15">
      <c r="B66" s="365"/>
      <c r="AN66" s="1280"/>
      <c r="AO66" s="1279"/>
      <c r="AP66" s="1279"/>
      <c r="AQ66" s="1279"/>
      <c r="AR66" s="1279"/>
      <c r="AS66" s="1279"/>
      <c r="AT66" s="1279"/>
      <c r="AU66" s="1279"/>
      <c r="AV66" s="1279"/>
      <c r="AW66" s="1279"/>
      <c r="AX66" s="1279"/>
      <c r="AY66" s="1279"/>
      <c r="AZ66" s="1279"/>
      <c r="BA66" s="1279"/>
      <c r="BB66" s="1279"/>
      <c r="BC66" s="1279"/>
      <c r="BD66" s="1279"/>
      <c r="BE66" s="1279"/>
      <c r="BF66" s="1279"/>
      <c r="BG66" s="1279"/>
      <c r="BH66" s="1279"/>
      <c r="BI66" s="1279"/>
      <c r="BJ66" s="1279"/>
      <c r="BK66" s="1279"/>
      <c r="BL66" s="1279"/>
      <c r="BM66" s="1279"/>
      <c r="BN66" s="1279"/>
      <c r="BO66" s="1279"/>
      <c r="BP66" s="1279"/>
      <c r="BQ66" s="1279"/>
      <c r="BR66" s="1279"/>
      <c r="BS66" s="1279"/>
      <c r="BT66" s="1279"/>
      <c r="BU66" s="1279"/>
      <c r="BV66" s="1279"/>
      <c r="BW66" s="1279"/>
      <c r="BX66" s="1279"/>
      <c r="BY66" s="1279"/>
      <c r="BZ66" s="1279"/>
      <c r="CA66" s="1279"/>
      <c r="CB66" s="1279"/>
      <c r="CC66" s="1279"/>
      <c r="CD66" s="1279"/>
      <c r="CE66" s="1279"/>
      <c r="CF66" s="1279"/>
      <c r="CG66" s="1279"/>
      <c r="CH66" s="1279"/>
      <c r="CI66" s="1279"/>
      <c r="CJ66" s="1279"/>
      <c r="CK66" s="1279"/>
      <c r="CL66" s="1279"/>
      <c r="CM66" s="1279"/>
      <c r="CN66" s="1279"/>
      <c r="CO66" s="1279"/>
      <c r="CP66" s="1279"/>
      <c r="CQ66" s="1279"/>
      <c r="CR66" s="1279"/>
      <c r="CS66" s="1279"/>
      <c r="CT66" s="1279"/>
      <c r="CU66" s="1279"/>
      <c r="CV66" s="1279"/>
      <c r="CW66" s="1279"/>
      <c r="CX66" s="1279"/>
      <c r="CY66" s="1279"/>
      <c r="CZ66" s="1279"/>
      <c r="DA66" s="1279"/>
      <c r="DB66" s="1279"/>
      <c r="DC66" s="1278"/>
    </row>
    <row r="67" spans="2:107" ht="13.5" x14ac:dyDescent="0.15">
      <c r="B67" s="365"/>
      <c r="AN67" s="1280"/>
      <c r="AO67" s="1279"/>
      <c r="AP67" s="1279"/>
      <c r="AQ67" s="1279"/>
      <c r="AR67" s="1279"/>
      <c r="AS67" s="1279"/>
      <c r="AT67" s="1279"/>
      <c r="AU67" s="1279"/>
      <c r="AV67" s="1279"/>
      <c r="AW67" s="1279"/>
      <c r="AX67" s="1279"/>
      <c r="AY67" s="1279"/>
      <c r="AZ67" s="1279"/>
      <c r="BA67" s="1279"/>
      <c r="BB67" s="1279"/>
      <c r="BC67" s="1279"/>
      <c r="BD67" s="1279"/>
      <c r="BE67" s="1279"/>
      <c r="BF67" s="1279"/>
      <c r="BG67" s="1279"/>
      <c r="BH67" s="1279"/>
      <c r="BI67" s="1279"/>
      <c r="BJ67" s="1279"/>
      <c r="BK67" s="1279"/>
      <c r="BL67" s="1279"/>
      <c r="BM67" s="1279"/>
      <c r="BN67" s="1279"/>
      <c r="BO67" s="1279"/>
      <c r="BP67" s="1279"/>
      <c r="BQ67" s="1279"/>
      <c r="BR67" s="1279"/>
      <c r="BS67" s="1279"/>
      <c r="BT67" s="1279"/>
      <c r="BU67" s="1279"/>
      <c r="BV67" s="1279"/>
      <c r="BW67" s="1279"/>
      <c r="BX67" s="1279"/>
      <c r="BY67" s="1279"/>
      <c r="BZ67" s="1279"/>
      <c r="CA67" s="1279"/>
      <c r="CB67" s="1279"/>
      <c r="CC67" s="1279"/>
      <c r="CD67" s="1279"/>
      <c r="CE67" s="1279"/>
      <c r="CF67" s="1279"/>
      <c r="CG67" s="1279"/>
      <c r="CH67" s="1279"/>
      <c r="CI67" s="1279"/>
      <c r="CJ67" s="1279"/>
      <c r="CK67" s="1279"/>
      <c r="CL67" s="1279"/>
      <c r="CM67" s="1279"/>
      <c r="CN67" s="1279"/>
      <c r="CO67" s="1279"/>
      <c r="CP67" s="1279"/>
      <c r="CQ67" s="1279"/>
      <c r="CR67" s="1279"/>
      <c r="CS67" s="1279"/>
      <c r="CT67" s="1279"/>
      <c r="CU67" s="1279"/>
      <c r="CV67" s="1279"/>
      <c r="CW67" s="1279"/>
      <c r="CX67" s="1279"/>
      <c r="CY67" s="1279"/>
      <c r="CZ67" s="1279"/>
      <c r="DA67" s="1279"/>
      <c r="DB67" s="1279"/>
      <c r="DC67" s="1278"/>
    </row>
    <row r="68" spans="2:107" ht="13.5" x14ac:dyDescent="0.15">
      <c r="B68" s="365"/>
      <c r="AN68" s="1280"/>
      <c r="AO68" s="1279"/>
      <c r="AP68" s="1279"/>
      <c r="AQ68" s="1279"/>
      <c r="AR68" s="1279"/>
      <c r="AS68" s="1279"/>
      <c r="AT68" s="1279"/>
      <c r="AU68" s="1279"/>
      <c r="AV68" s="1279"/>
      <c r="AW68" s="1279"/>
      <c r="AX68" s="1279"/>
      <c r="AY68" s="1279"/>
      <c r="AZ68" s="1279"/>
      <c r="BA68" s="1279"/>
      <c r="BB68" s="1279"/>
      <c r="BC68" s="1279"/>
      <c r="BD68" s="1279"/>
      <c r="BE68" s="1279"/>
      <c r="BF68" s="1279"/>
      <c r="BG68" s="1279"/>
      <c r="BH68" s="1279"/>
      <c r="BI68" s="1279"/>
      <c r="BJ68" s="1279"/>
      <c r="BK68" s="1279"/>
      <c r="BL68" s="1279"/>
      <c r="BM68" s="1279"/>
      <c r="BN68" s="1279"/>
      <c r="BO68" s="1279"/>
      <c r="BP68" s="1279"/>
      <c r="BQ68" s="1279"/>
      <c r="BR68" s="1279"/>
      <c r="BS68" s="1279"/>
      <c r="BT68" s="1279"/>
      <c r="BU68" s="1279"/>
      <c r="BV68" s="1279"/>
      <c r="BW68" s="1279"/>
      <c r="BX68" s="1279"/>
      <c r="BY68" s="1279"/>
      <c r="BZ68" s="1279"/>
      <c r="CA68" s="1279"/>
      <c r="CB68" s="1279"/>
      <c r="CC68" s="1279"/>
      <c r="CD68" s="1279"/>
      <c r="CE68" s="1279"/>
      <c r="CF68" s="1279"/>
      <c r="CG68" s="1279"/>
      <c r="CH68" s="1279"/>
      <c r="CI68" s="1279"/>
      <c r="CJ68" s="1279"/>
      <c r="CK68" s="1279"/>
      <c r="CL68" s="1279"/>
      <c r="CM68" s="1279"/>
      <c r="CN68" s="1279"/>
      <c r="CO68" s="1279"/>
      <c r="CP68" s="1279"/>
      <c r="CQ68" s="1279"/>
      <c r="CR68" s="1279"/>
      <c r="CS68" s="1279"/>
      <c r="CT68" s="1279"/>
      <c r="CU68" s="1279"/>
      <c r="CV68" s="1279"/>
      <c r="CW68" s="1279"/>
      <c r="CX68" s="1279"/>
      <c r="CY68" s="1279"/>
      <c r="CZ68" s="1279"/>
      <c r="DA68" s="1279"/>
      <c r="DB68" s="1279"/>
      <c r="DC68" s="1278"/>
    </row>
    <row r="69" spans="2:107" ht="13.5" x14ac:dyDescent="0.15">
      <c r="B69" s="365"/>
      <c r="AN69" s="1277"/>
      <c r="AO69" s="1276"/>
      <c r="AP69" s="1276"/>
      <c r="AQ69" s="1276"/>
      <c r="AR69" s="1276"/>
      <c r="AS69" s="1276"/>
      <c r="AT69" s="1276"/>
      <c r="AU69" s="1276"/>
      <c r="AV69" s="1276"/>
      <c r="AW69" s="1276"/>
      <c r="AX69" s="1276"/>
      <c r="AY69" s="1276"/>
      <c r="AZ69" s="1276"/>
      <c r="BA69" s="1276"/>
      <c r="BB69" s="1276"/>
      <c r="BC69" s="1276"/>
      <c r="BD69" s="1276"/>
      <c r="BE69" s="1276"/>
      <c r="BF69" s="1276"/>
      <c r="BG69" s="1276"/>
      <c r="BH69" s="1276"/>
      <c r="BI69" s="1276"/>
      <c r="BJ69" s="1276"/>
      <c r="BK69" s="1276"/>
      <c r="BL69" s="1276"/>
      <c r="BM69" s="1276"/>
      <c r="BN69" s="1276"/>
      <c r="BO69" s="1276"/>
      <c r="BP69" s="1276"/>
      <c r="BQ69" s="1276"/>
      <c r="BR69" s="1276"/>
      <c r="BS69" s="1276"/>
      <c r="BT69" s="1276"/>
      <c r="BU69" s="1276"/>
      <c r="BV69" s="1276"/>
      <c r="BW69" s="1276"/>
      <c r="BX69" s="1276"/>
      <c r="BY69" s="1276"/>
      <c r="BZ69" s="1276"/>
      <c r="CA69" s="1276"/>
      <c r="CB69" s="1276"/>
      <c r="CC69" s="1276"/>
      <c r="CD69" s="1276"/>
      <c r="CE69" s="1276"/>
      <c r="CF69" s="1276"/>
      <c r="CG69" s="1276"/>
      <c r="CH69" s="1276"/>
      <c r="CI69" s="1276"/>
      <c r="CJ69" s="1276"/>
      <c r="CK69" s="1276"/>
      <c r="CL69" s="1276"/>
      <c r="CM69" s="1276"/>
      <c r="CN69" s="1276"/>
      <c r="CO69" s="1276"/>
      <c r="CP69" s="1276"/>
      <c r="CQ69" s="1276"/>
      <c r="CR69" s="1276"/>
      <c r="CS69" s="1276"/>
      <c r="CT69" s="1276"/>
      <c r="CU69" s="1276"/>
      <c r="CV69" s="1276"/>
      <c r="CW69" s="1276"/>
      <c r="CX69" s="1276"/>
      <c r="CY69" s="1276"/>
      <c r="CZ69" s="1276"/>
      <c r="DA69" s="1276"/>
      <c r="DB69" s="1276"/>
      <c r="DC69" s="1275"/>
    </row>
    <row r="70" spans="2:107" ht="13.5" x14ac:dyDescent="0.15">
      <c r="B70" s="365"/>
      <c r="H70" s="378"/>
      <c r="I70" s="378"/>
      <c r="J70" s="376"/>
      <c r="K70" s="376"/>
      <c r="L70" s="375"/>
      <c r="M70" s="376"/>
      <c r="N70" s="375"/>
      <c r="AN70" s="371"/>
      <c r="AO70" s="371"/>
      <c r="AP70" s="371"/>
      <c r="AZ70" s="371"/>
      <c r="BA70" s="371"/>
      <c r="BB70" s="371"/>
      <c r="BL70" s="371"/>
      <c r="BM70" s="371"/>
      <c r="BN70" s="371"/>
      <c r="BX70" s="371"/>
      <c r="BY70" s="371"/>
      <c r="BZ70" s="371"/>
      <c r="CJ70" s="371"/>
      <c r="CK70" s="371"/>
      <c r="CL70" s="371"/>
      <c r="CV70" s="371"/>
      <c r="CW70" s="371"/>
      <c r="CX70" s="371"/>
    </row>
    <row r="71" spans="2:107" ht="13.5" x14ac:dyDescent="0.15">
      <c r="B71" s="365"/>
      <c r="G71" s="374"/>
      <c r="I71" s="377"/>
      <c r="J71" s="376"/>
      <c r="K71" s="376"/>
      <c r="L71" s="375"/>
      <c r="M71" s="376"/>
      <c r="N71" s="375"/>
      <c r="AM71" s="374"/>
      <c r="AN71" s="364" t="s">
        <v>568</v>
      </c>
    </row>
    <row r="72" spans="2:107" ht="13.5" x14ac:dyDescent="0.15">
      <c r="B72" s="365"/>
      <c r="G72" s="1259"/>
      <c r="H72" s="1259"/>
      <c r="I72" s="1259"/>
      <c r="J72" s="1259"/>
      <c r="K72" s="373"/>
      <c r="L72" s="373"/>
      <c r="M72" s="372"/>
      <c r="N72" s="372"/>
      <c r="AN72" s="1261"/>
      <c r="AO72" s="1262"/>
      <c r="AP72" s="1262"/>
      <c r="AQ72" s="1262"/>
      <c r="AR72" s="1262"/>
      <c r="AS72" s="1262"/>
      <c r="AT72" s="1262"/>
      <c r="AU72" s="1262"/>
      <c r="AV72" s="1262"/>
      <c r="AW72" s="1262"/>
      <c r="AX72" s="1262"/>
      <c r="AY72" s="1262"/>
      <c r="AZ72" s="1262"/>
      <c r="BA72" s="1262"/>
      <c r="BB72" s="1262"/>
      <c r="BC72" s="1262"/>
      <c r="BD72" s="1262"/>
      <c r="BE72" s="1262"/>
      <c r="BF72" s="1262"/>
      <c r="BG72" s="1262"/>
      <c r="BH72" s="1262"/>
      <c r="BI72" s="1262"/>
      <c r="BJ72" s="1262"/>
      <c r="BK72" s="1262"/>
      <c r="BL72" s="1262"/>
      <c r="BM72" s="1262"/>
      <c r="BN72" s="1262"/>
      <c r="BO72" s="1263"/>
      <c r="BP72" s="1255" t="s">
        <v>529</v>
      </c>
      <c r="BQ72" s="1255"/>
      <c r="BR72" s="1255"/>
      <c r="BS72" s="1255"/>
      <c r="BT72" s="1255"/>
      <c r="BU72" s="1255"/>
      <c r="BV72" s="1255"/>
      <c r="BW72" s="1255"/>
      <c r="BX72" s="1255" t="s">
        <v>530</v>
      </c>
      <c r="BY72" s="1255"/>
      <c r="BZ72" s="1255"/>
      <c r="CA72" s="1255"/>
      <c r="CB72" s="1255"/>
      <c r="CC72" s="1255"/>
      <c r="CD72" s="1255"/>
      <c r="CE72" s="1255"/>
      <c r="CF72" s="1255" t="s">
        <v>531</v>
      </c>
      <c r="CG72" s="1255"/>
      <c r="CH72" s="1255"/>
      <c r="CI72" s="1255"/>
      <c r="CJ72" s="1255"/>
      <c r="CK72" s="1255"/>
      <c r="CL72" s="1255"/>
      <c r="CM72" s="1255"/>
      <c r="CN72" s="1255" t="s">
        <v>532</v>
      </c>
      <c r="CO72" s="1255"/>
      <c r="CP72" s="1255"/>
      <c r="CQ72" s="1255"/>
      <c r="CR72" s="1255"/>
      <c r="CS72" s="1255"/>
      <c r="CT72" s="1255"/>
      <c r="CU72" s="1255"/>
      <c r="CV72" s="1255" t="s">
        <v>533</v>
      </c>
      <c r="CW72" s="1255"/>
      <c r="CX72" s="1255"/>
      <c r="CY72" s="1255"/>
      <c r="CZ72" s="1255"/>
      <c r="DA72" s="1255"/>
      <c r="DB72" s="1255"/>
      <c r="DC72" s="1255"/>
    </row>
    <row r="73" spans="2:107" ht="13.5" x14ac:dyDescent="0.15">
      <c r="B73" s="365"/>
      <c r="G73" s="1264"/>
      <c r="H73" s="1264"/>
      <c r="I73" s="1264"/>
      <c r="J73" s="1264"/>
      <c r="K73" s="1254"/>
      <c r="L73" s="1254"/>
      <c r="M73" s="1254"/>
      <c r="N73" s="1254"/>
      <c r="AM73" s="371"/>
      <c r="AN73" s="1256" t="s">
        <v>567</v>
      </c>
      <c r="AO73" s="1256"/>
      <c r="AP73" s="1256"/>
      <c r="AQ73" s="1256"/>
      <c r="AR73" s="1256"/>
      <c r="AS73" s="1256"/>
      <c r="AT73" s="1256"/>
      <c r="AU73" s="1256"/>
      <c r="AV73" s="1256"/>
      <c r="AW73" s="1256"/>
      <c r="AX73" s="1256"/>
      <c r="AY73" s="1256"/>
      <c r="AZ73" s="1256"/>
      <c r="BA73" s="1256"/>
      <c r="BB73" s="1256" t="s">
        <v>565</v>
      </c>
      <c r="BC73" s="1256"/>
      <c r="BD73" s="1256"/>
      <c r="BE73" s="1256"/>
      <c r="BF73" s="1256"/>
      <c r="BG73" s="1256"/>
      <c r="BH73" s="1256"/>
      <c r="BI73" s="1256"/>
      <c r="BJ73" s="1256"/>
      <c r="BK73" s="1256"/>
      <c r="BL73" s="1256"/>
      <c r="BM73" s="1256"/>
      <c r="BN73" s="1256"/>
      <c r="BO73" s="1256"/>
      <c r="BP73" s="1253">
        <v>16.600000000000001</v>
      </c>
      <c r="BQ73" s="1253"/>
      <c r="BR73" s="1253"/>
      <c r="BS73" s="1253"/>
      <c r="BT73" s="1253"/>
      <c r="BU73" s="1253"/>
      <c r="BV73" s="1253"/>
      <c r="BW73" s="1253"/>
      <c r="BX73" s="1253">
        <v>0.4</v>
      </c>
      <c r="BY73" s="1253"/>
      <c r="BZ73" s="1253"/>
      <c r="CA73" s="1253"/>
      <c r="CB73" s="1253"/>
      <c r="CC73" s="1253"/>
      <c r="CD73" s="1253"/>
      <c r="CE73" s="1253"/>
      <c r="CF73" s="1253"/>
      <c r="CG73" s="1253"/>
      <c r="CH73" s="1253"/>
      <c r="CI73" s="1253"/>
      <c r="CJ73" s="1253"/>
      <c r="CK73" s="1253"/>
      <c r="CL73" s="1253"/>
      <c r="CM73" s="1253"/>
      <c r="CN73" s="1253"/>
      <c r="CO73" s="1253"/>
      <c r="CP73" s="1253"/>
      <c r="CQ73" s="1253"/>
      <c r="CR73" s="1253"/>
      <c r="CS73" s="1253"/>
      <c r="CT73" s="1253"/>
      <c r="CU73" s="1253"/>
      <c r="CV73" s="1253"/>
      <c r="CW73" s="1253"/>
      <c r="CX73" s="1253"/>
      <c r="CY73" s="1253"/>
      <c r="CZ73" s="1253"/>
      <c r="DA73" s="1253"/>
      <c r="DB73" s="1253"/>
      <c r="DC73" s="1253"/>
    </row>
    <row r="74" spans="2:107" ht="13.5" x14ac:dyDescent="0.15">
      <c r="B74" s="365"/>
      <c r="G74" s="1264"/>
      <c r="H74" s="1264"/>
      <c r="I74" s="1264"/>
      <c r="J74" s="1264"/>
      <c r="K74" s="1254"/>
      <c r="L74" s="1254"/>
      <c r="M74" s="1254"/>
      <c r="N74" s="1254"/>
      <c r="AM74" s="37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ht="13.5" x14ac:dyDescent="0.15">
      <c r="B75" s="365"/>
      <c r="G75" s="1264"/>
      <c r="H75" s="1264"/>
      <c r="I75" s="1259"/>
      <c r="J75" s="1259"/>
      <c r="K75" s="1260"/>
      <c r="L75" s="1260"/>
      <c r="M75" s="1260"/>
      <c r="N75" s="1260"/>
      <c r="AM75" s="371"/>
      <c r="AN75" s="1256"/>
      <c r="AO75" s="1256"/>
      <c r="AP75" s="1256"/>
      <c r="AQ75" s="1256"/>
      <c r="AR75" s="1256"/>
      <c r="AS75" s="1256"/>
      <c r="AT75" s="1256"/>
      <c r="AU75" s="1256"/>
      <c r="AV75" s="1256"/>
      <c r="AW75" s="1256"/>
      <c r="AX75" s="1256"/>
      <c r="AY75" s="1256"/>
      <c r="AZ75" s="1256"/>
      <c r="BA75" s="1256"/>
      <c r="BB75" s="1256" t="s">
        <v>564</v>
      </c>
      <c r="BC75" s="1256"/>
      <c r="BD75" s="1256"/>
      <c r="BE75" s="1256"/>
      <c r="BF75" s="1256"/>
      <c r="BG75" s="1256"/>
      <c r="BH75" s="1256"/>
      <c r="BI75" s="1256"/>
      <c r="BJ75" s="1256"/>
      <c r="BK75" s="1256"/>
      <c r="BL75" s="1256"/>
      <c r="BM75" s="1256"/>
      <c r="BN75" s="1256"/>
      <c r="BO75" s="1256"/>
      <c r="BP75" s="1253">
        <v>8.1999999999999993</v>
      </c>
      <c r="BQ75" s="1253"/>
      <c r="BR75" s="1253"/>
      <c r="BS75" s="1253"/>
      <c r="BT75" s="1253"/>
      <c r="BU75" s="1253"/>
      <c r="BV75" s="1253"/>
      <c r="BW75" s="1253"/>
      <c r="BX75" s="1253">
        <v>7.7</v>
      </c>
      <c r="BY75" s="1253"/>
      <c r="BZ75" s="1253"/>
      <c r="CA75" s="1253"/>
      <c r="CB75" s="1253"/>
      <c r="CC75" s="1253"/>
      <c r="CD75" s="1253"/>
      <c r="CE75" s="1253"/>
      <c r="CF75" s="1253">
        <v>7.6</v>
      </c>
      <c r="CG75" s="1253"/>
      <c r="CH75" s="1253"/>
      <c r="CI75" s="1253"/>
      <c r="CJ75" s="1253"/>
      <c r="CK75" s="1253"/>
      <c r="CL75" s="1253"/>
      <c r="CM75" s="1253"/>
      <c r="CN75" s="1253">
        <v>7.4</v>
      </c>
      <c r="CO75" s="1253"/>
      <c r="CP75" s="1253"/>
      <c r="CQ75" s="1253"/>
      <c r="CR75" s="1253"/>
      <c r="CS75" s="1253"/>
      <c r="CT75" s="1253"/>
      <c r="CU75" s="1253"/>
      <c r="CV75" s="1253">
        <v>7</v>
      </c>
      <c r="CW75" s="1253"/>
      <c r="CX75" s="1253"/>
      <c r="CY75" s="1253"/>
      <c r="CZ75" s="1253"/>
      <c r="DA75" s="1253"/>
      <c r="DB75" s="1253"/>
      <c r="DC75" s="1253"/>
    </row>
    <row r="76" spans="2:107" ht="13.5" x14ac:dyDescent="0.15">
      <c r="B76" s="365"/>
      <c r="G76" s="1264"/>
      <c r="H76" s="1264"/>
      <c r="I76" s="1259"/>
      <c r="J76" s="1259"/>
      <c r="K76" s="1260"/>
      <c r="L76" s="1260"/>
      <c r="M76" s="1260"/>
      <c r="N76" s="1260"/>
      <c r="AM76" s="37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ht="13.5" x14ac:dyDescent="0.15">
      <c r="B77" s="365"/>
      <c r="G77" s="1259"/>
      <c r="H77" s="1259"/>
      <c r="I77" s="1259"/>
      <c r="J77" s="1259"/>
      <c r="K77" s="1254"/>
      <c r="L77" s="1254"/>
      <c r="M77" s="1254"/>
      <c r="N77" s="1254"/>
      <c r="AN77" s="1255" t="s">
        <v>566</v>
      </c>
      <c r="AO77" s="1255"/>
      <c r="AP77" s="1255"/>
      <c r="AQ77" s="1255"/>
      <c r="AR77" s="1255"/>
      <c r="AS77" s="1255"/>
      <c r="AT77" s="1255"/>
      <c r="AU77" s="1255"/>
      <c r="AV77" s="1255"/>
      <c r="AW77" s="1255"/>
      <c r="AX77" s="1255"/>
      <c r="AY77" s="1255"/>
      <c r="AZ77" s="1255"/>
      <c r="BA77" s="1255"/>
      <c r="BB77" s="1256" t="s">
        <v>565</v>
      </c>
      <c r="BC77" s="1256"/>
      <c r="BD77" s="1256"/>
      <c r="BE77" s="1256"/>
      <c r="BF77" s="1256"/>
      <c r="BG77" s="1256"/>
      <c r="BH77" s="1256"/>
      <c r="BI77" s="1256"/>
      <c r="BJ77" s="1256"/>
      <c r="BK77" s="1256"/>
      <c r="BL77" s="1256"/>
      <c r="BM77" s="1256"/>
      <c r="BN77" s="1256"/>
      <c r="BO77" s="1256"/>
      <c r="BP77" s="1253">
        <v>20.399999999999999</v>
      </c>
      <c r="BQ77" s="1253"/>
      <c r="BR77" s="1253"/>
      <c r="BS77" s="1253"/>
      <c r="BT77" s="1253"/>
      <c r="BU77" s="1253"/>
      <c r="BV77" s="1253"/>
      <c r="BW77" s="1253"/>
      <c r="BX77" s="1253">
        <v>11.2</v>
      </c>
      <c r="BY77" s="1253"/>
      <c r="BZ77" s="1253"/>
      <c r="CA77" s="1253"/>
      <c r="CB77" s="1253"/>
      <c r="CC77" s="1253"/>
      <c r="CD77" s="1253"/>
      <c r="CE77" s="1253"/>
      <c r="CF77" s="1253">
        <v>4.5999999999999996</v>
      </c>
      <c r="CG77" s="1253"/>
      <c r="CH77" s="1253"/>
      <c r="CI77" s="1253"/>
      <c r="CJ77" s="1253"/>
      <c r="CK77" s="1253"/>
      <c r="CL77" s="1253"/>
      <c r="CM77" s="1253"/>
      <c r="CN77" s="1253">
        <v>4.2</v>
      </c>
      <c r="CO77" s="1253"/>
      <c r="CP77" s="1253"/>
      <c r="CQ77" s="1253"/>
      <c r="CR77" s="1253"/>
      <c r="CS77" s="1253"/>
      <c r="CT77" s="1253"/>
      <c r="CU77" s="1253"/>
      <c r="CV77" s="1253">
        <v>3.6</v>
      </c>
      <c r="CW77" s="1253"/>
      <c r="CX77" s="1253"/>
      <c r="CY77" s="1253"/>
      <c r="CZ77" s="1253"/>
      <c r="DA77" s="1253"/>
      <c r="DB77" s="1253"/>
      <c r="DC77" s="1253"/>
    </row>
    <row r="78" spans="2:107" ht="13.5" x14ac:dyDescent="0.15">
      <c r="B78" s="365"/>
      <c r="G78" s="1259"/>
      <c r="H78" s="1259"/>
      <c r="I78" s="1259"/>
      <c r="J78" s="1259"/>
      <c r="K78" s="1254"/>
      <c r="L78" s="1254"/>
      <c r="M78" s="1254"/>
      <c r="N78" s="1254"/>
      <c r="AN78" s="1255"/>
      <c r="AO78" s="1255"/>
      <c r="AP78" s="1255"/>
      <c r="AQ78" s="1255"/>
      <c r="AR78" s="1255"/>
      <c r="AS78" s="1255"/>
      <c r="AT78" s="1255"/>
      <c r="AU78" s="1255"/>
      <c r="AV78" s="1255"/>
      <c r="AW78" s="1255"/>
      <c r="AX78" s="1255"/>
      <c r="AY78" s="1255"/>
      <c r="AZ78" s="1255"/>
      <c r="BA78" s="1255"/>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ht="13.5" x14ac:dyDescent="0.15">
      <c r="B79" s="365"/>
      <c r="G79" s="1259"/>
      <c r="H79" s="1259"/>
      <c r="I79" s="1257"/>
      <c r="J79" s="1257"/>
      <c r="K79" s="1258"/>
      <c r="L79" s="1258"/>
      <c r="M79" s="1258"/>
      <c r="N79" s="1258"/>
      <c r="AN79" s="1255"/>
      <c r="AO79" s="1255"/>
      <c r="AP79" s="1255"/>
      <c r="AQ79" s="1255"/>
      <c r="AR79" s="1255"/>
      <c r="AS79" s="1255"/>
      <c r="AT79" s="1255"/>
      <c r="AU79" s="1255"/>
      <c r="AV79" s="1255"/>
      <c r="AW79" s="1255"/>
      <c r="AX79" s="1255"/>
      <c r="AY79" s="1255"/>
      <c r="AZ79" s="1255"/>
      <c r="BA79" s="1255"/>
      <c r="BB79" s="1256" t="s">
        <v>564</v>
      </c>
      <c r="BC79" s="1256"/>
      <c r="BD79" s="1256"/>
      <c r="BE79" s="1256"/>
      <c r="BF79" s="1256"/>
      <c r="BG79" s="1256"/>
      <c r="BH79" s="1256"/>
      <c r="BI79" s="1256"/>
      <c r="BJ79" s="1256"/>
      <c r="BK79" s="1256"/>
      <c r="BL79" s="1256"/>
      <c r="BM79" s="1256"/>
      <c r="BN79" s="1256"/>
      <c r="BO79" s="1256"/>
      <c r="BP79" s="1253">
        <v>6.2</v>
      </c>
      <c r="BQ79" s="1253"/>
      <c r="BR79" s="1253"/>
      <c r="BS79" s="1253"/>
      <c r="BT79" s="1253"/>
      <c r="BU79" s="1253"/>
      <c r="BV79" s="1253"/>
      <c r="BW79" s="1253"/>
      <c r="BX79" s="1253">
        <v>5.7</v>
      </c>
      <c r="BY79" s="1253"/>
      <c r="BZ79" s="1253"/>
      <c r="CA79" s="1253"/>
      <c r="CB79" s="1253"/>
      <c r="CC79" s="1253"/>
      <c r="CD79" s="1253"/>
      <c r="CE79" s="1253"/>
      <c r="CF79" s="1253">
        <v>5.8</v>
      </c>
      <c r="CG79" s="1253"/>
      <c r="CH79" s="1253"/>
      <c r="CI79" s="1253"/>
      <c r="CJ79" s="1253"/>
      <c r="CK79" s="1253"/>
      <c r="CL79" s="1253"/>
      <c r="CM79" s="1253"/>
      <c r="CN79" s="1253">
        <v>5.8</v>
      </c>
      <c r="CO79" s="1253"/>
      <c r="CP79" s="1253"/>
      <c r="CQ79" s="1253"/>
      <c r="CR79" s="1253"/>
      <c r="CS79" s="1253"/>
      <c r="CT79" s="1253"/>
      <c r="CU79" s="1253"/>
      <c r="CV79" s="1253">
        <v>5.7</v>
      </c>
      <c r="CW79" s="1253"/>
      <c r="CX79" s="1253"/>
      <c r="CY79" s="1253"/>
      <c r="CZ79" s="1253"/>
      <c r="DA79" s="1253"/>
      <c r="DB79" s="1253"/>
      <c r="DC79" s="1253"/>
    </row>
    <row r="80" spans="2:107" ht="13.5" x14ac:dyDescent="0.15">
      <c r="B80" s="365"/>
      <c r="G80" s="1259"/>
      <c r="H80" s="1259"/>
      <c r="I80" s="1257"/>
      <c r="J80" s="1257"/>
      <c r="K80" s="1258"/>
      <c r="L80" s="1258"/>
      <c r="M80" s="1258"/>
      <c r="N80" s="1258"/>
      <c r="AN80" s="1255"/>
      <c r="AO80" s="1255"/>
      <c r="AP80" s="1255"/>
      <c r="AQ80" s="1255"/>
      <c r="AR80" s="1255"/>
      <c r="AS80" s="1255"/>
      <c r="AT80" s="1255"/>
      <c r="AU80" s="1255"/>
      <c r="AV80" s="1255"/>
      <c r="AW80" s="1255"/>
      <c r="AX80" s="1255"/>
      <c r="AY80" s="1255"/>
      <c r="AZ80" s="1255"/>
      <c r="BA80" s="1255"/>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ht="13.5" x14ac:dyDescent="0.15">
      <c r="B81" s="365"/>
    </row>
    <row r="82" spans="2:109" ht="17.25" x14ac:dyDescent="0.15">
      <c r="B82" s="365"/>
      <c r="K82" s="370"/>
      <c r="L82" s="370"/>
      <c r="M82" s="370"/>
      <c r="N82" s="370"/>
      <c r="AQ82" s="370"/>
      <c r="AR82" s="370"/>
      <c r="AS82" s="370"/>
      <c r="AT82" s="370"/>
      <c r="BC82" s="370"/>
      <c r="BD82" s="370"/>
      <c r="BE82" s="370"/>
      <c r="BF82" s="370"/>
      <c r="BO82" s="370"/>
      <c r="BP82" s="370"/>
      <c r="BQ82" s="370"/>
      <c r="BR82" s="370"/>
      <c r="CA82" s="370"/>
      <c r="CB82" s="370"/>
      <c r="CC82" s="370"/>
      <c r="CD82" s="370"/>
      <c r="CM82" s="370"/>
      <c r="CN82" s="370"/>
      <c r="CO82" s="370"/>
      <c r="CP82" s="370"/>
      <c r="CY82" s="370"/>
      <c r="CZ82" s="370"/>
      <c r="DA82" s="370"/>
      <c r="DB82" s="370"/>
      <c r="DC82" s="370"/>
    </row>
    <row r="83" spans="2:109" ht="13.5" x14ac:dyDescent="0.15">
      <c r="B83" s="369"/>
      <c r="C83" s="368"/>
      <c r="D83" s="368"/>
      <c r="E83" s="368"/>
      <c r="F83" s="368"/>
      <c r="G83" s="368"/>
      <c r="H83" s="368"/>
      <c r="I83" s="368"/>
      <c r="J83" s="368"/>
      <c r="K83" s="368"/>
      <c r="L83" s="368"/>
      <c r="M83" s="368"/>
      <c r="N83" s="368"/>
      <c r="O83" s="368"/>
      <c r="P83" s="368"/>
      <c r="Q83" s="368"/>
      <c r="R83" s="368"/>
      <c r="S83" s="368"/>
      <c r="T83" s="368"/>
      <c r="U83" s="368"/>
      <c r="V83" s="368"/>
      <c r="W83" s="368"/>
      <c r="X83" s="368"/>
      <c r="Y83" s="368"/>
      <c r="Z83" s="368"/>
      <c r="AA83" s="368"/>
      <c r="AB83" s="368"/>
      <c r="AC83" s="368"/>
      <c r="AD83" s="368"/>
      <c r="AE83" s="368"/>
      <c r="AF83" s="368"/>
      <c r="AG83" s="368"/>
      <c r="AH83" s="368"/>
      <c r="AI83" s="368"/>
      <c r="AJ83" s="368"/>
      <c r="AK83" s="368"/>
      <c r="AL83" s="368"/>
      <c r="AM83" s="368"/>
      <c r="AN83" s="368"/>
      <c r="AO83" s="368"/>
      <c r="AP83" s="368"/>
      <c r="AQ83" s="368"/>
      <c r="AR83" s="368"/>
      <c r="AS83" s="368"/>
      <c r="AT83" s="368"/>
      <c r="AU83" s="368"/>
      <c r="AV83" s="368"/>
      <c r="AW83" s="368"/>
      <c r="AX83" s="368"/>
      <c r="AY83" s="368"/>
      <c r="AZ83" s="368"/>
      <c r="BA83" s="368"/>
      <c r="BB83" s="368"/>
      <c r="BC83" s="368"/>
      <c r="BD83" s="368"/>
      <c r="BE83" s="368"/>
      <c r="BF83" s="368"/>
      <c r="BG83" s="368"/>
      <c r="BH83" s="368"/>
      <c r="BI83" s="368"/>
      <c r="BJ83" s="368"/>
      <c r="BK83" s="368"/>
      <c r="BL83" s="368"/>
      <c r="BM83" s="368"/>
      <c r="BN83" s="368"/>
      <c r="BO83" s="368"/>
      <c r="BP83" s="368"/>
      <c r="BQ83" s="368"/>
      <c r="BR83" s="368"/>
      <c r="BS83" s="368"/>
      <c r="BT83" s="368"/>
      <c r="BU83" s="368"/>
      <c r="BV83" s="368"/>
      <c r="BW83" s="368"/>
      <c r="BX83" s="368"/>
      <c r="BY83" s="368"/>
      <c r="BZ83" s="368"/>
      <c r="CA83" s="368"/>
      <c r="CB83" s="368"/>
      <c r="CC83" s="368"/>
      <c r="CD83" s="368"/>
      <c r="CE83" s="368"/>
      <c r="CF83" s="368"/>
      <c r="CG83" s="368"/>
      <c r="CH83" s="368"/>
      <c r="CI83" s="368"/>
      <c r="CJ83" s="368"/>
      <c r="CK83" s="368"/>
      <c r="CL83" s="368"/>
      <c r="CM83" s="368"/>
      <c r="CN83" s="368"/>
      <c r="CO83" s="368"/>
      <c r="CP83" s="368"/>
      <c r="CQ83" s="368"/>
      <c r="CR83" s="368"/>
      <c r="CS83" s="368"/>
      <c r="CT83" s="368"/>
      <c r="CU83" s="368"/>
      <c r="CV83" s="368"/>
      <c r="CW83" s="368"/>
      <c r="CX83" s="368"/>
      <c r="CY83" s="368"/>
      <c r="CZ83" s="368"/>
      <c r="DA83" s="368"/>
      <c r="DB83" s="368"/>
      <c r="DC83" s="368"/>
      <c r="DD83" s="367"/>
    </row>
    <row r="84" spans="2:109" ht="13.5" x14ac:dyDescent="0.15">
      <c r="DD84" s="364"/>
      <c r="DE84" s="364"/>
    </row>
    <row r="85" spans="2:109" ht="13.5" x14ac:dyDescent="0.15">
      <c r="DD85" s="364"/>
      <c r="DE85" s="364"/>
    </row>
  </sheetData>
  <sheetProtection algorithmName="SHA-512" hashValue="hkbgX4WE+guEBL4DhXh27q1phAy7uhZGyMO9jONmjXK/exlxLZsVMVy+VwDjrT8vkCXOU8UqjnhzxStI1EIk2Q==" saltValue="gJftlPiv3Dgh+oQ2DGG11w==" spinCount="100000" sheet="1" objects="1" scenarios="1" formatCells="0"/>
  <dataConsolidate/>
  <mergeCells count="112">
    <mergeCell ref="CF77:CM78"/>
    <mergeCell ref="CF79:CM80"/>
    <mergeCell ref="BX79:CE80"/>
    <mergeCell ref="N77:N78"/>
    <mergeCell ref="AN77:BA80"/>
    <mergeCell ref="BB77:BO78"/>
    <mergeCell ref="BP77:BW78"/>
    <mergeCell ref="BX77:CE78"/>
    <mergeCell ref="CV79:DC80"/>
    <mergeCell ref="CN77:CU78"/>
    <mergeCell ref="CV77:DC78"/>
    <mergeCell ref="I79:J80"/>
    <mergeCell ref="K79:K80"/>
    <mergeCell ref="L79:L80"/>
    <mergeCell ref="M79:M80"/>
    <mergeCell ref="N79:N80"/>
    <mergeCell ref="BB79:BO80"/>
    <mergeCell ref="BP79:BW80"/>
    <mergeCell ref="BX75:CE76"/>
    <mergeCell ref="CF75:CM76"/>
    <mergeCell ref="CN75:CU76"/>
    <mergeCell ref="CV75:DC76"/>
    <mergeCell ref="G77:H80"/>
    <mergeCell ref="I77:J78"/>
    <mergeCell ref="K77:K78"/>
    <mergeCell ref="L77:L78"/>
    <mergeCell ref="M77:M78"/>
    <mergeCell ref="CN79:CU80"/>
    <mergeCell ref="BX73:CE74"/>
    <mergeCell ref="CF73:CM74"/>
    <mergeCell ref="CN73:CU74"/>
    <mergeCell ref="CV73:DC74"/>
    <mergeCell ref="I75:J76"/>
    <mergeCell ref="K75:K76"/>
    <mergeCell ref="L75:L76"/>
    <mergeCell ref="M75:M76"/>
    <mergeCell ref="N75:N76"/>
    <mergeCell ref="BB75:BO76"/>
    <mergeCell ref="AN73:BA76"/>
    <mergeCell ref="BB73:BO74"/>
    <mergeCell ref="BP73:BW74"/>
    <mergeCell ref="G72:J72"/>
    <mergeCell ref="AN72:BO72"/>
    <mergeCell ref="BP72:BW72"/>
    <mergeCell ref="BP75:BW76"/>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N53:N54"/>
    <mergeCell ref="BB53:BO54"/>
    <mergeCell ref="BP53:BW54"/>
    <mergeCell ref="BX53:CE54"/>
    <mergeCell ref="CF53:CM54"/>
    <mergeCell ref="AN51:BA54"/>
    <mergeCell ref="BB51:BO52"/>
    <mergeCell ref="BP51:BW52"/>
    <mergeCell ref="I57:J58"/>
    <mergeCell ref="K57:K58"/>
    <mergeCell ref="I53:J54"/>
    <mergeCell ref="K53:K54"/>
    <mergeCell ref="L53:L54"/>
    <mergeCell ref="M53:M54"/>
    <mergeCell ref="BX57:CE58"/>
    <mergeCell ref="CF57:CM58"/>
    <mergeCell ref="CN57:CU58"/>
    <mergeCell ref="CV57:DC58"/>
    <mergeCell ref="CN53:CU54"/>
    <mergeCell ref="I51:J52"/>
    <mergeCell ref="K51:K52"/>
    <mergeCell ref="L51:L52"/>
    <mergeCell ref="M51:M52"/>
    <mergeCell ref="N51:N52"/>
    <mergeCell ref="AN55:BA58"/>
    <mergeCell ref="BB55:BO56"/>
    <mergeCell ref="BP55:BW56"/>
    <mergeCell ref="BP57:BW58"/>
    <mergeCell ref="L57:L58"/>
    <mergeCell ref="M57:M58"/>
    <mergeCell ref="N57:N58"/>
    <mergeCell ref="BB57:BO58"/>
    <mergeCell ref="CV50:DC50"/>
    <mergeCell ref="CV51:DC52"/>
    <mergeCell ref="CN51:CU52"/>
    <mergeCell ref="G51:H54"/>
    <mergeCell ref="G55:H58"/>
    <mergeCell ref="I55:J56"/>
    <mergeCell ref="K55:K56"/>
    <mergeCell ref="L55:L56"/>
    <mergeCell ref="M55:M56"/>
    <mergeCell ref="N55:N56"/>
    <mergeCell ref="BX51:CE52"/>
    <mergeCell ref="CF51:CM52"/>
    <mergeCell ref="AN43:DC47"/>
    <mergeCell ref="CV53:DC54"/>
    <mergeCell ref="G50:J50"/>
    <mergeCell ref="AN50:BO50"/>
    <mergeCell ref="BP50:BW50"/>
    <mergeCell ref="BX50:CE50"/>
    <mergeCell ref="CF50:CM50"/>
    <mergeCell ref="CN50:CU50"/>
  </mergeCells>
  <phoneticPr fontId="2"/>
  <printOptions horizontalCentered="1" verticalCentered="1"/>
  <pageMargins left="0" right="0" top="0.19685039370078741" bottom="0.31496062992125984" header="0.39370078740157483" footer="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479</v>
      </c>
    </row>
  </sheetData>
  <sheetProtection algorithmName="SHA-512" hashValue="ZRFcff6p7t+bCXqkkF6z6rteOFHhheNVMYFQH8uaJcckg3pBSpDKXAKmGqNzEZ1WezD/usEaSgpGLlDRA+mrLQ==" saltValue="IPcfp8lWeGJetoNRFvu46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479</v>
      </c>
    </row>
  </sheetData>
  <sheetProtection algorithmName="SHA-512" hashValue="zxV0bcA42P7/Daa2qTqRklx4eBrZCA0oWRgaNKWO5oroed0j37b57+VFR9z1n/5+XrtWzPkBhFy4UfZKvzzNHg==" saltValue="d0Mj8QFc9IQkQ+aORSXum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528</v>
      </c>
      <c r="G2" s="139"/>
      <c r="H2" s="140"/>
    </row>
    <row r="3" spans="1:8" x14ac:dyDescent="0.15">
      <c r="A3" s="136" t="s">
        <v>521</v>
      </c>
      <c r="B3" s="141"/>
      <c r="C3" s="142"/>
      <c r="D3" s="143">
        <v>51062</v>
      </c>
      <c r="E3" s="144"/>
      <c r="F3" s="145">
        <v>45483</v>
      </c>
      <c r="G3" s="146"/>
      <c r="H3" s="147"/>
    </row>
    <row r="4" spans="1:8" x14ac:dyDescent="0.15">
      <c r="A4" s="148"/>
      <c r="B4" s="149"/>
      <c r="C4" s="150"/>
      <c r="D4" s="151">
        <v>37123</v>
      </c>
      <c r="E4" s="152"/>
      <c r="F4" s="153">
        <v>24241</v>
      </c>
      <c r="G4" s="154"/>
      <c r="H4" s="155"/>
    </row>
    <row r="5" spans="1:8" x14ac:dyDescent="0.15">
      <c r="A5" s="136" t="s">
        <v>523</v>
      </c>
      <c r="B5" s="141"/>
      <c r="C5" s="142"/>
      <c r="D5" s="143">
        <v>84101</v>
      </c>
      <c r="E5" s="144"/>
      <c r="F5" s="145">
        <v>45945</v>
      </c>
      <c r="G5" s="146"/>
      <c r="H5" s="147"/>
    </row>
    <row r="6" spans="1:8" x14ac:dyDescent="0.15">
      <c r="A6" s="148"/>
      <c r="B6" s="149"/>
      <c r="C6" s="150"/>
      <c r="D6" s="151">
        <v>51351</v>
      </c>
      <c r="E6" s="152"/>
      <c r="F6" s="153">
        <v>25180</v>
      </c>
      <c r="G6" s="154"/>
      <c r="H6" s="155"/>
    </row>
    <row r="7" spans="1:8" x14ac:dyDescent="0.15">
      <c r="A7" s="136" t="s">
        <v>524</v>
      </c>
      <c r="B7" s="141"/>
      <c r="C7" s="142"/>
      <c r="D7" s="143">
        <v>44557</v>
      </c>
      <c r="E7" s="144"/>
      <c r="F7" s="145">
        <v>44475</v>
      </c>
      <c r="G7" s="146"/>
      <c r="H7" s="147"/>
    </row>
    <row r="8" spans="1:8" x14ac:dyDescent="0.15">
      <c r="A8" s="148"/>
      <c r="B8" s="149"/>
      <c r="C8" s="150"/>
      <c r="D8" s="151">
        <v>36802</v>
      </c>
      <c r="E8" s="152"/>
      <c r="F8" s="153">
        <v>24780</v>
      </c>
      <c r="G8" s="154"/>
      <c r="H8" s="155"/>
    </row>
    <row r="9" spans="1:8" x14ac:dyDescent="0.15">
      <c r="A9" s="136" t="s">
        <v>525</v>
      </c>
      <c r="B9" s="141"/>
      <c r="C9" s="142"/>
      <c r="D9" s="143">
        <v>49061</v>
      </c>
      <c r="E9" s="144"/>
      <c r="F9" s="145">
        <v>45982</v>
      </c>
      <c r="G9" s="146"/>
      <c r="H9" s="147"/>
    </row>
    <row r="10" spans="1:8" x14ac:dyDescent="0.15">
      <c r="A10" s="148"/>
      <c r="B10" s="149"/>
      <c r="C10" s="150"/>
      <c r="D10" s="151">
        <v>36143</v>
      </c>
      <c r="E10" s="152"/>
      <c r="F10" s="153">
        <v>25583</v>
      </c>
      <c r="G10" s="154"/>
      <c r="H10" s="155"/>
    </row>
    <row r="11" spans="1:8" x14ac:dyDescent="0.15">
      <c r="A11" s="136" t="s">
        <v>526</v>
      </c>
      <c r="B11" s="141"/>
      <c r="C11" s="142"/>
      <c r="D11" s="143">
        <v>69678</v>
      </c>
      <c r="E11" s="144"/>
      <c r="F11" s="145">
        <v>50538</v>
      </c>
      <c r="G11" s="146"/>
      <c r="H11" s="147"/>
    </row>
    <row r="12" spans="1:8" x14ac:dyDescent="0.15">
      <c r="A12" s="148"/>
      <c r="B12" s="149"/>
      <c r="C12" s="156"/>
      <c r="D12" s="151">
        <v>46798</v>
      </c>
      <c r="E12" s="152"/>
      <c r="F12" s="153">
        <v>29053</v>
      </c>
      <c r="G12" s="154"/>
      <c r="H12" s="155"/>
    </row>
    <row r="13" spans="1:8" x14ac:dyDescent="0.15">
      <c r="A13" s="136"/>
      <c r="B13" s="141"/>
      <c r="C13" s="157"/>
      <c r="D13" s="158">
        <v>59692</v>
      </c>
      <c r="E13" s="159"/>
      <c r="F13" s="160">
        <v>46485</v>
      </c>
      <c r="G13" s="161"/>
      <c r="H13" s="147"/>
    </row>
    <row r="14" spans="1:8" x14ac:dyDescent="0.15">
      <c r="A14" s="148"/>
      <c r="B14" s="149"/>
      <c r="C14" s="150"/>
      <c r="D14" s="151">
        <v>41643</v>
      </c>
      <c r="E14" s="152"/>
      <c r="F14" s="153">
        <v>25767</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1.96</v>
      </c>
      <c r="C19" s="162">
        <f>ROUND(VALUE(SUBSTITUTE(実質収支比率等に係る経年分析!G$48,"▲","-")),2)</f>
        <v>1.77</v>
      </c>
      <c r="D19" s="162">
        <f>ROUND(VALUE(SUBSTITUTE(実質収支比率等に係る経年分析!H$48,"▲","-")),2)</f>
        <v>2.93</v>
      </c>
      <c r="E19" s="162">
        <f>ROUND(VALUE(SUBSTITUTE(実質収支比率等に係る経年分析!I$48,"▲","-")),2)</f>
        <v>9.77</v>
      </c>
      <c r="F19" s="162">
        <f>ROUND(VALUE(SUBSTITUTE(実質収支比率等に係る経年分析!J$48,"▲","-")),2)</f>
        <v>6.72</v>
      </c>
    </row>
    <row r="20" spans="1:11" x14ac:dyDescent="0.15">
      <c r="A20" s="162" t="s">
        <v>53</v>
      </c>
      <c r="B20" s="162">
        <f>ROUND(VALUE(SUBSTITUTE(実質収支比率等に係る経年分析!F$47,"▲","-")),2)</f>
        <v>16.59</v>
      </c>
      <c r="C20" s="162">
        <f>ROUND(VALUE(SUBSTITUTE(実質収支比率等に係る経年分析!G$47,"▲","-")),2)</f>
        <v>14.96</v>
      </c>
      <c r="D20" s="162">
        <f>ROUND(VALUE(SUBSTITUTE(実質収支比率等に係る経年分析!H$47,"▲","-")),2)</f>
        <v>14.69</v>
      </c>
      <c r="E20" s="162">
        <f>ROUND(VALUE(SUBSTITUTE(実質収支比率等に係る経年分析!I$47,"▲","-")),2)</f>
        <v>14.92</v>
      </c>
      <c r="F20" s="162">
        <f>ROUND(VALUE(SUBSTITUTE(実質収支比率等に係る経年分析!J$47,"▲","-")),2)</f>
        <v>25.11</v>
      </c>
    </row>
    <row r="21" spans="1:11" x14ac:dyDescent="0.15">
      <c r="A21" s="162" t="s">
        <v>54</v>
      </c>
      <c r="B21" s="162">
        <f>IF(ISNUMBER(VALUE(SUBSTITUTE(実質収支比率等に係る経年分析!F$49,"▲","-"))),ROUND(VALUE(SUBSTITUTE(実質収支比率等に係る経年分析!F$49,"▲","-")),2),NA())</f>
        <v>4.57</v>
      </c>
      <c r="C21" s="162">
        <f>IF(ISNUMBER(VALUE(SUBSTITUTE(実質収支比率等に係る経年分析!G$49,"▲","-"))),ROUND(VALUE(SUBSTITUTE(実質収支比率等に係る経年分析!G$49,"▲","-")),2),NA())</f>
        <v>-1.21</v>
      </c>
      <c r="D21" s="162">
        <f>IF(ISNUMBER(VALUE(SUBSTITUTE(実質収支比率等に係る経年分析!H$49,"▲","-"))),ROUND(VALUE(SUBSTITUTE(実質収支比率等に係る経年分析!H$49,"▲","-")),2),NA())</f>
        <v>0.79</v>
      </c>
      <c r="E21" s="162">
        <f>IF(ISNUMBER(VALUE(SUBSTITUTE(実質収支比率等に係る経年分析!I$49,"▲","-"))),ROUND(VALUE(SUBSTITUTE(実質収支比率等に係る経年分析!I$49,"▲","-")),2),NA())</f>
        <v>6.56</v>
      </c>
      <c r="F21" s="162">
        <f>IF(ISNUMBER(VALUE(SUBSTITUTE(実質収支比率等に係る経年分析!J$49,"▲","-"))),ROUND(VALUE(SUBSTITUTE(実質収支比率等に係る経年分析!J$49,"▲","-")),2),NA())</f>
        <v>11.16</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土地取得事業特別会計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x14ac:dyDescent="0.15">
      <c r="A30" s="163" t="str">
        <f>IF(連結実質赤字比率に係る赤字・黒字の構成分析!C$40="",NA(),連結実質赤字比率に係る赤字・黒字の構成分析!C$40)</f>
        <v>後期高齢者医療特別会計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0.02</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0.02</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0.02</v>
      </c>
    </row>
    <row r="31" spans="1:11" x14ac:dyDescent="0.15">
      <c r="A31" s="163" t="str">
        <f>IF(連結実質赤字比率に係る赤字・黒字の構成分析!C$39="",NA(),連結実質赤字比率に係る赤字・黒字の構成分析!C$39)</f>
        <v>国民健康保険特別会計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0.04</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0.01</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0.01</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0.01</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0.04</v>
      </c>
    </row>
    <row r="32" spans="1:11" x14ac:dyDescent="0.15">
      <c r="A32" s="163" t="str">
        <f>IF(連結実質赤字比率に係る赤字・黒字の構成分析!C$38="",NA(),連結実質赤字比率に係る赤字・黒字の構成分析!C$38)</f>
        <v>介護保険特別会計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0.89</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0.41</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0.18</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0.2</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0.51</v>
      </c>
    </row>
    <row r="33" spans="1:16" x14ac:dyDescent="0.15">
      <c r="A33" s="163" t="str">
        <f>IF(連結実質赤字比率に係る赤字・黒字の構成分析!C$37="",NA(),連結実質赤字比率に係る赤字・黒字の構成分析!C$37)</f>
        <v>病院事業会計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6.38</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7.69</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7.58</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5.93</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3.02</v>
      </c>
    </row>
    <row r="34" spans="1:16" x14ac:dyDescent="0.15">
      <c r="A34" s="163" t="str">
        <f>IF(連結実質赤字比率に係る赤字・黒字の構成分析!C$36="",NA(),連結実質赤字比率に係る赤字・黒字の構成分析!C$36)</f>
        <v>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6.83</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6.1</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5.19</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5</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4.79</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1.95</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1.76</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2.93</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9.77</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6.72</v>
      </c>
    </row>
    <row r="36" spans="1:16" x14ac:dyDescent="0.15">
      <c r="A36" s="163" t="str">
        <f>IF(連結実質赤字比率に係る赤字・黒字の構成分析!C$34="",NA(),連結実質赤字比率に係る赤字・黒字の構成分析!C$34)</f>
        <v>下水道事業会計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12.11</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10.77</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10.85</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10.039999999999999</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9.4499999999999993</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2878</v>
      </c>
      <c r="E42" s="164"/>
      <c r="F42" s="164"/>
      <c r="G42" s="164">
        <f>'実質公債費比率（分子）の構造'!L$52</f>
        <v>2878</v>
      </c>
      <c r="H42" s="164"/>
      <c r="I42" s="164"/>
      <c r="J42" s="164">
        <f>'実質公債費比率（分子）の構造'!M$52</f>
        <v>2872</v>
      </c>
      <c r="K42" s="164"/>
      <c r="L42" s="164"/>
      <c r="M42" s="164">
        <f>'実質公債費比率（分子）の構造'!N$52</f>
        <v>2842</v>
      </c>
      <c r="N42" s="164"/>
      <c r="O42" s="164"/>
      <c r="P42" s="164">
        <f>'実質公債費比率（分子）の構造'!O$52</f>
        <v>2815</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193</v>
      </c>
      <c r="C44" s="164"/>
      <c r="D44" s="164"/>
      <c r="E44" s="164">
        <f>'実質公債費比率（分子）の構造'!L$50</f>
        <v>189</v>
      </c>
      <c r="F44" s="164"/>
      <c r="G44" s="164"/>
      <c r="H44" s="164">
        <f>'実質公債費比率（分子）の構造'!M$50</f>
        <v>184</v>
      </c>
      <c r="I44" s="164"/>
      <c r="J44" s="164"/>
      <c r="K44" s="164">
        <f>'実質公債費比率（分子）の構造'!N$50</f>
        <v>177</v>
      </c>
      <c r="L44" s="164"/>
      <c r="M44" s="164"/>
      <c r="N44" s="164">
        <f>'実質公債費比率（分子）の構造'!O$50</f>
        <v>167</v>
      </c>
      <c r="O44" s="164"/>
      <c r="P44" s="164"/>
    </row>
    <row r="45" spans="1:16" x14ac:dyDescent="0.15">
      <c r="A45" s="164" t="s">
        <v>63</v>
      </c>
      <c r="B45" s="164">
        <f>'実質公債費比率（分子）の構造'!K$49</f>
        <v>47</v>
      </c>
      <c r="C45" s="164"/>
      <c r="D45" s="164"/>
      <c r="E45" s="164">
        <f>'実質公債費比率（分子）の構造'!L$49</f>
        <v>45</v>
      </c>
      <c r="F45" s="164"/>
      <c r="G45" s="164"/>
      <c r="H45" s="164">
        <f>'実質公債費比率（分子）の構造'!M$49</f>
        <v>46</v>
      </c>
      <c r="I45" s="164"/>
      <c r="J45" s="164"/>
      <c r="K45" s="164">
        <f>'実質公債費比率（分子）の構造'!N$49</f>
        <v>51</v>
      </c>
      <c r="L45" s="164"/>
      <c r="M45" s="164"/>
      <c r="N45" s="164">
        <f>'実質公債費比率（分子）の構造'!O$49</f>
        <v>67</v>
      </c>
      <c r="O45" s="164"/>
      <c r="P45" s="164"/>
    </row>
    <row r="46" spans="1:16" x14ac:dyDescent="0.15">
      <c r="A46" s="164" t="s">
        <v>64</v>
      </c>
      <c r="B46" s="164">
        <f>'実質公債費比率（分子）の構造'!K$48</f>
        <v>919</v>
      </c>
      <c r="C46" s="164"/>
      <c r="D46" s="164"/>
      <c r="E46" s="164">
        <f>'実質公債費比率（分子）の構造'!L$48</f>
        <v>901</v>
      </c>
      <c r="F46" s="164"/>
      <c r="G46" s="164"/>
      <c r="H46" s="164">
        <f>'実質公債費比率（分子）の構造'!M$48</f>
        <v>881</v>
      </c>
      <c r="I46" s="164"/>
      <c r="J46" s="164"/>
      <c r="K46" s="164">
        <f>'実質公債費比率（分子）の構造'!N$48</f>
        <v>961</v>
      </c>
      <c r="L46" s="164"/>
      <c r="M46" s="164"/>
      <c r="N46" s="164">
        <f>'実質公債費比率（分子）の構造'!O$48</f>
        <v>1019</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3436</v>
      </c>
      <c r="C49" s="164"/>
      <c r="D49" s="164"/>
      <c r="E49" s="164">
        <f>'実質公債費比率（分子）の構造'!L$45</f>
        <v>3438</v>
      </c>
      <c r="F49" s="164"/>
      <c r="G49" s="164"/>
      <c r="H49" s="164">
        <f>'実質公債費比率（分子）の構造'!M$45</f>
        <v>3509</v>
      </c>
      <c r="I49" s="164"/>
      <c r="J49" s="164"/>
      <c r="K49" s="164">
        <f>'実質公債費比率（分子）の構造'!N$45</f>
        <v>3407</v>
      </c>
      <c r="L49" s="164"/>
      <c r="M49" s="164"/>
      <c r="N49" s="164">
        <f>'実質公債費比率（分子）の構造'!O$45</f>
        <v>3065</v>
      </c>
      <c r="O49" s="164"/>
      <c r="P49" s="164"/>
    </row>
    <row r="50" spans="1:16" x14ac:dyDescent="0.15">
      <c r="A50" s="164" t="s">
        <v>67</v>
      </c>
      <c r="B50" s="164" t="e">
        <f>NA()</f>
        <v>#N/A</v>
      </c>
      <c r="C50" s="164">
        <f>IF(ISNUMBER('実質公債費比率（分子）の構造'!K$53),'実質公債費比率（分子）の構造'!K$53,NA())</f>
        <v>1717</v>
      </c>
      <c r="D50" s="164" t="e">
        <f>NA()</f>
        <v>#N/A</v>
      </c>
      <c r="E50" s="164" t="e">
        <f>NA()</f>
        <v>#N/A</v>
      </c>
      <c r="F50" s="164">
        <f>IF(ISNUMBER('実質公債費比率（分子）の構造'!L$53),'実質公債費比率（分子）の構造'!L$53,NA())</f>
        <v>1695</v>
      </c>
      <c r="G50" s="164" t="e">
        <f>NA()</f>
        <v>#N/A</v>
      </c>
      <c r="H50" s="164" t="e">
        <f>NA()</f>
        <v>#N/A</v>
      </c>
      <c r="I50" s="164">
        <f>IF(ISNUMBER('実質公債費比率（分子）の構造'!M$53),'実質公債費比率（分子）の構造'!M$53,NA())</f>
        <v>1748</v>
      </c>
      <c r="J50" s="164" t="e">
        <f>NA()</f>
        <v>#N/A</v>
      </c>
      <c r="K50" s="164" t="e">
        <f>NA()</f>
        <v>#N/A</v>
      </c>
      <c r="L50" s="164">
        <f>IF(ISNUMBER('実質公債費比率（分子）の構造'!N$53),'実質公債費比率（分子）の構造'!N$53,NA())</f>
        <v>1754</v>
      </c>
      <c r="M50" s="164" t="e">
        <f>NA()</f>
        <v>#N/A</v>
      </c>
      <c r="N50" s="164" t="e">
        <f>NA()</f>
        <v>#N/A</v>
      </c>
      <c r="O50" s="164">
        <f>IF(ISNUMBER('実質公債費比率（分子）の構造'!O$53),'実質公債費比率（分子）の構造'!O$53,NA())</f>
        <v>1503</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29105</v>
      </c>
      <c r="E56" s="163"/>
      <c r="F56" s="163"/>
      <c r="G56" s="163">
        <f>'将来負担比率（分子）の構造'!J$52</f>
        <v>29835</v>
      </c>
      <c r="H56" s="163"/>
      <c r="I56" s="163"/>
      <c r="J56" s="163">
        <f>'将来負担比率（分子）の構造'!K$52</f>
        <v>29405</v>
      </c>
      <c r="K56" s="163"/>
      <c r="L56" s="163"/>
      <c r="M56" s="163">
        <f>'将来負担比率（分子）の構造'!L$52</f>
        <v>29516</v>
      </c>
      <c r="N56" s="163"/>
      <c r="O56" s="163"/>
      <c r="P56" s="163">
        <f>'将来負担比率（分子）の構造'!M$52</f>
        <v>28632</v>
      </c>
    </row>
    <row r="57" spans="1:16" x14ac:dyDescent="0.15">
      <c r="A57" s="163" t="s">
        <v>42</v>
      </c>
      <c r="B57" s="163"/>
      <c r="C57" s="163"/>
      <c r="D57" s="163">
        <f>'将来負担比率（分子）の構造'!I$51</f>
        <v>3058</v>
      </c>
      <c r="E57" s="163"/>
      <c r="F57" s="163"/>
      <c r="G57" s="163">
        <f>'将来負担比率（分子）の構造'!J$51</f>
        <v>2715</v>
      </c>
      <c r="H57" s="163"/>
      <c r="I57" s="163"/>
      <c r="J57" s="163">
        <f>'将来負担比率（分子）の構造'!K$51</f>
        <v>2634</v>
      </c>
      <c r="K57" s="163"/>
      <c r="L57" s="163"/>
      <c r="M57" s="163">
        <f>'将来負担比率（分子）の構造'!L$51</f>
        <v>2438</v>
      </c>
      <c r="N57" s="163"/>
      <c r="O57" s="163"/>
      <c r="P57" s="163">
        <f>'将来負担比率（分子）の構造'!M$51</f>
        <v>2297</v>
      </c>
    </row>
    <row r="58" spans="1:16" x14ac:dyDescent="0.15">
      <c r="A58" s="163" t="s">
        <v>41</v>
      </c>
      <c r="B58" s="163"/>
      <c r="C58" s="163"/>
      <c r="D58" s="163">
        <f>'将来負担比率（分子）の構造'!I$50</f>
        <v>14867</v>
      </c>
      <c r="E58" s="163"/>
      <c r="F58" s="163"/>
      <c r="G58" s="163">
        <f>'将来負担比率（分子）の構造'!J$50</f>
        <v>15124</v>
      </c>
      <c r="H58" s="163"/>
      <c r="I58" s="163"/>
      <c r="J58" s="163">
        <f>'将来負担比率（分子）の構造'!K$50</f>
        <v>15578</v>
      </c>
      <c r="K58" s="163"/>
      <c r="L58" s="163"/>
      <c r="M58" s="163">
        <f>'将来負担比率（分子）の構造'!L$50</f>
        <v>17754</v>
      </c>
      <c r="N58" s="163"/>
      <c r="O58" s="163"/>
      <c r="P58" s="163">
        <f>'将来負担比率（分子）の構造'!M$50</f>
        <v>21276</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f>'将来負担比率（分子）の構造'!I$46</f>
        <v>6</v>
      </c>
      <c r="C61" s="163"/>
      <c r="D61" s="163"/>
      <c r="E61" s="163">
        <f>'将来負担比率（分子）の構造'!J$46</f>
        <v>4</v>
      </c>
      <c r="F61" s="163"/>
      <c r="G61" s="163"/>
      <c r="H61" s="163">
        <f>'将来負担比率（分子）の構造'!K$46</f>
        <v>2</v>
      </c>
      <c r="I61" s="163"/>
      <c r="J61" s="163"/>
      <c r="K61" s="163">
        <f>'将来負担比率（分子）の構造'!L$46</f>
        <v>1</v>
      </c>
      <c r="L61" s="163"/>
      <c r="M61" s="163"/>
      <c r="N61" s="163" t="str">
        <f>'将来負担比率（分子）の構造'!M$46</f>
        <v>-</v>
      </c>
      <c r="O61" s="163"/>
      <c r="P61" s="163"/>
    </row>
    <row r="62" spans="1:16" x14ac:dyDescent="0.15">
      <c r="A62" s="163" t="s">
        <v>35</v>
      </c>
      <c r="B62" s="163">
        <f>'将来負担比率（分子）の構造'!I$45</f>
        <v>5106</v>
      </c>
      <c r="C62" s="163"/>
      <c r="D62" s="163"/>
      <c r="E62" s="163">
        <f>'将来負担比率（分子）の構造'!J$45</f>
        <v>5010</v>
      </c>
      <c r="F62" s="163"/>
      <c r="G62" s="163"/>
      <c r="H62" s="163">
        <f>'将来負担比率（分子）の構造'!K$45</f>
        <v>4860</v>
      </c>
      <c r="I62" s="163"/>
      <c r="J62" s="163"/>
      <c r="K62" s="163">
        <f>'将来負担比率（分子）の構造'!L$45</f>
        <v>4669</v>
      </c>
      <c r="L62" s="163"/>
      <c r="M62" s="163"/>
      <c r="N62" s="163">
        <f>'将来負担比率（分子）の構造'!M$45</f>
        <v>5152</v>
      </c>
      <c r="O62" s="163"/>
      <c r="P62" s="163"/>
    </row>
    <row r="63" spans="1:16" x14ac:dyDescent="0.15">
      <c r="A63" s="163" t="s">
        <v>34</v>
      </c>
      <c r="B63" s="163">
        <f>'将来負担比率（分子）の構造'!I$44</f>
        <v>135</v>
      </c>
      <c r="C63" s="163"/>
      <c r="D63" s="163"/>
      <c r="E63" s="163">
        <f>'将来負担比率（分子）の構造'!J$44</f>
        <v>629</v>
      </c>
      <c r="F63" s="163"/>
      <c r="G63" s="163"/>
      <c r="H63" s="163">
        <f>'将来負担比率（分子）の構造'!K$44</f>
        <v>1740</v>
      </c>
      <c r="I63" s="163"/>
      <c r="J63" s="163"/>
      <c r="K63" s="163">
        <f>'将来負担比率（分子）の構造'!L$44</f>
        <v>3125</v>
      </c>
      <c r="L63" s="163"/>
      <c r="M63" s="163"/>
      <c r="N63" s="163">
        <f>'将来負担比率（分子）の構造'!M$44</f>
        <v>3153</v>
      </c>
      <c r="O63" s="163"/>
      <c r="P63" s="163"/>
    </row>
    <row r="64" spans="1:16" x14ac:dyDescent="0.15">
      <c r="A64" s="163" t="s">
        <v>33</v>
      </c>
      <c r="B64" s="163">
        <f>'将来負担比率（分子）の構造'!I$43</f>
        <v>8872</v>
      </c>
      <c r="C64" s="163"/>
      <c r="D64" s="163"/>
      <c r="E64" s="163">
        <f>'将来負担比率（分子）の構造'!J$43</f>
        <v>8091</v>
      </c>
      <c r="F64" s="163"/>
      <c r="G64" s="163"/>
      <c r="H64" s="163">
        <f>'将来負担比率（分子）の構造'!K$43</f>
        <v>7754</v>
      </c>
      <c r="I64" s="163"/>
      <c r="J64" s="163"/>
      <c r="K64" s="163">
        <f>'将来負担比率（分子）の構造'!L$43</f>
        <v>7904</v>
      </c>
      <c r="L64" s="163"/>
      <c r="M64" s="163"/>
      <c r="N64" s="163">
        <f>'将来負担比率（分子）の構造'!M$43</f>
        <v>8204</v>
      </c>
      <c r="O64" s="163"/>
      <c r="P64" s="163"/>
    </row>
    <row r="65" spans="1:16" x14ac:dyDescent="0.15">
      <c r="A65" s="163" t="s">
        <v>32</v>
      </c>
      <c r="B65" s="163">
        <f>'将来負担比率（分子）の構造'!I$42</f>
        <v>1385</v>
      </c>
      <c r="C65" s="163"/>
      <c r="D65" s="163"/>
      <c r="E65" s="163">
        <f>'将来負担比率（分子）の構造'!J$42</f>
        <v>1198</v>
      </c>
      <c r="F65" s="163"/>
      <c r="G65" s="163"/>
      <c r="H65" s="163">
        <f>'将来負担比率（分子）の構造'!K$42</f>
        <v>1017</v>
      </c>
      <c r="I65" s="163"/>
      <c r="J65" s="163"/>
      <c r="K65" s="163">
        <f>'将来負担比率（分子）の構造'!L$42</f>
        <v>845</v>
      </c>
      <c r="L65" s="163"/>
      <c r="M65" s="163"/>
      <c r="N65" s="163">
        <f>'将来負担比率（分子）の構造'!M$42</f>
        <v>681</v>
      </c>
      <c r="O65" s="163"/>
      <c r="P65" s="163"/>
    </row>
    <row r="66" spans="1:16" x14ac:dyDescent="0.15">
      <c r="A66" s="163" t="s">
        <v>31</v>
      </c>
      <c r="B66" s="163">
        <f>'将来負担比率（分子）の構造'!I$41</f>
        <v>35126</v>
      </c>
      <c r="C66" s="163"/>
      <c r="D66" s="163"/>
      <c r="E66" s="163">
        <f>'将来負担比率（分子）の構造'!J$41</f>
        <v>32842</v>
      </c>
      <c r="F66" s="163"/>
      <c r="G66" s="163"/>
      <c r="H66" s="163">
        <f>'将来負担比率（分子）の構造'!K$41</f>
        <v>30154</v>
      </c>
      <c r="I66" s="163"/>
      <c r="J66" s="163"/>
      <c r="K66" s="163">
        <f>'将来負担比率（分子）の構造'!L$41</f>
        <v>27790</v>
      </c>
      <c r="L66" s="163"/>
      <c r="M66" s="163"/>
      <c r="N66" s="163">
        <f>'将来負担比率（分子）の構造'!M$41</f>
        <v>24991</v>
      </c>
      <c r="O66" s="163"/>
      <c r="P66" s="163"/>
    </row>
    <row r="67" spans="1:16" x14ac:dyDescent="0.15">
      <c r="A67" s="163" t="s">
        <v>71</v>
      </c>
      <c r="B67" s="163" t="e">
        <f>NA()</f>
        <v>#N/A</v>
      </c>
      <c r="C67" s="163">
        <f>IF(ISNUMBER('将来負担比率（分子）の構造'!I$53), IF('将来負担比率（分子）の構造'!I$53 &lt; 0, 0, '将来負担比率（分子）の構造'!I$53), NA())</f>
        <v>3599</v>
      </c>
      <c r="D67" s="163" t="e">
        <f>NA()</f>
        <v>#N/A</v>
      </c>
      <c r="E67" s="163" t="e">
        <f>NA()</f>
        <v>#N/A</v>
      </c>
      <c r="F67" s="163">
        <f>IF(ISNUMBER('将来負担比率（分子）の構造'!J$53), IF('将来負担比率（分子）の構造'!J$53 &lt; 0, 0, '将来負担比率（分子）の構造'!J$53), NA())</f>
        <v>101</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3730</v>
      </c>
      <c r="C72" s="167">
        <f>基金残高に係る経年分析!G55</f>
        <v>3861</v>
      </c>
      <c r="D72" s="167">
        <f>基金残高に係る経年分析!H55</f>
        <v>6746</v>
      </c>
    </row>
    <row r="73" spans="1:16" x14ac:dyDescent="0.15">
      <c r="A73" s="166" t="s">
        <v>74</v>
      </c>
      <c r="B73" s="167">
        <f>基金残高に係る経年分析!F56</f>
        <v>584</v>
      </c>
      <c r="C73" s="167">
        <f>基金残高に係る経年分析!G56</f>
        <v>1341</v>
      </c>
      <c r="D73" s="167">
        <f>基金残高に係る経年分析!H56</f>
        <v>884</v>
      </c>
    </row>
    <row r="74" spans="1:16" x14ac:dyDescent="0.15">
      <c r="A74" s="166" t="s">
        <v>75</v>
      </c>
      <c r="B74" s="167">
        <f>基金残高に係る経年分析!F57</f>
        <v>13292</v>
      </c>
      <c r="C74" s="167">
        <f>基金残高に係る経年分析!G57</f>
        <v>14944</v>
      </c>
      <c r="D74" s="167">
        <f>基金残高に係る経年分析!H57</f>
        <v>17049</v>
      </c>
    </row>
  </sheetData>
  <sheetProtection algorithmName="SHA-512" hashValue="jgidqRRbTHGMCaWPP8ZRudwf1VAx8wI2MfCkQsI51CrbGJyKVi/ECrLsGz0v3HU3i9DLoL8dmd8AryS2lny9xg==" saltValue="ON19eqzAerx/OknknCF4y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17</vt:i4>
      </vt:variant>
    </vt:vector>
  </HeadingPairs>
  <TitlesOfParts>
    <vt:vector baseType="lpstr" size="17">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2026-03-09T22:52:25Z</cp:lastPrinted>
  <dcterms:created xsi:type="dcterms:W3CDTF">2026-02-23T03:54:58Z</dcterms:created>
  <dcterms:modified xsi:type="dcterms:W3CDTF">2026-09-30T00:25:14Z</dcterms:modified>
</cp:coreProperties>
</file>