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13845" windowWidth="2880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E36" i="10"/>
  <c r="C36" i="10"/>
  <c r="BE35" i="10"/>
  <c r="C35" i="10"/>
  <c r="CO34" i="10"/>
  <c r="CO35" i="10" s="1"/>
  <c r="CO36" i="10" s="1"/>
  <c r="CO37" i="10" s="1"/>
  <c r="CO38" i="10" s="1"/>
  <c r="CO39" i="10" s="1"/>
  <c r="BW34" i="10"/>
  <c r="BW35" i="10" s="1"/>
  <c r="BW36" i="10" s="1"/>
  <c r="C34" i="10"/>
  <c r="U34" i="10" l="1"/>
  <c r="U35" i="10" s="1"/>
  <c r="U36" i="10" s="1"/>
  <c r="AM34" i="10" s="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<sst xmlns="http://schemas.openxmlformats.org/spreadsheetml/2006/main" count="1047" uniqueCount="564">
  <si>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</si>
  <si>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</si>
  <si>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</si>
  <si>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</si>
  <si>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</si>
  <si>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</si>
  <si>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</si>
  <si>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</si>
  <si>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</si>
  <si>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</si>
  <si>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</si>
  <si>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</si>
  <si>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</si>
  <si>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</si>
  <si>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</si>
  <si>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</si>
  <si>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</si>
  <si>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</si>
  <si>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</si>
  <si>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</si>
  <si>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</si>
  <si>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</si>
  <si>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</si>
  <si>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</si>
  <si>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</si>
  <si>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</si>
  <si>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</si>
  <si>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</si>
  <si>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</si>
  <si>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</si>
  <si>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</si>
  <si>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</si>
  <si>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</si>
  <si>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</si>
  <si>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</si>
  <si>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</si>
  <si>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</si>
  <si>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</si>
  <si>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</si>
  <si>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</si>
  <si>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</si>
  <si>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</si>
  <si>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</si>
  <si>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</si>
  <si>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</si>
  <si>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</si>
  <si>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</si>
  <si>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</si>
  <si>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</si>
  <si>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</si>
  <si>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</si>
  <si>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</si>
  <si>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</si>
  <si>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</si>
  <si>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</si>
  <si>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</si>
  <si>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</si>
  <si>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</si>
  <si>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</si>
  <si>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</si>
  <si>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</si>
  <si>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</si>
  <si>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</si>
  <si>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</si>
  <si>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</si>
  <si>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</si>
  <si>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</si>
  <si>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</si>
  <si>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</si>
  <si>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</si>
  <si>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</si>
  <si>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</si>
  <si>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</si>
  <si>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</si>
  <si>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</si>
  <si>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</si>
  <si>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</si>
  <si>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</si>
  <si>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</si>
  <si>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</si>
  <si>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</si>
  <si>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</si>
  <si>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</si>
  <si>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</si>
  <si>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</si>
  <si>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</si>
  <si>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</si>
  <si>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</si>
  <si>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</si>
  <si>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</si>
  <si>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</si>
  <si>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</si>
  <si>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</si>
  <si>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</si>
  <si>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千歳市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</si>
  <si>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</si>
  <si>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</si>
  <si>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</si>
  <si>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</si>
  <si>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</si>
  <si>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</si>
  <si>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</si>
  <si>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</si>
  <si>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</si>
  <si>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</si>
  <si>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</si>
  <si>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</si>
  <si>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</si>
  <si>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</si>
  <si>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</si>
  <si>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</si>
  <si>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</si>
  <si>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</si>
  <si>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</si>
  <si>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</si>
  <si>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</si>
  <si>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</si>
  <si>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</si>
  <si>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</si>
  <si>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</si>
  <si>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</si>
  <si>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</si>
  <si>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</si>
  <si>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</si>
  <si>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</si>
  <si>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</si>
  <si>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</si>
  <si>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</si>
  <si>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</si>
  <si>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</si>
  <si>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</si>
  <si>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</si>
  <si>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</si>
  <si>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</si>
  <si>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</si>
  <si>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</si>
  <si>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</si>
  <si>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</si>
  <si>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</si>
  <si>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</si>
  <si>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</si>
  <si>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</si>
  <si>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</si>
  <si>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</si>
  <si>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</si>
  <si>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</si>
  <si>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</si>
  <si>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</si>
  <si>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</si>
  <si>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</si>
  <si>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</si>
  <si>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</si>
  <si>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</si>
  <si>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</si>
  <si>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</si>
  <si>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</si>
  <si>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</si>
  <si>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</si>
  <si>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</si>
  <si>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</si>
  <si>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</si>
  <si>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</si>
  <si>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</si>
  <si>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</si>
  <si>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</si>
  <si>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</si>
  <si>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</si>
  <si>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</si>
  <si>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</si>
  <si>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</si>
  <si>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</si>
  <si>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</si>
  <si>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</si>
  <si>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</si>
  <si>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</si>
  <si>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</si>
  <si>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</si>
  <si>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</si>
  <si>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</si>
  <si>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</si>
  <si>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</si>
  <si>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</si>
  <si>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</si>
  <si>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</si>
  <si>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</si>
  <si>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</si>
  <si>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</si>
  <si>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</si>
  <si>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</si>
  <si>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</si>
  <si>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</si>
  <si>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</si>
  <si>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</si>
  <si>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</si>
  <si>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</si>
  <si>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</si>
  <si>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</si>
  <si>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</si>
  <si>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</si>
  <si>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</si>
  <si>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</si>
  <si>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</si>
  <si>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</si>
  <si>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北海道千歳市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</si>
  <si>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</si>
  <si>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</si>
  <si>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</si>
  <si>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</si>
  <si>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</si>
  <si>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</si>
  <si>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</si>
  <si>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</si>
  <si>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</si>
  <si>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</si>
  <si>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</si>
  <si>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</si>
  <si>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</si>
  <si>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</si>
  <si>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</si>
  <si>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</si>
  <si>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</si>
  <si>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</si>
  <si>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</si>
  <si>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</si>
  <si>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</si>
  <si>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</si>
  <si>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</si>
  <si>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</si>
  <si>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</si>
  <si>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</si>
  <si>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</si>
  <si>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</si>
  <si>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</si>
  <si>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</si>
  <si>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</si>
  <si>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</si>
  <si>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</si>
  <si>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</si>
  <si>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</si>
  <si>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</si>
  <si>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</si>
  <si>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</si>
  <si>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</si>
  <si>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</si>
  <si>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</si>
  <si>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</si>
  <si>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</si>
  <si>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</si>
  <si>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</si>
  <si>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</si>
  <si>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</si>
  <si>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</si>
  <si>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</si>
  <si>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</si>
  <si>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</si>
  <si>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</si>
  <si>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</si>
  <si>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</si>
  <si>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</si>
  <si>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</si>
  <si>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</si>
  <si>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</si>
  <si>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</si>
  <si>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</si>
  <si>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</si>
  <si>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</si>
  <si>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</si>
  <si>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</si>
  <si>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</si>
  <si>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</si>
  <si>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</si>
  <si>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</si>
  <si>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</si>
  <si>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</si>
  <si>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</si>
  <si>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</si>
  <si>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</si>
  <si>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</si>
  <si>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</si>
  <si>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</si>
  <si>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</si>
  <si>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</si>
  <si>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</si>
  <si>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</si>
  <si>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</si>
  <si>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</si>
  <si>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</si>
  <si>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</si>
  <si>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</si>
  <si>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</si>
  <si>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</si>
  <si>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</si>
  <si>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</si>
  <si>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</si>
  <si>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</si>
  <si>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</si>
  <si>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</si>
  <si>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</si>
  <si>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</si>
  <si>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</si>
  <si>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</si>
  <si>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</si>
  <si>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</si>
  <si>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</si>
  <si>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</si>
  <si>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</si>
  <si>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</si>
  <si>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</si>
  <si>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</si>
  <si>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</si>
  <si>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</si>
  <si>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</si>
  <si>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</si>
  <si>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</si>
  <si>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</si>
  <si>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</si>
  <si>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</si>
  <si>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</si>
  <si>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</si>
  <si>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</si>
  <si>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</si>
  <si>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</si>
  <si>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</si>
  <si>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</si>
  <si>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</si>
  <si>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</si>
  <si>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</si>
  <si>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</si>
  <si>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</si>
  <si>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</si>
  <si>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</si>
  <si>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</si>
  <si>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</si>
  <si>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</si>
  <si>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</si>
  <si>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</si>
  <si>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</si>
  <si>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</si>
  <si>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</si>
  <si>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</si>
  <si>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</si>
  <si>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</si>
  <si>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</si>
  <si>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</si>
  <si>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</si>
  <si>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</si>
  <si>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</si>
  <si>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</si>
  <si>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</si>
  <si>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</si>
  <si>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</si>
  <si>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</si>
  <si>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</si>
  <si>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</si>
  <si>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北海道千歳市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</si>
  <si>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</si>
  <si>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</si>
  <si>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</si>
  <si>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</si>
  <si>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</si>
  <si>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</si>
  <si>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</si>
  <si>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</si>
  <si>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</si>
  <si>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</si>
  <si>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</si>
  <si>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</si>
  <si>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</si>
  <si>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</si>
  <si>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</si>
  <si>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</si>
  <si>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</si>
  <si>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</si>
  <si>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</si>
  <si>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</si>
  <si>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</si>
  <si>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</si>
  <si>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</si>
  <si>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</si>
  <si>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</si>
  <si>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</si>
  <si>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</si>
  <si>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</si>
  <si>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</si>
  <si>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</si>
  <si>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</si>
  <si>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</si>
  <si>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</si>
  <si>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</si>
  <si>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</si>
  <si>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</si>
  <si>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</si>
  <si>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</si>
  <si>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</si>
  <si>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</si>
  <si>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</si>
  <si>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</si>
  <si>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公設地方卸売市場事業特別会計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</si>
  <si>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</si>
  <si>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</si>
  <si>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</si>
  <si>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</si>
  <si>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</si>
  <si>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</si>
  <si>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</si>
  <si>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</si>
  <si>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</si>
  <si>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</si>
  <si>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</si>
  <si>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</si>
  <si>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</si>
  <si>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</si>
  <si>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</si>
  <si>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</si>
  <si>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</si>
  <si>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</si>
  <si>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</si>
  <si>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</si>
  <si>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</si>
  <si>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</si>
  <si>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</si>
  <si>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</si>
  <si>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</si>
  <si>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</si>
  <si>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</si>
  <si>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</si>
  <si>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</si>
  <si>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</si>
  <si>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</si>
  <si>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</si>
  <si>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</si>
  <si>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</si>
  <si>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</si>
  <si>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</si>
  <si>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</si>
  <si>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</si>
  <si>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</si>
  <si>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</si>
  <si>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</si>
  <si>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</si>
  <si>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</si>
  <si>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</si>
  <si>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</si>
  <si>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</si>
  <si>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</si>
  <si>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</si>
  <si>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</si>
  <si>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</si>
  <si>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</si>
  <si>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</si>
  <si>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</si>
  <si>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</si>
  <si>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</si>
  <si>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</si>
  <si>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</si>
  <si>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</si>
  <si>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</si>
  <si>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</si>
  <si>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</si>
  <si>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</si>
  <si>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</si>
  <si>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</si>
  <si>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</si>
  <si>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</si>
  <si>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</si>
  <si>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</si>
  <si>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</si>
  <si>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</si>
  <si>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</si>
  <si>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</si>
  <si>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</si>
  <si>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</si>
  <si>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</si>
  <si>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</si>
  <si>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</si>
  <si>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</si>
  <si>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</si>
  <si>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</si>
  <si>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</si>
  <si>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</si>
  <si>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</si>
  <si>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</si>
  <si>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</si>
  <si>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</si>
  <si>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</si>
  <si>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</si>
  <si>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</si>
  <si>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</si>
  <si>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</si>
  <si>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</si>
  <si>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</si>
  <si>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</si>
  <si>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</si>
  <si>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</si>
  <si>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</si>
  <si>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</si>
  <si>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</si>
  <si>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</si>
  <si>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</si>
  <si>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</si>
  <si>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</si>
  <si>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</si>
  <si>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</si>
  <si>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</si>
  <si>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</si>
  <si>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</si>
  <si>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</si>
  <si>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</si>
  <si>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</si>
  <si>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</si>
  <si>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</si>
  <si>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</si>
  <si>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</si>
  <si>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</si>
  <si>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</si>
  <si>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</si>
  <si>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</si>
  <si>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</si>
  <si>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</si>
  <si>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</si>
  <si>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</si>
  <si>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</si>
  <si>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</si>
  <si>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</si>
  <si>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</si>
  <si>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</si>
  <si>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</si>
  <si>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</si>
  <si>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</si>
  <si>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</si>
  <si>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</si>
  <si>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</si>
  <si>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</si>
  <si>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</si>
  <si>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1.21</t>
  </si>
  <si>
    <t>下水道事業会計</t>
  </si>
  <si>
    <t>一般会計</t>
  </si>
  <si>
    <t>水道事業会計</t>
  </si>
  <si>
    <t>病院事業会計</t>
  </si>
  <si>
    <t>介護保険特別会計</t>
  </si>
  <si>
    <t>国民健康保険特別会計</t>
  </si>
  <si>
    <t>後期高齢者医療特別会計</t>
  </si>
  <si>
    <t>土地取得事業特別会計</t>
  </si>
  <si>
    <t>その他会計（赤字）</t>
  </si>
  <si>
    <t>その他会計（黒字）</t>
  </si>
  <si>
    <t>R02</t>
    <phoneticPr fontId="5"/>
  </si>
  <si>
    <t>R03</t>
    <phoneticPr fontId="5"/>
  </si>
  <si>
    <t>R04</t>
    <phoneticPr fontId="5"/>
  </si>
  <si>
    <t>R05</t>
    <phoneticPr fontId="5"/>
  </si>
  <si>
    <t>R06</t>
    <phoneticPr fontId="5"/>
  </si>
  <si>
    <t>石狩教育研修センター組合</t>
    <rPh sb="0" eb="2">
      <t>イシカリ</t>
    </rPh>
    <rPh sb="2" eb="4">
      <t>キョウイク</t>
    </rPh>
    <rPh sb="4" eb="6">
      <t>ケンシュウ</t>
    </rPh>
    <rPh sb="10" eb="12">
      <t>クミアイ</t>
    </rPh>
    <phoneticPr fontId="2"/>
  </si>
  <si>
    <t>石狩東部広域水道企業団</t>
    <rPh sb="0" eb="2">
      <t>イシカリ</t>
    </rPh>
    <rPh sb="2" eb="4">
      <t>トウブ</t>
    </rPh>
    <rPh sb="4" eb="6">
      <t>コウイキ</t>
    </rPh>
    <rPh sb="6" eb="8">
      <t>スイドウ</t>
    </rPh>
    <rPh sb="8" eb="10">
      <t>キギョウ</t>
    </rPh>
    <rPh sb="10" eb="11">
      <t>ダン</t>
    </rPh>
    <phoneticPr fontId="2"/>
  </si>
  <si>
    <t>道央廃棄物処理組合</t>
    <rPh sb="0" eb="2">
      <t>ドウオウ</t>
    </rPh>
    <rPh sb="2" eb="5">
      <t>ハイキブツ</t>
    </rPh>
    <rPh sb="5" eb="9">
      <t>ショリクミアイ</t>
    </rPh>
    <phoneticPr fontId="2"/>
  </si>
  <si>
    <t>千歳市場公社</t>
    <rPh sb="0" eb="2">
      <t>チトセ</t>
    </rPh>
    <rPh sb="2" eb="4">
      <t>シジョウ</t>
    </rPh>
    <rPh sb="4" eb="6">
      <t>コウシャ</t>
    </rPh>
    <phoneticPr fontId="2"/>
  </si>
  <si>
    <t>ちとせ環境と緑の財団</t>
    <rPh sb="3" eb="5">
      <t>カンキョウ</t>
    </rPh>
    <rPh sb="6" eb="7">
      <t>ミドリ</t>
    </rPh>
    <rPh sb="8" eb="10">
      <t>ザイダン</t>
    </rPh>
    <phoneticPr fontId="2"/>
  </si>
  <si>
    <t>千歳青少年教育財団</t>
    <rPh sb="0" eb="2">
      <t>チトセ</t>
    </rPh>
    <rPh sb="2" eb="5">
      <t>セイショウネン</t>
    </rPh>
    <rPh sb="5" eb="7">
      <t>キョウイク</t>
    </rPh>
    <rPh sb="7" eb="9">
      <t>ザイダン</t>
    </rPh>
    <phoneticPr fontId="2"/>
  </si>
  <si>
    <t>千歳市スポーツ協会</t>
    <rPh sb="0" eb="3">
      <t>チトセシ</t>
    </rPh>
    <rPh sb="7" eb="9">
      <t>キョウカイ</t>
    </rPh>
    <phoneticPr fontId="2"/>
  </si>
  <si>
    <t>千歳国際ビジネス交流センター</t>
    <rPh sb="0" eb="2">
      <t>チトセ</t>
    </rPh>
    <rPh sb="2" eb="4">
      <t>コクサイ</t>
    </rPh>
    <rPh sb="8" eb="10">
      <t>コウリュウ</t>
    </rPh>
    <phoneticPr fontId="2"/>
  </si>
  <si>
    <t>公立大学法人公立千歳科学技術大学</t>
    <rPh sb="0" eb="2">
      <t>コウリツ</t>
    </rPh>
    <rPh sb="2" eb="4">
      <t>ダイガク</t>
    </rPh>
    <rPh sb="4" eb="6">
      <t>ホウジン</t>
    </rPh>
    <rPh sb="6" eb="8">
      <t>コウリツ</t>
    </rPh>
    <rPh sb="8" eb="10">
      <t>チトセ</t>
    </rPh>
    <rPh sb="10" eb="16">
      <t>カガクギジュツダイガク</t>
    </rPh>
    <phoneticPr fontId="2"/>
  </si>
  <si>
    <t>心のふるさと千歳基金</t>
    <phoneticPr fontId="5"/>
  </si>
  <si>
    <t>公共施設整備基金</t>
    <rPh sb="0" eb="2">
      <t>コウキョウ</t>
    </rPh>
    <rPh sb="2" eb="4">
      <t>シセツ</t>
    </rPh>
    <rPh sb="4" eb="6">
      <t>セイビ</t>
    </rPh>
    <rPh sb="6" eb="8">
      <t>キキン</t>
    </rPh>
    <phoneticPr fontId="5"/>
  </si>
  <si>
    <t>公立千歳科学技術大学施設整備基金</t>
  </si>
  <si>
    <t>職員退職手当基金</t>
    <rPh sb="0" eb="2">
      <t>ショクイン</t>
    </rPh>
    <rPh sb="2" eb="4">
      <t>タイショク</t>
    </rPh>
    <rPh sb="4" eb="6">
      <t>テアテ</t>
    </rPh>
    <rPh sb="6" eb="8">
      <t>キキン</t>
    </rPh>
    <phoneticPr fontId="2"/>
  </si>
  <si>
    <t>空港を核としたまちづくり基金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</si>
</sst>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78C5-471A-8CE8-F6AFC5E6FE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51062</c:v>
                </c:pt>
                <c:pt idx="1">
                  <c:v>84101</c:v>
                </c:pt>
                <c:pt idx="2">
                  <c:v>44557</c:v>
                </c:pt>
                <c:pt idx="3">
                  <c:v>49061</c:v>
                </c:pt>
                <c:pt idx="4">
                  <c:v>69678</c:v>
                </c:pt>
              </c:numCache>
            </c:numRef>
          </c:val>
          <c:smooth val="0"/>
          <c:extLst>
            <c:ext xmlns:c16="http://schemas.microsoft.com/office/drawing/2014/chart" uri="{C3380CC4-5D6E-409C-BE32-E72D297353CC}">
              <c16:uniqueId val="{00000001-78C5-471A-8CE8-F6AFC5E6FE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1.96</c:v>
                </c:pt>
                <c:pt idx="1">
                  <c:v>1.77</c:v>
                </c:pt>
                <c:pt idx="2">
                  <c:v>2.93</c:v>
                </c:pt>
                <c:pt idx="3">
                  <c:v>9.77</c:v>
                </c:pt>
                <c:pt idx="4">
                  <c:v>6.72</c:v>
                </c:pt>
              </c:numCache>
            </c:numRef>
          </c:val>
          <c:extLst>
            <c:ext xmlns:c16="http://schemas.microsoft.com/office/drawing/2014/chart" uri="{C3380CC4-5D6E-409C-BE32-E72D297353CC}">
              <c16:uniqueId val="{00000000-77A6-4B08-9376-B48A2A3261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16.59</c:v>
                </c:pt>
                <c:pt idx="1">
                  <c:v>14.96</c:v>
                </c:pt>
                <c:pt idx="2">
                  <c:v>14.69</c:v>
                </c:pt>
                <c:pt idx="3">
                  <c:v>14.92</c:v>
                </c:pt>
                <c:pt idx="4">
                  <c:v>25.11</c:v>
                </c:pt>
              </c:numCache>
            </c:numRef>
          </c:val>
          <c:extLst>
            <c:ext xmlns:c16="http://schemas.microsoft.com/office/drawing/2014/chart" uri="{C3380CC4-5D6E-409C-BE32-E72D297353CC}">
              <c16:uniqueId val="{00000001-77A6-4B08-9376-B48A2A3261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4.57</c:v>
                </c:pt>
                <c:pt idx="1">
                  <c:v>-1.21</c:v>
                </c:pt>
                <c:pt idx="2">
                  <c:v>0.79</c:v>
                </c:pt>
                <c:pt idx="3">
                  <c:v>6.56</c:v>
                </c:pt>
                <c:pt idx="4">
                  <c:v>11.16</c:v>
                </c:pt>
              </c:numCache>
            </c:numRef>
          </c:val>
          <c:smooth val="0"/>
          <c:extLst>
            <c:ext xmlns:c16="http://schemas.microsoft.com/office/drawing/2014/chart" uri="{C3380CC4-5D6E-409C-BE32-E72D297353CC}">
              <c16:uniqueId val="{00000002-77A6-4B08-9376-B48A2A3261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88C-4C4F-8A8A-1556052D4F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8C-4C4F-8A8A-1556052D4FD2}"/>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88C-4C4F-8A8A-1556052D4FD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0.02</c:v>
                </c:pt>
                <c:pt idx="8">
                  <c:v>#N/A</c:v>
                </c:pt>
                <c:pt idx="9">
                  <c:v>0.02</c:v>
                </c:pt>
              </c:numCache>
            </c:numRef>
          </c:val>
          <c:extLst>
            <c:ext xmlns:c16="http://schemas.microsoft.com/office/drawing/2014/chart" uri="{C3380CC4-5D6E-409C-BE32-E72D297353CC}">
              <c16:uniqueId val="{00000003-B88C-4C4F-8A8A-1556052D4FD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0.01</c:v>
                </c:pt>
                <c:pt idx="4">
                  <c:v>#N/A</c:v>
                </c:pt>
                <c:pt idx="5">
                  <c:v>0.01</c:v>
                </c:pt>
                <c:pt idx="6">
                  <c:v>#N/A</c:v>
                </c:pt>
                <c:pt idx="7">
                  <c:v>0.01</c:v>
                </c:pt>
                <c:pt idx="8">
                  <c:v>#N/A</c:v>
                </c:pt>
                <c:pt idx="9">
                  <c:v>0.04</c:v>
                </c:pt>
              </c:numCache>
            </c:numRef>
          </c:val>
          <c:extLst>
            <c:ext xmlns:c16="http://schemas.microsoft.com/office/drawing/2014/chart" uri="{C3380CC4-5D6E-409C-BE32-E72D297353CC}">
              <c16:uniqueId val="{00000004-B88C-4C4F-8A8A-1556052D4FD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0.89</c:v>
                </c:pt>
                <c:pt idx="2">
                  <c:v>#N/A</c:v>
                </c:pt>
                <c:pt idx="3">
                  <c:v>0.41</c:v>
                </c:pt>
                <c:pt idx="4">
                  <c:v>#N/A</c:v>
                </c:pt>
                <c:pt idx="5">
                  <c:v>0.18</c:v>
                </c:pt>
                <c:pt idx="6">
                  <c:v>#N/A</c:v>
                </c:pt>
                <c:pt idx="7">
                  <c:v>0.2</c:v>
                </c:pt>
                <c:pt idx="8">
                  <c:v>#N/A</c:v>
                </c:pt>
                <c:pt idx="9">
                  <c:v>0.51</c:v>
                </c:pt>
              </c:numCache>
            </c:numRef>
          </c:val>
          <c:extLst>
            <c:ext xmlns:c16="http://schemas.microsoft.com/office/drawing/2014/chart" uri="{C3380CC4-5D6E-409C-BE32-E72D297353CC}">
              <c16:uniqueId val="{00000005-B88C-4C4F-8A8A-1556052D4FD2}"/>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6.38</c:v>
                </c:pt>
                <c:pt idx="2">
                  <c:v>#N/A</c:v>
                </c:pt>
                <c:pt idx="3">
                  <c:v>7.69</c:v>
                </c:pt>
                <c:pt idx="4">
                  <c:v>#N/A</c:v>
                </c:pt>
                <c:pt idx="5">
                  <c:v>7.58</c:v>
                </c:pt>
                <c:pt idx="6">
                  <c:v>#N/A</c:v>
                </c:pt>
                <c:pt idx="7">
                  <c:v>5.93</c:v>
                </c:pt>
                <c:pt idx="8">
                  <c:v>#N/A</c:v>
                </c:pt>
                <c:pt idx="9">
                  <c:v>3.02</c:v>
                </c:pt>
              </c:numCache>
            </c:numRef>
          </c:val>
          <c:extLst>
            <c:ext xmlns:c16="http://schemas.microsoft.com/office/drawing/2014/chart" uri="{C3380CC4-5D6E-409C-BE32-E72D297353CC}">
              <c16:uniqueId val="{00000006-B88C-4C4F-8A8A-1556052D4FD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6.83</c:v>
                </c:pt>
                <c:pt idx="2">
                  <c:v>#N/A</c:v>
                </c:pt>
                <c:pt idx="3">
                  <c:v>6.1</c:v>
                </c:pt>
                <c:pt idx="4">
                  <c:v>#N/A</c:v>
                </c:pt>
                <c:pt idx="5">
                  <c:v>5.19</c:v>
                </c:pt>
                <c:pt idx="6">
                  <c:v>#N/A</c:v>
                </c:pt>
                <c:pt idx="7">
                  <c:v>5</c:v>
                </c:pt>
                <c:pt idx="8">
                  <c:v>#N/A</c:v>
                </c:pt>
                <c:pt idx="9">
                  <c:v>4.79</c:v>
                </c:pt>
              </c:numCache>
            </c:numRef>
          </c:val>
          <c:extLst>
            <c:ext xmlns:c16="http://schemas.microsoft.com/office/drawing/2014/chart" uri="{C3380CC4-5D6E-409C-BE32-E72D297353CC}">
              <c16:uniqueId val="{00000007-B88C-4C4F-8A8A-1556052D4FD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1.95</c:v>
                </c:pt>
                <c:pt idx="2">
                  <c:v>#N/A</c:v>
                </c:pt>
                <c:pt idx="3">
                  <c:v>1.76</c:v>
                </c:pt>
                <c:pt idx="4">
                  <c:v>#N/A</c:v>
                </c:pt>
                <c:pt idx="5">
                  <c:v>2.93</c:v>
                </c:pt>
                <c:pt idx="6">
                  <c:v>#N/A</c:v>
                </c:pt>
                <c:pt idx="7">
                  <c:v>9.77</c:v>
                </c:pt>
                <c:pt idx="8">
                  <c:v>#N/A</c:v>
                </c:pt>
                <c:pt idx="9">
                  <c:v>6.72</c:v>
                </c:pt>
              </c:numCache>
            </c:numRef>
          </c:val>
          <c:extLst>
            <c:ext xmlns:c16="http://schemas.microsoft.com/office/drawing/2014/chart" uri="{C3380CC4-5D6E-409C-BE32-E72D297353CC}">
              <c16:uniqueId val="{00000008-B88C-4C4F-8A8A-1556052D4FD2}"/>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12.11</c:v>
                </c:pt>
                <c:pt idx="2">
                  <c:v>#N/A</c:v>
                </c:pt>
                <c:pt idx="3">
                  <c:v>10.77</c:v>
                </c:pt>
                <c:pt idx="4">
                  <c:v>#N/A</c:v>
                </c:pt>
                <c:pt idx="5">
                  <c:v>10.85</c:v>
                </c:pt>
                <c:pt idx="6">
                  <c:v>#N/A</c:v>
                </c:pt>
                <c:pt idx="7">
                  <c:v>10.039999999999999</c:v>
                </c:pt>
                <c:pt idx="8">
                  <c:v>#N/A</c:v>
                </c:pt>
                <c:pt idx="9">
                  <c:v>9.4499999999999993</c:v>
                </c:pt>
              </c:numCache>
            </c:numRef>
          </c:val>
          <c:extLst>
            <c:ext xmlns:c16="http://schemas.microsoft.com/office/drawing/2014/chart" uri="{C3380CC4-5D6E-409C-BE32-E72D297353CC}">
              <c16:uniqueId val="{00000009-B88C-4C4F-8A8A-1556052D4F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2878</c:v>
                </c:pt>
                <c:pt idx="5">
                  <c:v>2878</c:v>
                </c:pt>
                <c:pt idx="8">
                  <c:v>2872</c:v>
                </c:pt>
                <c:pt idx="11">
                  <c:v>2842</c:v>
                </c:pt>
                <c:pt idx="14">
                  <c:v>2815</c:v>
                </c:pt>
              </c:numCache>
            </c:numRef>
          </c:val>
          <c:extLst>
            <c:ext xmlns:c16="http://schemas.microsoft.com/office/drawing/2014/chart" uri="{C3380CC4-5D6E-409C-BE32-E72D297353CC}">
              <c16:uniqueId val="{00000000-40A1-414E-86C3-759AEA6234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A1-414E-86C3-759AEA6234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193</c:v>
                </c:pt>
                <c:pt idx="3">
                  <c:v>189</c:v>
                </c:pt>
                <c:pt idx="6">
                  <c:v>184</c:v>
                </c:pt>
                <c:pt idx="9">
                  <c:v>177</c:v>
                </c:pt>
                <c:pt idx="12">
                  <c:v>167</c:v>
                </c:pt>
              </c:numCache>
            </c:numRef>
          </c:val>
          <c:extLst>
            <c:ext xmlns:c16="http://schemas.microsoft.com/office/drawing/2014/chart" uri="{C3380CC4-5D6E-409C-BE32-E72D297353CC}">
              <c16:uniqueId val="{00000002-40A1-414E-86C3-759AEA6234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47</c:v>
                </c:pt>
                <c:pt idx="3">
                  <c:v>45</c:v>
                </c:pt>
                <c:pt idx="6">
                  <c:v>46</c:v>
                </c:pt>
                <c:pt idx="9">
                  <c:v>51</c:v>
                </c:pt>
                <c:pt idx="12">
                  <c:v>67</c:v>
                </c:pt>
              </c:numCache>
            </c:numRef>
          </c:val>
          <c:extLst>
            <c:ext xmlns:c16="http://schemas.microsoft.com/office/drawing/2014/chart" uri="{C3380CC4-5D6E-409C-BE32-E72D297353CC}">
              <c16:uniqueId val="{00000003-40A1-414E-86C3-759AEA6234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919</c:v>
                </c:pt>
                <c:pt idx="3">
                  <c:v>901</c:v>
                </c:pt>
                <c:pt idx="6">
                  <c:v>881</c:v>
                </c:pt>
                <c:pt idx="9">
                  <c:v>961</c:v>
                </c:pt>
                <c:pt idx="12">
                  <c:v>1019</c:v>
                </c:pt>
              </c:numCache>
            </c:numRef>
          </c:val>
          <c:extLst>
            <c:ext xmlns:c16="http://schemas.microsoft.com/office/drawing/2014/chart" uri="{C3380CC4-5D6E-409C-BE32-E72D297353CC}">
              <c16:uniqueId val="{00000004-40A1-414E-86C3-759AEA6234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A1-414E-86C3-759AEA6234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A1-414E-86C3-759AEA6234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3436</c:v>
                </c:pt>
                <c:pt idx="3">
                  <c:v>3438</c:v>
                </c:pt>
                <c:pt idx="6">
                  <c:v>3509</c:v>
                </c:pt>
                <c:pt idx="9">
                  <c:v>3407</c:v>
                </c:pt>
                <c:pt idx="12">
                  <c:v>3065</c:v>
                </c:pt>
              </c:numCache>
            </c:numRef>
          </c:val>
          <c:extLst>
            <c:ext xmlns:c16="http://schemas.microsoft.com/office/drawing/2014/chart" uri="{C3380CC4-5D6E-409C-BE32-E72D297353CC}">
              <c16:uniqueId val="{00000007-40A1-414E-86C3-759AEA6234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1717</c:v>
                </c:pt>
                <c:pt idx="2">
                  <c:v>#N/A</c:v>
                </c:pt>
                <c:pt idx="3">
                  <c:v>#N/A</c:v>
                </c:pt>
                <c:pt idx="4">
                  <c:v>1695</c:v>
                </c:pt>
                <c:pt idx="5">
                  <c:v>#N/A</c:v>
                </c:pt>
                <c:pt idx="6">
                  <c:v>#N/A</c:v>
                </c:pt>
                <c:pt idx="7">
                  <c:v>1748</c:v>
                </c:pt>
                <c:pt idx="8">
                  <c:v>#N/A</c:v>
                </c:pt>
                <c:pt idx="9">
                  <c:v>#N/A</c:v>
                </c:pt>
                <c:pt idx="10">
                  <c:v>1754</c:v>
                </c:pt>
                <c:pt idx="11">
                  <c:v>#N/A</c:v>
                </c:pt>
                <c:pt idx="12">
                  <c:v>#N/A</c:v>
                </c:pt>
                <c:pt idx="13">
                  <c:v>1503</c:v>
                </c:pt>
                <c:pt idx="14">
                  <c:v>#N/A</c:v>
                </c:pt>
              </c:numCache>
            </c:numRef>
          </c:val>
          <c:smooth val="0"/>
          <c:extLst>
            <c:ext xmlns:c16="http://schemas.microsoft.com/office/drawing/2014/chart" uri="{C3380CC4-5D6E-409C-BE32-E72D297353CC}">
              <c16:uniqueId val="{00000008-40A1-414E-86C3-759AEA6234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29105</c:v>
                </c:pt>
                <c:pt idx="5">
                  <c:v>29835</c:v>
                </c:pt>
                <c:pt idx="8">
                  <c:v>29405</c:v>
                </c:pt>
                <c:pt idx="11">
                  <c:v>29516</c:v>
                </c:pt>
                <c:pt idx="14">
                  <c:v>28632</c:v>
                </c:pt>
              </c:numCache>
            </c:numRef>
          </c:val>
          <c:extLst>
            <c:ext xmlns:c16="http://schemas.microsoft.com/office/drawing/2014/chart" uri="{C3380CC4-5D6E-409C-BE32-E72D297353CC}">
              <c16:uniqueId val="{00000000-9B75-49FA-AD71-71B5F2BFAC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3058</c:v>
                </c:pt>
                <c:pt idx="5">
                  <c:v>2715</c:v>
                </c:pt>
                <c:pt idx="8">
                  <c:v>2634</c:v>
                </c:pt>
                <c:pt idx="11">
                  <c:v>2438</c:v>
                </c:pt>
                <c:pt idx="14">
                  <c:v>2297</c:v>
                </c:pt>
              </c:numCache>
            </c:numRef>
          </c:val>
          <c:extLst>
            <c:ext xmlns:c16="http://schemas.microsoft.com/office/drawing/2014/chart" uri="{C3380CC4-5D6E-409C-BE32-E72D297353CC}">
              <c16:uniqueId val="{00000001-9B75-49FA-AD71-71B5F2BFAC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14867</c:v>
                </c:pt>
                <c:pt idx="5">
                  <c:v>15124</c:v>
                </c:pt>
                <c:pt idx="8">
                  <c:v>15578</c:v>
                </c:pt>
                <c:pt idx="11">
                  <c:v>17754</c:v>
                </c:pt>
                <c:pt idx="14">
                  <c:v>21276</c:v>
                </c:pt>
              </c:numCache>
            </c:numRef>
          </c:val>
          <c:extLst>
            <c:ext xmlns:c16="http://schemas.microsoft.com/office/drawing/2014/chart" uri="{C3380CC4-5D6E-409C-BE32-E72D297353CC}">
              <c16:uniqueId val="{00000002-9B75-49FA-AD71-71B5F2BFAC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75-49FA-AD71-71B5F2BFAC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75-49FA-AD71-71B5F2BFAC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4</c:v>
                </c:pt>
                <c:pt idx="6">
                  <c:v>2</c:v>
                </c:pt>
                <c:pt idx="9">
                  <c:v>1</c:v>
                </c:pt>
                <c:pt idx="12">
                  <c:v>0</c:v>
                </c:pt>
              </c:numCache>
            </c:numRef>
          </c:val>
          <c:extLst>
            <c:ext xmlns:c16="http://schemas.microsoft.com/office/drawing/2014/chart" uri="{C3380CC4-5D6E-409C-BE32-E72D297353CC}">
              <c16:uniqueId val="{00000005-9B75-49FA-AD71-71B5F2BFAC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5106</c:v>
                </c:pt>
                <c:pt idx="3">
                  <c:v>5010</c:v>
                </c:pt>
                <c:pt idx="6">
                  <c:v>4860</c:v>
                </c:pt>
                <c:pt idx="9">
                  <c:v>4669</c:v>
                </c:pt>
                <c:pt idx="12">
                  <c:v>5152</c:v>
                </c:pt>
              </c:numCache>
            </c:numRef>
          </c:val>
          <c:extLst>
            <c:ext xmlns:c16="http://schemas.microsoft.com/office/drawing/2014/chart" uri="{C3380CC4-5D6E-409C-BE32-E72D297353CC}">
              <c16:uniqueId val="{00000006-9B75-49FA-AD71-71B5F2BFAC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135</c:v>
                </c:pt>
                <c:pt idx="3">
                  <c:v>629</c:v>
                </c:pt>
                <c:pt idx="6">
                  <c:v>1740</c:v>
                </c:pt>
                <c:pt idx="9">
                  <c:v>3125</c:v>
                </c:pt>
                <c:pt idx="12">
                  <c:v>3153</c:v>
                </c:pt>
              </c:numCache>
            </c:numRef>
          </c:val>
          <c:extLst>
            <c:ext xmlns:c16="http://schemas.microsoft.com/office/drawing/2014/chart" uri="{C3380CC4-5D6E-409C-BE32-E72D297353CC}">
              <c16:uniqueId val="{00000007-9B75-49FA-AD71-71B5F2BFAC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8872</c:v>
                </c:pt>
                <c:pt idx="3">
                  <c:v>8091</c:v>
                </c:pt>
                <c:pt idx="6">
                  <c:v>7754</c:v>
                </c:pt>
                <c:pt idx="9">
                  <c:v>7904</c:v>
                </c:pt>
                <c:pt idx="12">
                  <c:v>8204</c:v>
                </c:pt>
              </c:numCache>
            </c:numRef>
          </c:val>
          <c:extLst>
            <c:ext xmlns:c16="http://schemas.microsoft.com/office/drawing/2014/chart" uri="{C3380CC4-5D6E-409C-BE32-E72D297353CC}">
              <c16:uniqueId val="{00000008-9B75-49FA-AD71-71B5F2BFAC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1385</c:v>
                </c:pt>
                <c:pt idx="3">
                  <c:v>1198</c:v>
                </c:pt>
                <c:pt idx="6">
                  <c:v>1017</c:v>
                </c:pt>
                <c:pt idx="9">
                  <c:v>845</c:v>
                </c:pt>
                <c:pt idx="12">
                  <c:v>681</c:v>
                </c:pt>
              </c:numCache>
            </c:numRef>
          </c:val>
          <c:extLst>
            <c:ext xmlns:c16="http://schemas.microsoft.com/office/drawing/2014/chart" uri="{C3380CC4-5D6E-409C-BE32-E72D297353CC}">
              <c16:uniqueId val="{00000009-9B75-49FA-AD71-71B5F2BFAC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35126</c:v>
                </c:pt>
                <c:pt idx="3">
                  <c:v>32842</c:v>
                </c:pt>
                <c:pt idx="6">
                  <c:v>30154</c:v>
                </c:pt>
                <c:pt idx="9">
                  <c:v>27790</c:v>
                </c:pt>
                <c:pt idx="12">
                  <c:v>24991</c:v>
                </c:pt>
              </c:numCache>
            </c:numRef>
          </c:val>
          <c:extLst>
            <c:ext xmlns:c16="http://schemas.microsoft.com/office/drawing/2014/chart" uri="{C3380CC4-5D6E-409C-BE32-E72D297353CC}">
              <c16:uniqueId val="{0000000A-9B75-49FA-AD71-71B5F2BFAC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3599</c:v>
                </c:pt>
                <c:pt idx="2">
                  <c:v>#N/A</c:v>
                </c:pt>
                <c:pt idx="3">
                  <c:v>#N/A</c:v>
                </c:pt>
                <c:pt idx="4">
                  <c:v>101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B75-49FA-AD71-71B5F2BFAC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3730</c:v>
                </c:pt>
                <c:pt idx="1">
                  <c:v>3861</c:v>
                </c:pt>
                <c:pt idx="2">
                  <c:v>6746</c:v>
                </c:pt>
              </c:numCache>
            </c:numRef>
          </c:val>
          <c:extLst>
            <c:ext xmlns:c16="http://schemas.microsoft.com/office/drawing/2014/chart" uri="{C3380CC4-5D6E-409C-BE32-E72D297353CC}">
              <c16:uniqueId val="{00000000-8BD0-4756-882A-D70E9FB500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584</c:v>
                </c:pt>
                <c:pt idx="1">
                  <c:v>1341</c:v>
                </c:pt>
                <c:pt idx="2">
                  <c:v>884</c:v>
                </c:pt>
              </c:numCache>
            </c:numRef>
          </c:val>
          <c:extLst>
            <c:ext xmlns:c16="http://schemas.microsoft.com/office/drawing/2014/chart" uri="{C3380CC4-5D6E-409C-BE32-E72D297353CC}">
              <c16:uniqueId val="{00000001-8BD0-4756-882A-D70E9FB500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13292</c:v>
                </c:pt>
                <c:pt idx="1">
                  <c:v>14944</c:v>
                </c:pt>
                <c:pt idx="2">
                  <c:v>17049</c:v>
                </c:pt>
              </c:numCache>
            </c:numRef>
          </c:val>
          <c:extLst>
            <c:ext xmlns:c16="http://schemas.microsoft.com/office/drawing/2014/chart" uri="{C3380CC4-5D6E-409C-BE32-E72D297353CC}">
              <c16:uniqueId val="{00000002-8BD0-4756-882A-D70E9FB500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実質公債費比率は</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か年平均</a:t>
          </a:r>
          <a:r>
            <a:rPr kumimoji="1" lang="en-US" altLang="ja-JP" sz="1100">
              <a:solidFill>
                <a:schemeClr val="dk1"/>
              </a:solidFill>
              <a:effectLst/>
              <a:latin typeface="+mn-lt"/>
              <a:ea typeface="+mn-ea"/>
              <a:cs typeface="+mn-cs"/>
            </a:rPr>
            <a:t>7.0</a:t>
          </a:r>
          <a:r>
            <a:rPr kumimoji="1" lang="ja-JP" altLang="en-US" sz="1100">
              <a:solidFill>
                <a:schemeClr val="dk1"/>
              </a:solidFill>
              <a:effectLst/>
              <a:latin typeface="+mn-lt"/>
              <a:ea typeface="+mn-ea"/>
              <a:cs typeface="+mn-cs"/>
            </a:rPr>
            <a:t>％であり、近年は減少傾向にある。</a:t>
          </a:r>
        </a:p>
        <a:p>
          <a:r>
            <a:rPr kumimoji="1" lang="ja-JP" altLang="en-US" sz="1100">
              <a:solidFill>
                <a:schemeClr val="dk1"/>
              </a:solidFill>
              <a:effectLst/>
              <a:latin typeface="+mn-lt"/>
              <a:ea typeface="+mn-ea"/>
              <a:cs typeface="+mn-cs"/>
            </a:rPr>
            <a:t>　令和６年度は第三セクター等改革推進債の繰上償還を実施したことや「財政標準化計画」に基づき新規地方債の発行抑制を継続していることから、元利償還金が前年比</a:t>
          </a:r>
          <a:r>
            <a:rPr kumimoji="1" lang="en-US" altLang="ja-JP" sz="1100">
              <a:solidFill>
                <a:schemeClr val="dk1"/>
              </a:solidFill>
              <a:effectLst/>
              <a:latin typeface="+mn-lt"/>
              <a:ea typeface="+mn-ea"/>
              <a:cs typeface="+mn-cs"/>
            </a:rPr>
            <a:t>342</a:t>
          </a:r>
          <a:r>
            <a:rPr kumimoji="1" lang="ja-JP" altLang="en-US" sz="1100">
              <a:solidFill>
                <a:schemeClr val="dk1"/>
              </a:solidFill>
              <a:effectLst/>
              <a:latin typeface="+mn-lt"/>
              <a:ea typeface="+mn-ea"/>
              <a:cs typeface="+mn-cs"/>
            </a:rPr>
            <a:t>百万円の減となっている。また、標準財政規模が令和元年度から増加していることから、実質公債費比率の減少傾向は維持されている。</a:t>
          </a:r>
        </a:p>
        <a:p>
          <a:r>
            <a:rPr kumimoji="1" lang="ja-JP" altLang="ja-JP" sz="1100">
              <a:solidFill>
                <a:schemeClr val="dk1"/>
              </a:solidFill>
              <a:effectLst/>
              <a:latin typeface="+mn-lt"/>
              <a:ea typeface="+mn-ea"/>
              <a:cs typeface="+mn-cs"/>
            </a:rPr>
            <a:t>　今後も更なる公債費圧縮に向け、「財政標準化計画」に基づき地方債発行の抑制を図り、公債費の増嵩による財政圧迫の予防に努める。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年度末以降、満期一括償還地方債の残高がないため、積立していない。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年度は、財政標準化計画に基づいて地方債発行の抑制を続けてきたこと等により、充当可能財源等が将来負担額を上回ったため、将来負担比率は令和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年度に引き続きゼロとなった。</a:t>
          </a:r>
          <a:endParaRPr lang="ja-JP" altLang="ja-JP" sz="1400">
            <a:effectLst/>
          </a:endParaRPr>
        </a:p>
        <a:p>
          <a:r>
            <a:rPr kumimoji="1" lang="ja-JP" altLang="ja-JP" sz="1100">
              <a:solidFill>
                <a:schemeClr val="dk1"/>
              </a:solidFill>
              <a:effectLst/>
              <a:latin typeface="+mn-lt"/>
              <a:ea typeface="+mn-ea"/>
              <a:cs typeface="+mn-cs"/>
            </a:rPr>
            <a:t>　今後も普通建設事業費の総額抑制による地方債発行の抑制を図るとともに、充当可能基金の運用の適正化などにより将来の負担軽減に努める。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北海道千歳市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第三セクター等改革推進債の繰上償還等により、減債基金から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929,593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千円を取り崩した一方、新たな工業団地造成に係る資金手当等として、既存工業団地売払収入等を財政調整基金に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3,184,567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千円積み立てたことやふるさと納税寄附件数の増加に伴い、心のふるさと千歳基金に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3,075,255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景気後退などの不測の支出や減収に対応するための財政調整基金をはじめ、安定した行政サービスを継続して提供できる財政体質の構築を図るため、その他の基金についても一定額を確保するほか、今後の負担増に対応するために減債基金・公共施設整備基金へ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・職員退職手当基金：義務的経費増加への対応策として、各年度の職員退職手当のうち３億円を超過する部分について、基金を取り崩して対応する。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・公共施設整備基金：公共施設等の更新・大規模修繕等を計画的に実施するための対応として一定額を積み立てる。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・心のふるさと千歳基金：寄附額の増加による増。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・公共施設整備基金：千歳美々ワールド整備事業や消防総合庁舎大規模改修事業に充当するため、取り崩しを行ったことによる減。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・職員退職手当基金：今後到来する退職者の集中期に備え、令和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億円を確保を目標とした基金積立および取り崩しを行う。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・公共施設整備基金：広域焼却処理施設建設事業により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億円程度の負担が生じる見込みのため、基金の活用を行う。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景気の動向により税収等の増加のほか、新たな工業団地造成に係る資金手当として、既存工業団地売払収入等を積み立てたことによる増。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令和６年度に既存工業団地売払収入等を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億円積み立てしているが、令和７年度に新設する土地区画整理事業特別会計に繰り出しし、新たな工業団地造成に係る資金手当として活用する予定。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大規模災害などの不測の支出や減収に対応するための重要な原資となることから、令和２年度末の残高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億円の残高を確保することを目標としている。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みどり台小学校建設等における起債償還に係る財源対策として、財政調整基金から３億円組み替えしたが、平成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年度に発行した第三セクター等改革推進債の繰上償還等により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令和２年度～令和３年度に発行したみどり台小学校建設事業債や令和６年度～令和８年度に発行済、発行予定の小中学校冷房設備整備事業債の償還等に充当することとしている。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97,355
96,031
594.50
65,218,756
63,064,314
1,806,158
26,860,545
24,990,801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固定資産税</a:t>
          </a:r>
          <a:r>
            <a:rPr kumimoji="1" lang="ja-JP" altLang="ja-JP" sz="1100">
              <a:solidFill>
                <a:schemeClr val="dk1"/>
              </a:solidFill>
              <a:effectLst/>
              <a:latin typeface="+mn-lt"/>
              <a:ea typeface="+mn-ea"/>
              <a:cs typeface="+mn-cs"/>
            </a:rPr>
            <a:t>等の増により、基準財政収入額が増加したものの、交付税の再算定等による基準財政需要額の増によって、前年比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類似団体を上回ってはいるが、引き続き財政収支バランスを維持、継続するため、歳出の削減、効率化を進めるとともに、将来の負担軽減に努めるなど財政運営の健全性の確保と安定的な財政基盤の確立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xdr:cNvCxnSpPr/>
      </xdr:nvCxnSpPr>
      <xdr:spPr>
        <a:xfrm>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xdr:cNvCxnSpPr/>
      </xdr:nvCxnSpPr>
      <xdr:spPr>
        <a:xfrm>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76200</xdr:rowOff>
    </xdr:to>
    <xdr:cxnSp macro="">
      <xdr:nvCxnSpPr>
        <xdr:cNvPr id="75" name="直線コネクタ 74"/>
        <xdr:cNvCxnSpPr/>
      </xdr:nvCxnSpPr>
      <xdr:spPr>
        <a:xfrm>
          <a:off x="2336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56092</xdr:rowOff>
    </xdr:to>
    <xdr:cxnSp macro="">
      <xdr:nvCxnSpPr>
        <xdr:cNvPr id="78" name="直線コネクタ 77"/>
        <xdr:cNvCxnSpPr/>
      </xdr:nvCxnSpPr>
      <xdr:spPr>
        <a:xfrm>
          <a:off x="1447800" y="70252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95" name="テキスト ボックス 94"/>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人件費の増や物価高騰に伴う施設管理に係る委託料といった物件費の増等により</a:t>
          </a:r>
          <a:r>
            <a:rPr kumimoji="1" lang="ja-JP" altLang="ja-JP" sz="1100">
              <a:solidFill>
                <a:schemeClr val="dk1"/>
              </a:solidFill>
              <a:effectLst/>
              <a:latin typeface="+mn-lt"/>
              <a:ea typeface="+mn-ea"/>
              <a:cs typeface="+mn-cs"/>
            </a:rPr>
            <a:t>、全体では前年度比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ポイント増となったが、依然として類似団体よりも低い水準で推移している。</a:t>
          </a:r>
          <a:endParaRPr lang="ja-JP" altLang="ja-JP">
            <a:effectLst/>
          </a:endParaRPr>
        </a:p>
        <a:p>
          <a:r>
            <a:rPr kumimoji="1" lang="ja-JP" altLang="ja-JP" sz="1100">
              <a:solidFill>
                <a:schemeClr val="dk1"/>
              </a:solidFill>
              <a:effectLst/>
              <a:latin typeface="+mn-lt"/>
              <a:ea typeface="+mn-ea"/>
              <a:cs typeface="+mn-cs"/>
            </a:rPr>
            <a:t>　今後も引き続き社会保障費など扶助費の義務的経費の増加が見込まれることから、これまで進めてきた人件費抑制や民間委託・指定管理者制度導入等の内部管理経費の抑制と補助金等の歳入確保をより一層進め、経常収支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92710</xdr:rowOff>
    </xdr:to>
    <xdr:cxnSp macro="">
      <xdr:nvCxnSpPr>
        <xdr:cNvPr id="128" name="直線コネクタ 127"/>
        <xdr:cNvCxnSpPr/>
      </xdr:nvCxnSpPr>
      <xdr:spPr>
        <a:xfrm>
          <a:off x="4114800" y="106502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56515</xdr:rowOff>
    </xdr:to>
    <xdr:cxnSp macro="">
      <xdr:nvCxnSpPr>
        <xdr:cNvPr id="131" name="直線コネクタ 130"/>
        <xdr:cNvCxnSpPr/>
      </xdr:nvCxnSpPr>
      <xdr:spPr>
        <a:xfrm flipV="1">
          <a:off x="3225800" y="106502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83185</xdr:rowOff>
    </xdr:from>
    <xdr:to>
      <xdr:col>15</xdr:col>
      <xdr:colOff>82550</xdr:colOff>
      <xdr:row>62</xdr:row>
      <xdr:rowOff>56515</xdr:rowOff>
    </xdr:to>
    <xdr:cxnSp macro="">
      <xdr:nvCxnSpPr>
        <xdr:cNvPr id="134" name="直線コネクタ 133"/>
        <xdr:cNvCxnSpPr/>
      </xdr:nvCxnSpPr>
      <xdr:spPr>
        <a:xfrm>
          <a:off x="2336800" y="1054163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83185</xdr:rowOff>
    </xdr:from>
    <xdr:to>
      <xdr:col>11</xdr:col>
      <xdr:colOff>31750</xdr:colOff>
      <xdr:row>63</xdr:row>
      <xdr:rowOff>29845</xdr:rowOff>
    </xdr:to>
    <xdr:cxnSp macro="">
      <xdr:nvCxnSpPr>
        <xdr:cNvPr id="137" name="直線コネクタ 136"/>
        <xdr:cNvCxnSpPr/>
      </xdr:nvCxnSpPr>
      <xdr:spPr>
        <a:xfrm flipV="1">
          <a:off x="1447800" y="10541635"/>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7" name="楕円 146"/>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48" name="財政構造の弾力性該当値テキスト"/>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49" name="楕円 148"/>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0" name="テキスト ボックス 149"/>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5715</xdr:rowOff>
    </xdr:from>
    <xdr:to>
      <xdr:col>15</xdr:col>
      <xdr:colOff>133350</xdr:colOff>
      <xdr:row>62</xdr:row>
      <xdr:rowOff>107315</xdr:rowOff>
    </xdr:to>
    <xdr:sp macro="" textlink="">
      <xdr:nvSpPr>
        <xdr:cNvPr id="151" name="楕円 150"/>
        <xdr:cNvSpPr/>
      </xdr:nvSpPr>
      <xdr:spPr>
        <a:xfrm>
          <a:off x="3175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52" name="テキスト ボックス 151"/>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32385</xdr:rowOff>
    </xdr:from>
    <xdr:to>
      <xdr:col>11</xdr:col>
      <xdr:colOff>82550</xdr:colOff>
      <xdr:row>61</xdr:row>
      <xdr:rowOff>133985</xdr:rowOff>
    </xdr:to>
    <xdr:sp macro="" textlink="">
      <xdr:nvSpPr>
        <xdr:cNvPr id="153" name="楕円 152"/>
        <xdr:cNvSpPr/>
      </xdr:nvSpPr>
      <xdr:spPr>
        <a:xfrm>
          <a:off x="2286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144162</xdr:rowOff>
    </xdr:from>
    <xdr:ext cx="762000" cy="259045"/>
    <xdr:sp macro="" textlink="">
      <xdr:nvSpPr>
        <xdr:cNvPr id="154" name="テキスト ボックス 153"/>
        <xdr:cNvSpPr txBox="1"/>
      </xdr:nvSpPr>
      <xdr:spPr>
        <a:xfrm>
          <a:off x="1955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55" name="楕円 154"/>
        <xdr:cNvSpPr/>
      </xdr:nvSpPr>
      <xdr:spPr>
        <a:xfrm>
          <a:off x="1397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56" name="テキスト ボックス 155"/>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62,250</a:t>
          </a:r>
          <a:r>
            <a:rPr kumimoji="1" lang="ja-JP" altLang="ja-JP" sz="1100">
              <a:solidFill>
                <a:schemeClr val="dk1"/>
              </a:solidFill>
              <a:effectLst/>
              <a:latin typeface="+mn-lt"/>
              <a:ea typeface="+mn-ea"/>
              <a:cs typeface="+mn-cs"/>
            </a:rPr>
            <a:t>円上回っている。人件費、物件費、維持補修費それぞれが類似団体平均を上回っており、中でも維持補修費は、除雪費等の道路維持に係る費用があるため、類似団体平均を大きく上回っている。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今後も引き続き、指定管理者制度の活用、民間移譲等を進めることにより、公共施設の運営に係る委託料及び人件費、維持補修費等のコスト縮減に努める。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167055</xdr:rowOff>
    </xdr:from>
    <xdr:to>
      <xdr:col>23</xdr:col>
      <xdr:colOff>133350</xdr:colOff>
      <xdr:row>82</xdr:row>
      <xdr:rowOff>62672</xdr:rowOff>
    </xdr:to>
    <xdr:cxnSp macro="">
      <xdr:nvCxnSpPr>
        <xdr:cNvPr id="193" name="直線コネクタ 192"/>
        <xdr:cNvCxnSpPr/>
      </xdr:nvCxnSpPr>
      <xdr:spPr>
        <a:xfrm>
          <a:off x="4114800" y="14054505"/>
          <a:ext cx="838200" cy="6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145128</xdr:rowOff>
    </xdr:from>
    <xdr:to>
      <xdr:col>19</xdr:col>
      <xdr:colOff>133350</xdr:colOff>
      <xdr:row>81</xdr:row>
      <xdr:rowOff>167055</xdr:rowOff>
    </xdr:to>
    <xdr:cxnSp macro="">
      <xdr:nvCxnSpPr>
        <xdr:cNvPr id="196" name="直線コネクタ 195"/>
        <xdr:cNvCxnSpPr/>
      </xdr:nvCxnSpPr>
      <xdr:spPr>
        <a:xfrm>
          <a:off x="3225800" y="14032578"/>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120935</xdr:rowOff>
    </xdr:from>
    <xdr:to>
      <xdr:col>15</xdr:col>
      <xdr:colOff>82550</xdr:colOff>
      <xdr:row>81</xdr:row>
      <xdr:rowOff>145128</xdr:rowOff>
    </xdr:to>
    <xdr:cxnSp macro="">
      <xdr:nvCxnSpPr>
        <xdr:cNvPr id="199" name="直線コネクタ 198"/>
        <xdr:cNvCxnSpPr/>
      </xdr:nvCxnSpPr>
      <xdr:spPr>
        <a:xfrm>
          <a:off x="2336800" y="14008385"/>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59091</xdr:rowOff>
    </xdr:from>
    <xdr:to>
      <xdr:col>11</xdr:col>
      <xdr:colOff>31750</xdr:colOff>
      <xdr:row>81</xdr:row>
      <xdr:rowOff>120935</xdr:rowOff>
    </xdr:to>
    <xdr:cxnSp macro="">
      <xdr:nvCxnSpPr>
        <xdr:cNvPr id="202" name="直線コネクタ 201"/>
        <xdr:cNvCxnSpPr/>
      </xdr:nvCxnSpPr>
      <xdr:spPr>
        <a:xfrm>
          <a:off x="1447800" y="13946541"/>
          <a:ext cx="889000" cy="6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11872</xdr:rowOff>
    </xdr:from>
    <xdr:to>
      <xdr:col>23</xdr:col>
      <xdr:colOff>184150</xdr:colOff>
      <xdr:row>82</xdr:row>
      <xdr:rowOff>113472</xdr:rowOff>
    </xdr:to>
    <xdr:sp macro="" textlink="">
      <xdr:nvSpPr>
        <xdr:cNvPr id="212" name="楕円 211"/>
        <xdr:cNvSpPr/>
      </xdr:nvSpPr>
      <xdr:spPr>
        <a:xfrm>
          <a:off x="4902200" y="1407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155399</xdr:rowOff>
    </xdr:from>
    <xdr:ext cx="762000" cy="259045"/>
    <xdr:sp macro="" textlink="">
      <xdr:nvSpPr>
        <xdr:cNvPr id="213" name="人件費・物件費等の状況該当値テキスト"/>
        <xdr:cNvSpPr txBox="1"/>
      </xdr:nvSpPr>
      <xdr:spPr>
        <a:xfrm>
          <a:off x="5041900" y="1404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116255</xdr:rowOff>
    </xdr:from>
    <xdr:to>
      <xdr:col>19</xdr:col>
      <xdr:colOff>184150</xdr:colOff>
      <xdr:row>82</xdr:row>
      <xdr:rowOff>46405</xdr:rowOff>
    </xdr:to>
    <xdr:sp macro="" textlink="">
      <xdr:nvSpPr>
        <xdr:cNvPr id="214" name="楕円 213"/>
        <xdr:cNvSpPr/>
      </xdr:nvSpPr>
      <xdr:spPr>
        <a:xfrm>
          <a:off x="4064000" y="140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31182</xdr:rowOff>
    </xdr:from>
    <xdr:ext cx="736600" cy="259045"/>
    <xdr:sp macro="" textlink="">
      <xdr:nvSpPr>
        <xdr:cNvPr id="215" name="テキスト ボックス 214"/>
        <xdr:cNvSpPr txBox="1"/>
      </xdr:nvSpPr>
      <xdr:spPr>
        <a:xfrm>
          <a:off x="3733800" y="14090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94328</xdr:rowOff>
    </xdr:from>
    <xdr:to>
      <xdr:col>15</xdr:col>
      <xdr:colOff>133350</xdr:colOff>
      <xdr:row>82</xdr:row>
      <xdr:rowOff>24478</xdr:rowOff>
    </xdr:to>
    <xdr:sp macro="" textlink="">
      <xdr:nvSpPr>
        <xdr:cNvPr id="216" name="楕円 215"/>
        <xdr:cNvSpPr/>
      </xdr:nvSpPr>
      <xdr:spPr>
        <a:xfrm>
          <a:off x="3175000" y="1398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9255</xdr:rowOff>
    </xdr:from>
    <xdr:ext cx="762000" cy="259045"/>
    <xdr:sp macro="" textlink="">
      <xdr:nvSpPr>
        <xdr:cNvPr id="217" name="テキスト ボックス 216"/>
        <xdr:cNvSpPr txBox="1"/>
      </xdr:nvSpPr>
      <xdr:spPr>
        <a:xfrm>
          <a:off x="2844800" y="1406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70135</xdr:rowOff>
    </xdr:from>
    <xdr:to>
      <xdr:col>11</xdr:col>
      <xdr:colOff>82550</xdr:colOff>
      <xdr:row>82</xdr:row>
      <xdr:rowOff>285</xdr:rowOff>
    </xdr:to>
    <xdr:sp macro="" textlink="">
      <xdr:nvSpPr>
        <xdr:cNvPr id="218" name="楕円 217"/>
        <xdr:cNvSpPr/>
      </xdr:nvSpPr>
      <xdr:spPr>
        <a:xfrm>
          <a:off x="2286000" y="1395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156512</xdr:rowOff>
    </xdr:from>
    <xdr:ext cx="762000" cy="259045"/>
    <xdr:sp macro="" textlink="">
      <xdr:nvSpPr>
        <xdr:cNvPr id="219" name="テキスト ボックス 218"/>
        <xdr:cNvSpPr txBox="1"/>
      </xdr:nvSpPr>
      <xdr:spPr>
        <a:xfrm>
          <a:off x="1955800" y="1404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8291</xdr:rowOff>
    </xdr:from>
    <xdr:to>
      <xdr:col>7</xdr:col>
      <xdr:colOff>31750</xdr:colOff>
      <xdr:row>81</xdr:row>
      <xdr:rowOff>109891</xdr:rowOff>
    </xdr:to>
    <xdr:sp macro="" textlink="">
      <xdr:nvSpPr>
        <xdr:cNvPr id="220" name="楕円 219"/>
        <xdr:cNvSpPr/>
      </xdr:nvSpPr>
      <xdr:spPr>
        <a:xfrm>
          <a:off x="1397000" y="1389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94668</xdr:rowOff>
    </xdr:from>
    <xdr:ext cx="762000" cy="259045"/>
    <xdr:sp macro="" textlink="">
      <xdr:nvSpPr>
        <xdr:cNvPr id="221" name="テキスト ボックス 220"/>
        <xdr:cNvSpPr txBox="1"/>
      </xdr:nvSpPr>
      <xdr:spPr>
        <a:xfrm>
          <a:off x="1066800" y="1398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るものの、給与構造改革により、年功的な給与上昇を抑制し、職務・職責に応じた給与水準を確立するため、給与表の級構成、号俸構成及び給与カーブの是正を行うことで、引き続き総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64407</xdr:rowOff>
    </xdr:to>
    <xdr:cxnSp macro="">
      <xdr:nvCxnSpPr>
        <xdr:cNvPr id="257" name="直線コネクタ 256"/>
        <xdr:cNvCxnSpPr/>
      </xdr:nvCxnSpPr>
      <xdr:spPr>
        <a:xfrm>
          <a:off x="16179800" y="1429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98879</xdr:rowOff>
    </xdr:to>
    <xdr:cxnSp macro="">
      <xdr:nvCxnSpPr>
        <xdr:cNvPr id="260" name="直線コネクタ 259"/>
        <xdr:cNvCxnSpPr/>
      </xdr:nvCxnSpPr>
      <xdr:spPr>
        <a:xfrm flipV="1">
          <a:off x="15290800" y="142947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98879</xdr:rowOff>
    </xdr:to>
    <xdr:cxnSp macro="">
      <xdr:nvCxnSpPr>
        <xdr:cNvPr id="263" name="直線コネクタ 262"/>
        <xdr:cNvCxnSpPr/>
      </xdr:nvCxnSpPr>
      <xdr:spPr>
        <a:xfrm>
          <a:off x="14401800" y="142430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116114</xdr:rowOff>
    </xdr:to>
    <xdr:cxnSp macro="">
      <xdr:nvCxnSpPr>
        <xdr:cNvPr id="266" name="直線コネクタ 265"/>
        <xdr:cNvCxnSpPr/>
      </xdr:nvCxnSpPr>
      <xdr:spPr>
        <a:xfrm flipV="1">
          <a:off x="13512800" y="142430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6" name="楕円 275"/>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7" name="給与水準   （国との比較）該当値テキスト"/>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8" name="楕円 277"/>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9" name="テキスト ボックス 278"/>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0" name="楕円 279"/>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1" name="テキスト ボックス 280"/>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2" name="楕円 281"/>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3" name="テキスト ボックス 282"/>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4" name="楕円 283"/>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5" name="テキスト ボックス 284"/>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組織の統廃合、指定管理者制度の活用等の職員数削減の取組を進めているが、消防業務を直営で行っていることや、市町村類型が見直されたことなどの影響により、類似団体平均を</a:t>
          </a:r>
          <a:r>
            <a:rPr kumimoji="1" lang="en-US" altLang="ja-JP" sz="1100">
              <a:solidFill>
                <a:schemeClr val="dk1"/>
              </a:solidFill>
              <a:effectLst/>
              <a:latin typeface="+mn-lt"/>
              <a:ea typeface="+mn-ea"/>
              <a:cs typeface="+mn-cs"/>
            </a:rPr>
            <a:t>0.65</a:t>
          </a:r>
          <a:r>
            <a:rPr kumimoji="1" lang="ja-JP" altLang="ja-JP" sz="1100">
              <a:solidFill>
                <a:schemeClr val="dk1"/>
              </a:solidFill>
              <a:effectLst/>
              <a:latin typeface="+mn-lt"/>
              <a:ea typeface="+mn-ea"/>
              <a:cs typeface="+mn-cs"/>
            </a:rPr>
            <a:t>人上回っている。</a:t>
          </a:r>
          <a:endParaRPr lang="ja-JP" altLang="ja-JP" sz="1400">
            <a:effectLst/>
          </a:endParaRPr>
        </a:p>
        <a:p>
          <a:r>
            <a:rPr kumimoji="1" lang="ja-JP" altLang="ja-JP" sz="1100">
              <a:solidFill>
                <a:schemeClr val="dk1"/>
              </a:solidFill>
              <a:effectLst/>
              <a:latin typeface="+mn-lt"/>
              <a:ea typeface="+mn-ea"/>
              <a:cs typeface="+mn-cs"/>
            </a:rPr>
            <a:t>　今後も、事務・事業の見直し、組織の合理化に努めるとともに、民間活力の活用、非常勤職員化、市民協働の取組等を通じて可能な限り職員数の削減を進め、必要最小限での定員管理に努める。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169651</xdr:rowOff>
    </xdr:from>
    <xdr:to>
      <xdr:col>81</xdr:col>
      <xdr:colOff>44450</xdr:colOff>
      <xdr:row>62</xdr:row>
      <xdr:rowOff>36406</xdr:rowOff>
    </xdr:to>
    <xdr:cxnSp macro="">
      <xdr:nvCxnSpPr>
        <xdr:cNvPr id="320" name="直線コネクタ 319"/>
        <xdr:cNvCxnSpPr/>
      </xdr:nvCxnSpPr>
      <xdr:spPr>
        <a:xfrm>
          <a:off x="16179800" y="10628101"/>
          <a:ext cx="8382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139488</xdr:rowOff>
    </xdr:from>
    <xdr:to>
      <xdr:col>77</xdr:col>
      <xdr:colOff>44450</xdr:colOff>
      <xdr:row>61</xdr:row>
      <xdr:rowOff>169651</xdr:rowOff>
    </xdr:to>
    <xdr:cxnSp macro="">
      <xdr:nvCxnSpPr>
        <xdr:cNvPr id="323" name="直線コネクタ 322"/>
        <xdr:cNvCxnSpPr/>
      </xdr:nvCxnSpPr>
      <xdr:spPr>
        <a:xfrm>
          <a:off x="15290800" y="1059793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137478</xdr:rowOff>
    </xdr:from>
    <xdr:to>
      <xdr:col>72</xdr:col>
      <xdr:colOff>203200</xdr:colOff>
      <xdr:row>61</xdr:row>
      <xdr:rowOff>139488</xdr:rowOff>
    </xdr:to>
    <xdr:cxnSp macro="">
      <xdr:nvCxnSpPr>
        <xdr:cNvPr id="326" name="直線コネクタ 325"/>
        <xdr:cNvCxnSpPr/>
      </xdr:nvCxnSpPr>
      <xdr:spPr>
        <a:xfrm>
          <a:off x="14401800" y="1059592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133456</xdr:rowOff>
    </xdr:from>
    <xdr:to>
      <xdr:col>68</xdr:col>
      <xdr:colOff>152400</xdr:colOff>
      <xdr:row>61</xdr:row>
      <xdr:rowOff>137478</xdr:rowOff>
    </xdr:to>
    <xdr:cxnSp macro="">
      <xdr:nvCxnSpPr>
        <xdr:cNvPr id="329" name="直線コネクタ 328"/>
        <xdr:cNvCxnSpPr/>
      </xdr:nvCxnSpPr>
      <xdr:spPr>
        <a:xfrm>
          <a:off x="13512800" y="1059190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157056</xdr:rowOff>
    </xdr:from>
    <xdr:to>
      <xdr:col>81</xdr:col>
      <xdr:colOff>95250</xdr:colOff>
      <xdr:row>62</xdr:row>
      <xdr:rowOff>87206</xdr:rowOff>
    </xdr:to>
    <xdr:sp macro="" textlink="">
      <xdr:nvSpPr>
        <xdr:cNvPr id="339" name="楕円 338"/>
        <xdr:cNvSpPr/>
      </xdr:nvSpPr>
      <xdr:spPr>
        <a:xfrm>
          <a:off x="16967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129133</xdr:rowOff>
    </xdr:from>
    <xdr:ext cx="762000" cy="259045"/>
    <xdr:sp macro="" textlink="">
      <xdr:nvSpPr>
        <xdr:cNvPr id="340" name="定員管理の状況該当値テキスト"/>
        <xdr:cNvSpPr txBox="1"/>
      </xdr:nvSpPr>
      <xdr:spPr>
        <a:xfrm>
          <a:off x="17106900" y="1058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118851</xdr:rowOff>
    </xdr:from>
    <xdr:to>
      <xdr:col>77</xdr:col>
      <xdr:colOff>95250</xdr:colOff>
      <xdr:row>62</xdr:row>
      <xdr:rowOff>49001</xdr:rowOff>
    </xdr:to>
    <xdr:sp macro="" textlink="">
      <xdr:nvSpPr>
        <xdr:cNvPr id="341" name="楕円 340"/>
        <xdr:cNvSpPr/>
      </xdr:nvSpPr>
      <xdr:spPr>
        <a:xfrm>
          <a:off x="161290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33778</xdr:rowOff>
    </xdr:from>
    <xdr:ext cx="736600" cy="259045"/>
    <xdr:sp macro="" textlink="">
      <xdr:nvSpPr>
        <xdr:cNvPr id="342" name="テキスト ボックス 341"/>
        <xdr:cNvSpPr txBox="1"/>
      </xdr:nvSpPr>
      <xdr:spPr>
        <a:xfrm>
          <a:off x="15798800" y="1066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88688</xdr:rowOff>
    </xdr:from>
    <xdr:to>
      <xdr:col>73</xdr:col>
      <xdr:colOff>44450</xdr:colOff>
      <xdr:row>62</xdr:row>
      <xdr:rowOff>18838</xdr:rowOff>
    </xdr:to>
    <xdr:sp macro="" textlink="">
      <xdr:nvSpPr>
        <xdr:cNvPr id="343" name="楕円 342"/>
        <xdr:cNvSpPr/>
      </xdr:nvSpPr>
      <xdr:spPr>
        <a:xfrm>
          <a:off x="15240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3615</xdr:rowOff>
    </xdr:from>
    <xdr:ext cx="762000" cy="259045"/>
    <xdr:sp macro="" textlink="">
      <xdr:nvSpPr>
        <xdr:cNvPr id="344" name="テキスト ボックス 343"/>
        <xdr:cNvSpPr txBox="1"/>
      </xdr:nvSpPr>
      <xdr:spPr>
        <a:xfrm>
          <a:off x="14909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86678</xdr:rowOff>
    </xdr:from>
    <xdr:to>
      <xdr:col>68</xdr:col>
      <xdr:colOff>203200</xdr:colOff>
      <xdr:row>62</xdr:row>
      <xdr:rowOff>16828</xdr:rowOff>
    </xdr:to>
    <xdr:sp macro="" textlink="">
      <xdr:nvSpPr>
        <xdr:cNvPr id="345" name="楕円 344"/>
        <xdr:cNvSpPr/>
      </xdr:nvSpPr>
      <xdr:spPr>
        <a:xfrm>
          <a:off x="14351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1605</xdr:rowOff>
    </xdr:from>
    <xdr:ext cx="762000" cy="259045"/>
    <xdr:sp macro="" textlink="">
      <xdr:nvSpPr>
        <xdr:cNvPr id="346" name="テキスト ボックス 345"/>
        <xdr:cNvSpPr txBox="1"/>
      </xdr:nvSpPr>
      <xdr:spPr>
        <a:xfrm>
          <a:off x="14020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82656</xdr:rowOff>
    </xdr:from>
    <xdr:to>
      <xdr:col>64</xdr:col>
      <xdr:colOff>152400</xdr:colOff>
      <xdr:row>62</xdr:row>
      <xdr:rowOff>12806</xdr:rowOff>
    </xdr:to>
    <xdr:sp macro="" textlink="">
      <xdr:nvSpPr>
        <xdr:cNvPr id="347" name="楕円 346"/>
        <xdr:cNvSpPr/>
      </xdr:nvSpPr>
      <xdr:spPr>
        <a:xfrm>
          <a:off x="13462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169033</xdr:rowOff>
    </xdr:from>
    <xdr:ext cx="762000" cy="259045"/>
    <xdr:sp macro="" textlink="">
      <xdr:nvSpPr>
        <xdr:cNvPr id="348" name="テキスト ボックス 347"/>
        <xdr:cNvSpPr txBox="1"/>
      </xdr:nvSpPr>
      <xdr:spPr>
        <a:xfrm>
          <a:off x="13131800" y="1062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財政健全化法での早期健全化水準には達していないものの、類似団体平均を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公債費の圧縮には、新規地方債の発行抑制が重要であることから、「財政標準化計画」に基づき、地方債発行の抑制を図り、公債費の増嵩による財政圧迫の予防に努める。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148590</xdr:rowOff>
    </xdr:to>
    <xdr:cxnSp macro="">
      <xdr:nvCxnSpPr>
        <xdr:cNvPr id="381" name="直線コネクタ 380"/>
        <xdr:cNvCxnSpPr/>
      </xdr:nvCxnSpPr>
      <xdr:spPr>
        <a:xfrm flipV="1">
          <a:off x="16179800" y="714586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164677</xdr:rowOff>
    </xdr:to>
    <xdr:cxnSp macro="">
      <xdr:nvCxnSpPr>
        <xdr:cNvPr id="384" name="直線コネクタ 383"/>
        <xdr:cNvCxnSpPr/>
      </xdr:nvCxnSpPr>
      <xdr:spPr>
        <a:xfrm flipV="1">
          <a:off x="15290800" y="717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1270</xdr:rowOff>
    </xdr:to>
    <xdr:cxnSp macro="">
      <xdr:nvCxnSpPr>
        <xdr:cNvPr id="387" name="直線コネクタ 386"/>
        <xdr:cNvCxnSpPr/>
      </xdr:nvCxnSpPr>
      <xdr:spPr>
        <a:xfrm flipV="1">
          <a:off x="14401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41487</xdr:rowOff>
    </xdr:to>
    <xdr:cxnSp macro="">
      <xdr:nvCxnSpPr>
        <xdr:cNvPr id="390" name="直線コネクタ 389"/>
        <xdr:cNvCxnSpPr/>
      </xdr:nvCxnSpPr>
      <xdr:spPr>
        <a:xfrm flipV="1">
          <a:off x="13512800" y="720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0" name="楕円 399"/>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1" name="公債費負担の状況該当値テキスト"/>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2" name="楕円 401"/>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3" name="テキスト ボックス 402"/>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4" name="楕円 403"/>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5" name="テキスト ボックス 404"/>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6" name="楕円 405"/>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7" name="テキスト ボックス 406"/>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08" name="楕円 407"/>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09" name="テキスト ボックス 408"/>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地方債残高の減少等により、充当可能財源等が将来負担額を上回ったため、将来負担比率はゼロとなった。</a:t>
          </a:r>
          <a:endParaRPr lang="ja-JP" altLang="ja-JP" sz="1400">
            <a:effectLst/>
          </a:endParaRPr>
        </a:p>
        <a:p>
          <a:r>
            <a:rPr kumimoji="1" lang="ja-JP" altLang="ja-JP" sz="1100">
              <a:solidFill>
                <a:schemeClr val="dk1"/>
              </a:solidFill>
              <a:effectLst/>
              <a:latin typeface="+mn-lt"/>
              <a:ea typeface="+mn-ea"/>
              <a:cs typeface="+mn-cs"/>
            </a:rPr>
            <a:t>　今後も地方債発行を伴う事業の実施にあたっては、世代間負担の公平と公債費負担の中長期的な平準化などの観点から負担を軽減するよう財政の健全化を推進する。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88960</xdr:rowOff>
    </xdr:from>
    <xdr:to>
      <xdr:col>68</xdr:col>
      <xdr:colOff>152400</xdr:colOff>
      <xdr:row>14</xdr:row>
      <xdr:rowOff>103656</xdr:rowOff>
    </xdr:to>
    <xdr:cxnSp macro="">
      <xdr:nvCxnSpPr>
        <xdr:cNvPr id="445" name="直線コネクタ 444"/>
        <xdr:cNvCxnSpPr/>
      </xdr:nvCxnSpPr>
      <xdr:spPr>
        <a:xfrm flipV="1">
          <a:off x="13512800" y="2317810"/>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6" name="将来負担の状況平均値テキスト"/>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8" name="フローチャート: 判断 447"/>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9" name="テキスト ボックス 448"/>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0" name="フローチャート: 判断 449"/>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1" name="テキスト ボックス 450"/>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2" name="フローチャート: 判断 451"/>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77185</xdr:rowOff>
    </xdr:from>
    <xdr:ext cx="762000" cy="259045"/>
    <xdr:sp macro="" textlink="">
      <xdr:nvSpPr>
        <xdr:cNvPr id="453" name="テキスト ボックス 452"/>
        <xdr:cNvSpPr txBox="1"/>
      </xdr:nvSpPr>
      <xdr:spPr>
        <a:xfrm>
          <a:off x="14020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4" name="フローチャート: 判断 453"/>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55" name="テキスト ボックス 454"/>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38160</xdr:rowOff>
    </xdr:from>
    <xdr:to>
      <xdr:col>68</xdr:col>
      <xdr:colOff>203200</xdr:colOff>
      <xdr:row>13</xdr:row>
      <xdr:rowOff>139760</xdr:rowOff>
    </xdr:to>
    <xdr:sp macro="" textlink="">
      <xdr:nvSpPr>
        <xdr:cNvPr id="461" name="楕円 460"/>
        <xdr:cNvSpPr/>
      </xdr:nvSpPr>
      <xdr:spPr>
        <a:xfrm>
          <a:off x="14351000" y="22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149937</xdr:rowOff>
    </xdr:from>
    <xdr:ext cx="762000" cy="259045"/>
    <xdr:sp macro="" textlink="">
      <xdr:nvSpPr>
        <xdr:cNvPr id="462" name="テキスト ボックス 461"/>
        <xdr:cNvSpPr txBox="1"/>
      </xdr:nvSpPr>
      <xdr:spPr>
        <a:xfrm>
          <a:off x="14020800" y="203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52856</xdr:rowOff>
    </xdr:from>
    <xdr:to>
      <xdr:col>64</xdr:col>
      <xdr:colOff>152400</xdr:colOff>
      <xdr:row>14</xdr:row>
      <xdr:rowOff>154456</xdr:rowOff>
    </xdr:to>
    <xdr:sp macro="" textlink="">
      <xdr:nvSpPr>
        <xdr:cNvPr id="463" name="楕円 462"/>
        <xdr:cNvSpPr/>
      </xdr:nvSpPr>
      <xdr:spPr>
        <a:xfrm>
          <a:off x="13462000" y="2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164633</xdr:rowOff>
    </xdr:from>
    <xdr:ext cx="762000" cy="259045"/>
    <xdr:sp macro="" textlink="">
      <xdr:nvSpPr>
        <xdr:cNvPr id="464" name="テキスト ボックス 463"/>
        <xdr:cNvSpPr txBox="1"/>
      </xdr:nvSpPr>
      <xdr:spPr>
        <a:xfrm>
          <a:off x="13131800" y="222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97,355
96,031
594.50
65,218,756
63,064,314
1,806,158
26,860,545
24,990,801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経常収支比率の人件費については、類似団体平均を</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ポイント下回っており、人口一人当たりの人件費（人件費に準じる費用を含む）決算額についても、類似団体平均を</a:t>
          </a:r>
          <a:r>
            <a:rPr kumimoji="1" lang="en-US" altLang="ja-JP" sz="1100">
              <a:solidFill>
                <a:schemeClr val="dk1"/>
              </a:solidFill>
              <a:effectLst/>
              <a:latin typeface="+mn-lt"/>
              <a:ea typeface="+mn-ea"/>
              <a:cs typeface="+mn-cs"/>
            </a:rPr>
            <a:t>7,186</a:t>
          </a:r>
          <a:r>
            <a:rPr kumimoji="1" lang="ja-JP" altLang="ja-JP" sz="1100">
              <a:solidFill>
                <a:schemeClr val="dk1"/>
              </a:solidFill>
              <a:effectLst/>
              <a:latin typeface="+mn-lt"/>
              <a:ea typeface="+mn-ea"/>
              <a:cs typeface="+mn-cs"/>
            </a:rPr>
            <a:t>円下回っている。</a:t>
          </a:r>
          <a:endParaRPr lang="ja-JP" altLang="ja-JP" sz="1400">
            <a:effectLst/>
          </a:endParaRPr>
        </a:p>
        <a:p>
          <a:r>
            <a:rPr kumimoji="1" lang="ja-JP" altLang="ja-JP" sz="1100">
              <a:solidFill>
                <a:schemeClr val="dk1"/>
              </a:solidFill>
              <a:effectLst/>
              <a:latin typeface="+mn-lt"/>
              <a:ea typeface="+mn-ea"/>
              <a:cs typeface="+mn-cs"/>
            </a:rPr>
            <a:t>　今後も職員数の抑制、民間移譲等を進めることにより、人件費の抑制に努める。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99568</xdr:rowOff>
    </xdr:to>
    <xdr:cxnSp macro="">
      <xdr:nvCxnSpPr>
        <xdr:cNvPr id="64" name="直線コネクタ 63"/>
        <xdr:cNvCxnSpPr/>
      </xdr:nvCxnSpPr>
      <xdr:spPr>
        <a:xfrm>
          <a:off x="3987800" y="62306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117856</xdr:rowOff>
    </xdr:to>
    <xdr:cxnSp macro="">
      <xdr:nvCxnSpPr>
        <xdr:cNvPr id="67" name="直線コネクタ 66"/>
        <xdr:cNvCxnSpPr/>
      </xdr:nvCxnSpPr>
      <xdr:spPr>
        <a:xfrm flipV="1">
          <a:off x="3098800" y="62306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99568</xdr:rowOff>
    </xdr:from>
    <xdr:to>
      <xdr:col>15</xdr:col>
      <xdr:colOff>98425</xdr:colOff>
      <xdr:row>36</xdr:row>
      <xdr:rowOff>117856</xdr:rowOff>
    </xdr:to>
    <xdr:cxnSp macro="">
      <xdr:nvCxnSpPr>
        <xdr:cNvPr id="70" name="直線コネクタ 69"/>
        <xdr:cNvCxnSpPr/>
      </xdr:nvCxnSpPr>
      <xdr:spPr>
        <a:xfrm>
          <a:off x="2209800" y="6271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37</xdr:row>
      <xdr:rowOff>37846</xdr:rowOff>
    </xdr:to>
    <xdr:cxnSp macro="">
      <xdr:nvCxnSpPr>
        <xdr:cNvPr id="73" name="直線コネクタ 72"/>
        <xdr:cNvCxnSpPr/>
      </xdr:nvCxnSpPr>
      <xdr:spPr>
        <a:xfrm flipV="1">
          <a:off x="1320800" y="62717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48768</xdr:rowOff>
    </xdr:from>
    <xdr:to>
      <xdr:col>24</xdr:col>
      <xdr:colOff>76200</xdr:colOff>
      <xdr:row>36</xdr:row>
      <xdr:rowOff>150368</xdr:rowOff>
    </xdr:to>
    <xdr:sp macro="" textlink="">
      <xdr:nvSpPr>
        <xdr:cNvPr id="83" name="楕円 82"/>
        <xdr:cNvSpPr/>
      </xdr:nvSpPr>
      <xdr:spPr>
        <a:xfrm>
          <a:off x="4775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65295</xdr:rowOff>
    </xdr:from>
    <xdr:ext cx="762000" cy="259045"/>
    <xdr:sp macro="" textlink="">
      <xdr:nvSpPr>
        <xdr:cNvPr id="84" name="人件費該当値テキスト"/>
        <xdr:cNvSpPr txBox="1"/>
      </xdr:nvSpPr>
      <xdr:spPr>
        <a:xfrm>
          <a:off x="4914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48768</xdr:rowOff>
    </xdr:from>
    <xdr:to>
      <xdr:col>11</xdr:col>
      <xdr:colOff>60325</xdr:colOff>
      <xdr:row>36</xdr:row>
      <xdr:rowOff>150368</xdr:rowOff>
    </xdr:to>
    <xdr:sp macro="" textlink="">
      <xdr:nvSpPr>
        <xdr:cNvPr id="89" name="楕円 88"/>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90" name="テキスト ボックス 89"/>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92" name="テキスト ボックス 91"/>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経常収支比率の物件費については、類似団体平均を</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ポイント上回っている。</a:t>
          </a:r>
        </a:p>
        <a:p>
          <a:r>
            <a:rPr kumimoji="1" lang="ja-JP" altLang="en-US" sz="1100">
              <a:solidFill>
                <a:schemeClr val="dk1"/>
              </a:solidFill>
              <a:effectLst/>
              <a:latin typeface="+mn-lt"/>
              <a:ea typeface="+mn-ea"/>
              <a:cs typeface="+mn-cs"/>
            </a:rPr>
            <a:t>　主な要因は、公共施設の運営に係る委託料等によるものであることから、今後もランニングコストの縮減策や公共施設の統廃合を検討するなど、歳出の削減に努める。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60325</xdr:rowOff>
    </xdr:from>
    <xdr:to>
      <xdr:col>82</xdr:col>
      <xdr:colOff>107950</xdr:colOff>
      <xdr:row>17</xdr:row>
      <xdr:rowOff>3175</xdr:rowOff>
    </xdr:to>
    <xdr:cxnSp macro="">
      <xdr:nvCxnSpPr>
        <xdr:cNvPr id="129" name="直線コネクタ 128"/>
        <xdr:cNvCxnSpPr/>
      </xdr:nvCxnSpPr>
      <xdr:spPr>
        <a:xfrm>
          <a:off x="15671800" y="280352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60325</xdr:rowOff>
    </xdr:from>
    <xdr:to>
      <xdr:col>78</xdr:col>
      <xdr:colOff>69850</xdr:colOff>
      <xdr:row>16</xdr:row>
      <xdr:rowOff>117475</xdr:rowOff>
    </xdr:to>
    <xdr:cxnSp macro="">
      <xdr:nvCxnSpPr>
        <xdr:cNvPr id="132" name="直線コネクタ 131"/>
        <xdr:cNvCxnSpPr/>
      </xdr:nvCxnSpPr>
      <xdr:spPr>
        <a:xfrm flipV="1">
          <a:off x="14782800" y="28035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60325</xdr:rowOff>
    </xdr:from>
    <xdr:to>
      <xdr:col>73</xdr:col>
      <xdr:colOff>180975</xdr:colOff>
      <xdr:row>16</xdr:row>
      <xdr:rowOff>117475</xdr:rowOff>
    </xdr:to>
    <xdr:cxnSp macro="">
      <xdr:nvCxnSpPr>
        <xdr:cNvPr id="135" name="直線コネクタ 134"/>
        <xdr:cNvCxnSpPr/>
      </xdr:nvCxnSpPr>
      <xdr:spPr>
        <a:xfrm>
          <a:off x="13893800" y="263207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60325</xdr:rowOff>
    </xdr:from>
    <xdr:to>
      <xdr:col>69</xdr:col>
      <xdr:colOff>92075</xdr:colOff>
      <xdr:row>15</xdr:row>
      <xdr:rowOff>127000</xdr:rowOff>
    </xdr:to>
    <xdr:cxnSp macro="">
      <xdr:nvCxnSpPr>
        <xdr:cNvPr id="138" name="直線コネクタ 137"/>
        <xdr:cNvCxnSpPr/>
      </xdr:nvCxnSpPr>
      <xdr:spPr>
        <a:xfrm flipV="1">
          <a:off x="13004800" y="26320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48" name="楕円 147"/>
        <xdr:cNvSpPr/>
      </xdr:nvSpPr>
      <xdr:spPr>
        <a:xfrm>
          <a:off x="164592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95902</xdr:rowOff>
    </xdr:from>
    <xdr:ext cx="762000" cy="259045"/>
    <xdr:sp macro="" textlink="">
      <xdr:nvSpPr>
        <xdr:cNvPr id="149" name="物件費該当値テキスト"/>
        <xdr:cNvSpPr txBox="1"/>
      </xdr:nvSpPr>
      <xdr:spPr>
        <a:xfrm>
          <a:off x="165989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xdr:rowOff>
    </xdr:from>
    <xdr:to>
      <xdr:col>78</xdr:col>
      <xdr:colOff>120650</xdr:colOff>
      <xdr:row>16</xdr:row>
      <xdr:rowOff>111125</xdr:rowOff>
    </xdr:to>
    <xdr:sp macro="" textlink="">
      <xdr:nvSpPr>
        <xdr:cNvPr id="150" name="楕円 149"/>
        <xdr:cNvSpPr/>
      </xdr:nvSpPr>
      <xdr:spPr>
        <a:xfrm>
          <a:off x="15621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121302</xdr:rowOff>
    </xdr:from>
    <xdr:ext cx="736600" cy="259045"/>
    <xdr:sp macro="" textlink="">
      <xdr:nvSpPr>
        <xdr:cNvPr id="151" name="テキスト ボックス 150"/>
        <xdr:cNvSpPr txBox="1"/>
      </xdr:nvSpPr>
      <xdr:spPr>
        <a:xfrm>
          <a:off x="15290800" y="2521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66675</xdr:rowOff>
    </xdr:from>
    <xdr:to>
      <xdr:col>74</xdr:col>
      <xdr:colOff>31750</xdr:colOff>
      <xdr:row>16</xdr:row>
      <xdr:rowOff>168275</xdr:rowOff>
    </xdr:to>
    <xdr:sp macro="" textlink="">
      <xdr:nvSpPr>
        <xdr:cNvPr id="152" name="楕円 151"/>
        <xdr:cNvSpPr/>
      </xdr:nvSpPr>
      <xdr:spPr>
        <a:xfrm>
          <a:off x="14732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153052</xdr:rowOff>
    </xdr:from>
    <xdr:ext cx="762000" cy="259045"/>
    <xdr:sp macro="" textlink="">
      <xdr:nvSpPr>
        <xdr:cNvPr id="153" name="テキスト ボックス 152"/>
        <xdr:cNvSpPr txBox="1"/>
      </xdr:nvSpPr>
      <xdr:spPr>
        <a:xfrm>
          <a:off x="144018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xdr:rowOff>
    </xdr:from>
    <xdr:to>
      <xdr:col>69</xdr:col>
      <xdr:colOff>142875</xdr:colOff>
      <xdr:row>15</xdr:row>
      <xdr:rowOff>111125</xdr:rowOff>
    </xdr:to>
    <xdr:sp macro="" textlink="">
      <xdr:nvSpPr>
        <xdr:cNvPr id="154" name="楕円 153"/>
        <xdr:cNvSpPr/>
      </xdr:nvSpPr>
      <xdr:spPr>
        <a:xfrm>
          <a:off x="13843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121302</xdr:rowOff>
    </xdr:from>
    <xdr:ext cx="762000" cy="259045"/>
    <xdr:sp macro="" textlink="">
      <xdr:nvSpPr>
        <xdr:cNvPr id="155" name="テキスト ボックス 154"/>
        <xdr:cNvSpPr txBox="1"/>
      </xdr:nvSpPr>
      <xdr:spPr>
        <a:xfrm>
          <a:off x="13512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56" name="楕円 155"/>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57" name="テキスト ボックス 156"/>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経常収支比率の扶助費については、平均年齢の低いまちであることなどにより、類似団体平均を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ポイント下回っているものの、今後も高齢化の進展などにより社会保障費の増加が見込まれることから、適正な執行に努める。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155575</xdr:rowOff>
    </xdr:to>
    <xdr:cxnSp macro="">
      <xdr:nvCxnSpPr>
        <xdr:cNvPr id="194" name="直線コネクタ 193"/>
        <xdr:cNvCxnSpPr/>
      </xdr:nvCxnSpPr>
      <xdr:spPr>
        <a:xfrm>
          <a:off x="3987800" y="95186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136525</xdr:rowOff>
    </xdr:from>
    <xdr:to>
      <xdr:col>19</xdr:col>
      <xdr:colOff>187325</xdr:colOff>
      <xdr:row>55</xdr:row>
      <xdr:rowOff>88900</xdr:rowOff>
    </xdr:to>
    <xdr:cxnSp macro="">
      <xdr:nvCxnSpPr>
        <xdr:cNvPr id="197" name="直線コネクタ 196"/>
        <xdr:cNvCxnSpPr/>
      </xdr:nvCxnSpPr>
      <xdr:spPr>
        <a:xfrm>
          <a:off x="3098800" y="93948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136525</xdr:rowOff>
    </xdr:from>
    <xdr:to>
      <xdr:col>15</xdr:col>
      <xdr:colOff>98425</xdr:colOff>
      <xdr:row>54</xdr:row>
      <xdr:rowOff>155575</xdr:rowOff>
    </xdr:to>
    <xdr:cxnSp macro="">
      <xdr:nvCxnSpPr>
        <xdr:cNvPr id="200" name="直線コネクタ 199"/>
        <xdr:cNvCxnSpPr/>
      </xdr:nvCxnSpPr>
      <xdr:spPr>
        <a:xfrm flipV="1">
          <a:off x="2209800" y="93948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155575</xdr:rowOff>
    </xdr:from>
    <xdr:to>
      <xdr:col>11</xdr:col>
      <xdr:colOff>9525</xdr:colOff>
      <xdr:row>55</xdr:row>
      <xdr:rowOff>22225</xdr:rowOff>
    </xdr:to>
    <xdr:cxnSp macro="">
      <xdr:nvCxnSpPr>
        <xdr:cNvPr id="203" name="直線コネクタ 202"/>
        <xdr:cNvCxnSpPr/>
      </xdr:nvCxnSpPr>
      <xdr:spPr>
        <a:xfrm flipV="1">
          <a:off x="1320800" y="9413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104775</xdr:rowOff>
    </xdr:from>
    <xdr:to>
      <xdr:col>24</xdr:col>
      <xdr:colOff>76200</xdr:colOff>
      <xdr:row>56</xdr:row>
      <xdr:rowOff>34925</xdr:rowOff>
    </xdr:to>
    <xdr:sp macro="" textlink="">
      <xdr:nvSpPr>
        <xdr:cNvPr id="213" name="楕円 212"/>
        <xdr:cNvSpPr/>
      </xdr:nvSpPr>
      <xdr:spPr>
        <a:xfrm>
          <a:off x="47752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121302</xdr:rowOff>
    </xdr:from>
    <xdr:ext cx="762000" cy="259045"/>
    <xdr:sp macro="" textlink="">
      <xdr:nvSpPr>
        <xdr:cNvPr id="214" name="扶助費該当値テキスト"/>
        <xdr:cNvSpPr txBox="1"/>
      </xdr:nvSpPr>
      <xdr:spPr>
        <a:xfrm>
          <a:off x="49149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15" name="楕円 214"/>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16" name="テキスト ボックス 215"/>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85725</xdr:rowOff>
    </xdr:from>
    <xdr:to>
      <xdr:col>15</xdr:col>
      <xdr:colOff>149225</xdr:colOff>
      <xdr:row>55</xdr:row>
      <xdr:rowOff>15875</xdr:rowOff>
    </xdr:to>
    <xdr:sp macro="" textlink="">
      <xdr:nvSpPr>
        <xdr:cNvPr id="217" name="楕円 216"/>
        <xdr:cNvSpPr/>
      </xdr:nvSpPr>
      <xdr:spPr>
        <a:xfrm>
          <a:off x="30480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26052</xdr:rowOff>
    </xdr:from>
    <xdr:ext cx="762000" cy="259045"/>
    <xdr:sp macro="" textlink="">
      <xdr:nvSpPr>
        <xdr:cNvPr id="218" name="テキスト ボックス 217"/>
        <xdr:cNvSpPr txBox="1"/>
      </xdr:nvSpPr>
      <xdr:spPr>
        <a:xfrm>
          <a:off x="2717800" y="911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104775</xdr:rowOff>
    </xdr:from>
    <xdr:to>
      <xdr:col>11</xdr:col>
      <xdr:colOff>60325</xdr:colOff>
      <xdr:row>55</xdr:row>
      <xdr:rowOff>34925</xdr:rowOff>
    </xdr:to>
    <xdr:sp macro="" textlink="">
      <xdr:nvSpPr>
        <xdr:cNvPr id="219" name="楕円 218"/>
        <xdr:cNvSpPr/>
      </xdr:nvSpPr>
      <xdr:spPr>
        <a:xfrm>
          <a:off x="2159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45102</xdr:rowOff>
    </xdr:from>
    <xdr:ext cx="762000" cy="259045"/>
    <xdr:sp macro="" textlink="">
      <xdr:nvSpPr>
        <xdr:cNvPr id="220" name="テキスト ボックス 219"/>
        <xdr:cNvSpPr txBox="1"/>
      </xdr:nvSpPr>
      <xdr:spPr>
        <a:xfrm>
          <a:off x="1828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142875</xdr:rowOff>
    </xdr:from>
    <xdr:to>
      <xdr:col>6</xdr:col>
      <xdr:colOff>171450</xdr:colOff>
      <xdr:row>55</xdr:row>
      <xdr:rowOff>73025</xdr:rowOff>
    </xdr:to>
    <xdr:sp macro="" textlink="">
      <xdr:nvSpPr>
        <xdr:cNvPr id="221" name="楕円 220"/>
        <xdr:cNvSpPr/>
      </xdr:nvSpPr>
      <xdr:spPr>
        <a:xfrm>
          <a:off x="1270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83202</xdr:rowOff>
    </xdr:from>
    <xdr:ext cx="762000" cy="259045"/>
    <xdr:sp macro="" textlink="">
      <xdr:nvSpPr>
        <xdr:cNvPr id="222" name="テキスト ボックス 221"/>
        <xdr:cNvSpPr txBox="1"/>
      </xdr:nvSpPr>
      <xdr:spPr>
        <a:xfrm>
          <a:off x="939800" y="917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経常収支比率のその他については、類似団体平均を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主な要因は、繰出金が適正な水準を維持していることなどと考えられるが、高齢化に伴う介護保険特別会計や後期高齢者医療特別会計への繰出金が増加傾向にあり、今後ますます大きな負担となることが危惧されることから、引き続き特別会計も含め適正な執行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97282</xdr:rowOff>
    </xdr:to>
    <xdr:cxnSp macro="">
      <xdr:nvCxnSpPr>
        <xdr:cNvPr id="253" name="直線コネクタ 252"/>
        <xdr:cNvCxnSpPr/>
      </xdr:nvCxnSpPr>
      <xdr:spPr>
        <a:xfrm flipV="1">
          <a:off x="15671800" y="97967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42418</xdr:rowOff>
    </xdr:from>
    <xdr:to>
      <xdr:col>78</xdr:col>
      <xdr:colOff>69850</xdr:colOff>
      <xdr:row>57</xdr:row>
      <xdr:rowOff>97282</xdr:rowOff>
    </xdr:to>
    <xdr:cxnSp macro="">
      <xdr:nvCxnSpPr>
        <xdr:cNvPr id="256" name="直線コネクタ 255"/>
        <xdr:cNvCxnSpPr/>
      </xdr:nvCxnSpPr>
      <xdr:spPr>
        <a:xfrm>
          <a:off x="14782800" y="9815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42418</xdr:rowOff>
    </xdr:from>
    <xdr:to>
      <xdr:col>73</xdr:col>
      <xdr:colOff>180975</xdr:colOff>
      <xdr:row>57</xdr:row>
      <xdr:rowOff>115570</xdr:rowOff>
    </xdr:to>
    <xdr:cxnSp macro="">
      <xdr:nvCxnSpPr>
        <xdr:cNvPr id="259" name="直線コネクタ 258"/>
        <xdr:cNvCxnSpPr/>
      </xdr:nvCxnSpPr>
      <xdr:spPr>
        <a:xfrm flipV="1">
          <a:off x="13893800" y="98150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115570</xdr:rowOff>
    </xdr:to>
    <xdr:cxnSp macro="">
      <xdr:nvCxnSpPr>
        <xdr:cNvPr id="262" name="直線コネクタ 261"/>
        <xdr:cNvCxnSpPr/>
      </xdr:nvCxnSpPr>
      <xdr:spPr>
        <a:xfrm>
          <a:off x="13004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2" name="楕円 271"/>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73" name="その他該当値テキスト"/>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46482</xdr:rowOff>
    </xdr:from>
    <xdr:to>
      <xdr:col>78</xdr:col>
      <xdr:colOff>120650</xdr:colOff>
      <xdr:row>57</xdr:row>
      <xdr:rowOff>148082</xdr:rowOff>
    </xdr:to>
    <xdr:sp macro="" textlink="">
      <xdr:nvSpPr>
        <xdr:cNvPr id="274" name="楕円 273"/>
        <xdr:cNvSpPr/>
      </xdr:nvSpPr>
      <xdr:spPr>
        <a:xfrm>
          <a:off x="15621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158259</xdr:rowOff>
    </xdr:from>
    <xdr:ext cx="736600" cy="259045"/>
    <xdr:sp macro="" textlink="">
      <xdr:nvSpPr>
        <xdr:cNvPr id="275" name="テキスト ボックス 274"/>
        <xdr:cNvSpPr txBox="1"/>
      </xdr:nvSpPr>
      <xdr:spPr>
        <a:xfrm>
          <a:off x="15290800" y="9588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163068</xdr:rowOff>
    </xdr:from>
    <xdr:to>
      <xdr:col>74</xdr:col>
      <xdr:colOff>31750</xdr:colOff>
      <xdr:row>57</xdr:row>
      <xdr:rowOff>93218</xdr:rowOff>
    </xdr:to>
    <xdr:sp macro="" textlink="">
      <xdr:nvSpPr>
        <xdr:cNvPr id="276" name="楕円 275"/>
        <xdr:cNvSpPr/>
      </xdr:nvSpPr>
      <xdr:spPr>
        <a:xfrm>
          <a:off x="14732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103395</xdr:rowOff>
    </xdr:from>
    <xdr:ext cx="762000" cy="259045"/>
    <xdr:sp macro="" textlink="">
      <xdr:nvSpPr>
        <xdr:cNvPr id="277" name="テキスト ボックス 276"/>
        <xdr:cNvSpPr txBox="1"/>
      </xdr:nvSpPr>
      <xdr:spPr>
        <a:xfrm>
          <a:off x="14401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8" name="楕円 277"/>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9" name="テキスト ボックス 278"/>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1" name="テキスト ボックス 280"/>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経常収支比率の補助費等については、類似団体平均を</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特に補助交付金が主な要因となっていることから、今後も外郭団体等に対する補助交付金の必要性等について検証し、不必要な補助金は見直しや廃止を行い、歳出の削減に努める。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56134</xdr:rowOff>
    </xdr:to>
    <xdr:cxnSp macro="">
      <xdr:nvCxnSpPr>
        <xdr:cNvPr id="311" name="直線コネクタ 310"/>
        <xdr:cNvCxnSpPr/>
      </xdr:nvCxnSpPr>
      <xdr:spPr>
        <a:xfrm>
          <a:off x="15671800" y="63769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33274</xdr:rowOff>
    </xdr:to>
    <xdr:cxnSp macro="">
      <xdr:nvCxnSpPr>
        <xdr:cNvPr id="314" name="直線コネクタ 313"/>
        <xdr:cNvCxnSpPr/>
      </xdr:nvCxnSpPr>
      <xdr:spPr>
        <a:xfrm>
          <a:off x="14782800" y="6376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33274</xdr:rowOff>
    </xdr:to>
    <xdr:cxnSp macro="">
      <xdr:nvCxnSpPr>
        <xdr:cNvPr id="317" name="直線コネクタ 316"/>
        <xdr:cNvCxnSpPr/>
      </xdr:nvCxnSpPr>
      <xdr:spPr>
        <a:xfrm>
          <a:off x="13893800" y="6363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83566</xdr:rowOff>
    </xdr:to>
    <xdr:cxnSp macro="">
      <xdr:nvCxnSpPr>
        <xdr:cNvPr id="320" name="直線コネクタ 319"/>
        <xdr:cNvCxnSpPr/>
      </xdr:nvCxnSpPr>
      <xdr:spPr>
        <a:xfrm flipV="1">
          <a:off x="13004800" y="63632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30" name="楕円 329"/>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31" name="補助費等該当値テキスト"/>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2" name="楕円 331"/>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3" name="テキスト ボックス 33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4" name="楕円 333"/>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5" name="テキスト ボックス 334"/>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6" name="楕円 335"/>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7" name="テキスト ボックス 336"/>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8" name="楕円 337"/>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9" name="テキスト ボックス 338"/>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経常収支比率の公債費については、類似団体平均を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ポイント下回っているが、</a:t>
          </a:r>
          <a:r>
            <a:rPr kumimoji="1" lang="ja-JP" altLang="en-US" sz="1100">
              <a:solidFill>
                <a:schemeClr val="dk1"/>
              </a:solidFill>
              <a:effectLst/>
              <a:latin typeface="+mn-lt"/>
              <a:ea typeface="+mn-ea"/>
              <a:cs typeface="+mn-cs"/>
            </a:rPr>
            <a:t>公営企業に要する経費の財源とする地方債の償還の財源に充てたと認められる繰入金が類似団体平均より多いことから</a:t>
          </a:r>
          <a:r>
            <a:rPr kumimoji="1" lang="ja-JP" altLang="ja-JP" sz="1100">
              <a:solidFill>
                <a:schemeClr val="dk1"/>
              </a:solidFill>
              <a:effectLst/>
              <a:latin typeface="+mn-lt"/>
              <a:ea typeface="+mn-ea"/>
              <a:cs typeface="+mn-cs"/>
            </a:rPr>
            <a:t>、人口一人当たり公債費（公債費に準ずる費用を含む）決算額では類似団体平均を</a:t>
          </a:r>
          <a:r>
            <a:rPr kumimoji="1" lang="en-US" altLang="ja-JP" sz="1100">
              <a:solidFill>
                <a:schemeClr val="dk1"/>
              </a:solidFill>
              <a:effectLst/>
              <a:latin typeface="+mn-lt"/>
              <a:ea typeface="+mn-ea"/>
              <a:cs typeface="+mn-cs"/>
            </a:rPr>
            <a:t>3,450</a:t>
          </a:r>
          <a:r>
            <a:rPr kumimoji="1" lang="ja-JP" altLang="ja-JP" sz="1100">
              <a:solidFill>
                <a:schemeClr val="dk1"/>
              </a:solidFill>
              <a:effectLst/>
              <a:latin typeface="+mn-lt"/>
              <a:ea typeface="+mn-ea"/>
              <a:cs typeface="+mn-cs"/>
            </a:rPr>
            <a:t>円上回っている。</a:t>
          </a:r>
          <a:endParaRPr lang="ja-JP" altLang="ja-JP" sz="1400">
            <a:effectLst/>
          </a:endParaRPr>
        </a:p>
        <a:p>
          <a:r>
            <a:rPr kumimoji="1" lang="ja-JP" altLang="ja-JP" sz="1100">
              <a:solidFill>
                <a:schemeClr val="dk1"/>
              </a:solidFill>
              <a:effectLst/>
              <a:latin typeface="+mn-lt"/>
              <a:ea typeface="+mn-ea"/>
              <a:cs typeface="+mn-cs"/>
            </a:rPr>
            <a:t>　今後も「財政標準化計画」に基づき、投資的経費及び地方債の発行を抑制し、公債費の増嵩による財政圧迫の予防に努める。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76</xdr:row>
      <xdr:rowOff>5080</xdr:rowOff>
    </xdr:to>
    <xdr:cxnSp macro="">
      <xdr:nvCxnSpPr>
        <xdr:cNvPr id="372" name="直線コネクタ 371"/>
        <xdr:cNvCxnSpPr/>
      </xdr:nvCxnSpPr>
      <xdr:spPr>
        <a:xfrm flipV="1">
          <a:off x="3987800" y="129362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50800</xdr:rowOff>
    </xdr:to>
    <xdr:cxnSp macro="">
      <xdr:nvCxnSpPr>
        <xdr:cNvPr id="375" name="直線コネクタ 374"/>
        <xdr:cNvCxnSpPr/>
      </xdr:nvCxnSpPr>
      <xdr:spPr>
        <a:xfrm flipV="1">
          <a:off x="3098800" y="13035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50800</xdr:rowOff>
    </xdr:to>
    <xdr:cxnSp macro="">
      <xdr:nvCxnSpPr>
        <xdr:cNvPr id="378" name="直線コネクタ 377"/>
        <xdr:cNvCxnSpPr/>
      </xdr:nvCxnSpPr>
      <xdr:spPr>
        <a:xfrm>
          <a:off x="2209800" y="13058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76</xdr:row>
      <xdr:rowOff>58420</xdr:rowOff>
    </xdr:to>
    <xdr:cxnSp macro="">
      <xdr:nvCxnSpPr>
        <xdr:cNvPr id="381" name="直線コネクタ 380"/>
        <xdr:cNvCxnSpPr/>
      </xdr:nvCxnSpPr>
      <xdr:spPr>
        <a:xfrm flipV="1">
          <a:off x="1320800" y="13058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91" name="楕円 390"/>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92" name="公債費該当値テキスト"/>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93" name="楕円 392"/>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4" name="テキスト ボックス 393"/>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5" name="楕円 394"/>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6" name="テキスト ボックス 395"/>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97" name="楕円 396"/>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98" name="テキスト ボックス 397"/>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9" name="楕円 398"/>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400" name="テキスト ボックス 399"/>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経常収支比率の公債費以外については、類似団体平均を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ポイント下回っているものの、補助費等について類似団体平均を上回っており、今後も扶助費等の社会保障費の増加が見込まれることから、引き続き各費目の歳出削減に努</a:t>
          </a:r>
          <a:r>
            <a:rPr kumimoji="1" lang="ja-JP" altLang="en-US" sz="1100">
              <a:solidFill>
                <a:schemeClr val="dk1"/>
              </a:solidFill>
              <a:effectLst/>
              <a:latin typeface="+mn-lt"/>
              <a:ea typeface="+mn-ea"/>
              <a:cs typeface="+mn-cs"/>
            </a:rPr>
            <a:t>め</a:t>
          </a:r>
          <a:r>
            <a:rPr kumimoji="1" lang="ja-JP" altLang="ja-JP" sz="1100">
              <a:solidFill>
                <a:schemeClr val="dk1"/>
              </a:solidFill>
              <a:effectLst/>
              <a:latin typeface="+mn-lt"/>
              <a:ea typeface="+mn-ea"/>
              <a:cs typeface="+mn-cs"/>
            </a:rPr>
            <a:t>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159004</xdr:rowOff>
    </xdr:from>
    <xdr:to>
      <xdr:col>82</xdr:col>
      <xdr:colOff>107950</xdr:colOff>
      <xdr:row>75</xdr:row>
      <xdr:rowOff>101854</xdr:rowOff>
    </xdr:to>
    <xdr:cxnSp macro="">
      <xdr:nvCxnSpPr>
        <xdr:cNvPr id="431" name="直線コネクタ 430"/>
        <xdr:cNvCxnSpPr/>
      </xdr:nvCxnSpPr>
      <xdr:spPr>
        <a:xfrm>
          <a:off x="15671800" y="1284630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74</xdr:row>
      <xdr:rowOff>159004</xdr:rowOff>
    </xdr:to>
    <xdr:cxnSp macro="">
      <xdr:nvCxnSpPr>
        <xdr:cNvPr id="434" name="直線コネクタ 433"/>
        <xdr:cNvCxnSpPr/>
      </xdr:nvCxnSpPr>
      <xdr:spPr>
        <a:xfrm>
          <a:off x="14782800" y="12846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62992</xdr:rowOff>
    </xdr:from>
    <xdr:to>
      <xdr:col>73</xdr:col>
      <xdr:colOff>180975</xdr:colOff>
      <xdr:row>74</xdr:row>
      <xdr:rowOff>159004</xdr:rowOff>
    </xdr:to>
    <xdr:cxnSp macro="">
      <xdr:nvCxnSpPr>
        <xdr:cNvPr id="437" name="直線コネクタ 436"/>
        <xdr:cNvCxnSpPr/>
      </xdr:nvCxnSpPr>
      <xdr:spPr>
        <a:xfrm>
          <a:off x="13893800" y="127502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62992</xdr:rowOff>
    </xdr:from>
    <xdr:to>
      <xdr:col>69</xdr:col>
      <xdr:colOff>92075</xdr:colOff>
      <xdr:row>75</xdr:row>
      <xdr:rowOff>92710</xdr:rowOff>
    </xdr:to>
    <xdr:cxnSp macro="">
      <xdr:nvCxnSpPr>
        <xdr:cNvPr id="440" name="直線コネクタ 439"/>
        <xdr:cNvCxnSpPr/>
      </xdr:nvCxnSpPr>
      <xdr:spPr>
        <a:xfrm flipV="1">
          <a:off x="13004800" y="1275029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50" name="楕円 449"/>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67581</xdr:rowOff>
    </xdr:from>
    <xdr:ext cx="762000" cy="259045"/>
    <xdr:sp macro="" textlink="">
      <xdr:nvSpPr>
        <xdr:cNvPr id="451" name="公債費以外該当値テキスト"/>
        <xdr:cNvSpPr txBox="1"/>
      </xdr:nvSpPr>
      <xdr:spPr>
        <a:xfrm>
          <a:off x="16598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108204</xdr:rowOff>
    </xdr:from>
    <xdr:to>
      <xdr:col>78</xdr:col>
      <xdr:colOff>120650</xdr:colOff>
      <xdr:row>75</xdr:row>
      <xdr:rowOff>38354</xdr:rowOff>
    </xdr:to>
    <xdr:sp macro="" textlink="">
      <xdr:nvSpPr>
        <xdr:cNvPr id="452" name="楕円 451"/>
        <xdr:cNvSpPr/>
      </xdr:nvSpPr>
      <xdr:spPr>
        <a:xfrm>
          <a:off x="15621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48531</xdr:rowOff>
    </xdr:from>
    <xdr:ext cx="736600" cy="259045"/>
    <xdr:sp macro="" textlink="">
      <xdr:nvSpPr>
        <xdr:cNvPr id="453" name="テキスト ボックス 452"/>
        <xdr:cNvSpPr txBox="1"/>
      </xdr:nvSpPr>
      <xdr:spPr>
        <a:xfrm>
          <a:off x="15290800" y="1256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54" name="楕円 453"/>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5" name="テキスト ボックス 454"/>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xdr:rowOff>
    </xdr:from>
    <xdr:to>
      <xdr:col>69</xdr:col>
      <xdr:colOff>142875</xdr:colOff>
      <xdr:row>74</xdr:row>
      <xdr:rowOff>113792</xdr:rowOff>
    </xdr:to>
    <xdr:sp macro="" textlink="">
      <xdr:nvSpPr>
        <xdr:cNvPr id="456" name="楕円 455"/>
        <xdr:cNvSpPr/>
      </xdr:nvSpPr>
      <xdr:spPr>
        <a:xfrm>
          <a:off x="13843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123969</xdr:rowOff>
    </xdr:from>
    <xdr:ext cx="762000" cy="259045"/>
    <xdr:sp macro="" textlink="">
      <xdr:nvSpPr>
        <xdr:cNvPr id="457" name="テキスト ボックス 456"/>
        <xdr:cNvSpPr txBox="1"/>
      </xdr:nvSpPr>
      <xdr:spPr>
        <a:xfrm>
          <a:off x="13512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8" name="楕円 457"/>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9" name="テキスト ボックス 458"/>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76505</xdr:rowOff>
    </xdr:from>
    <xdr:to>
      <xdr:col>29</xdr:col>
      <xdr:colOff>127000</xdr:colOff>
      <xdr:row>19</xdr:row>
      <xdr:rowOff>154864</xdr:rowOff>
    </xdr:to>
    <xdr:cxnSp macro="">
      <xdr:nvCxnSpPr>
        <xdr:cNvPr id="50" name="直線コネクタ 49"/>
        <xdr:cNvCxnSpPr/>
      </xdr:nvCxnSpPr>
      <xdr:spPr bwMode="auto">
        <a:xfrm flipV="1">
          <a:off x="5003800" y="3381680"/>
          <a:ext cx="647700" cy="78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154864</xdr:rowOff>
    </xdr:from>
    <xdr:to>
      <xdr:col>26</xdr:col>
      <xdr:colOff>50800</xdr:colOff>
      <xdr:row>20</xdr:row>
      <xdr:rowOff>5309</xdr:rowOff>
    </xdr:to>
    <xdr:cxnSp macro="">
      <xdr:nvCxnSpPr>
        <xdr:cNvPr id="53" name="直線コネクタ 52"/>
        <xdr:cNvCxnSpPr/>
      </xdr:nvCxnSpPr>
      <xdr:spPr bwMode="auto">
        <a:xfrm flipV="1">
          <a:off x="4305300" y="3460039"/>
          <a:ext cx="698500" cy="21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163487</xdr:rowOff>
    </xdr:from>
    <xdr:to>
      <xdr:col>22</xdr:col>
      <xdr:colOff>114300</xdr:colOff>
      <xdr:row>20</xdr:row>
      <xdr:rowOff>5309</xdr:rowOff>
    </xdr:to>
    <xdr:cxnSp macro="">
      <xdr:nvCxnSpPr>
        <xdr:cNvPr id="56" name="直線コネクタ 55"/>
        <xdr:cNvCxnSpPr/>
      </xdr:nvCxnSpPr>
      <xdr:spPr bwMode="auto">
        <a:xfrm>
          <a:off x="3606800" y="3468662"/>
          <a:ext cx="698500" cy="13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140335</xdr:rowOff>
    </xdr:from>
    <xdr:to>
      <xdr:col>18</xdr:col>
      <xdr:colOff>177800</xdr:colOff>
      <xdr:row>19</xdr:row>
      <xdr:rowOff>163487</xdr:rowOff>
    </xdr:to>
    <xdr:cxnSp macro="">
      <xdr:nvCxnSpPr>
        <xdr:cNvPr id="59" name="直線コネクタ 58"/>
        <xdr:cNvCxnSpPr/>
      </xdr:nvCxnSpPr>
      <xdr:spPr bwMode="auto">
        <a:xfrm>
          <a:off x="2908300" y="3445510"/>
          <a:ext cx="698500" cy="23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25705</xdr:rowOff>
    </xdr:from>
    <xdr:to>
      <xdr:col>29</xdr:col>
      <xdr:colOff>177800</xdr:colOff>
      <xdr:row>19</xdr:row>
      <xdr:rowOff>127305</xdr:rowOff>
    </xdr:to>
    <xdr:sp macro="" textlink="">
      <xdr:nvSpPr>
        <xdr:cNvPr id="69" name="楕円 68"/>
        <xdr:cNvSpPr/>
      </xdr:nvSpPr>
      <xdr:spPr bwMode="auto">
        <a:xfrm>
          <a:off x="5600700" y="3330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169232</xdr:rowOff>
    </xdr:from>
    <xdr:ext cx="762000" cy="259045"/>
    <xdr:sp macro="" textlink="">
      <xdr:nvSpPr>
        <xdr:cNvPr id="70" name="人口1人当たり決算額の推移該当値テキスト130"/>
        <xdr:cNvSpPr txBox="1"/>
      </xdr:nvSpPr>
      <xdr:spPr>
        <a:xfrm>
          <a:off x="5740400" y="33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104064</xdr:rowOff>
    </xdr:from>
    <xdr:to>
      <xdr:col>26</xdr:col>
      <xdr:colOff>101600</xdr:colOff>
      <xdr:row>20</xdr:row>
      <xdr:rowOff>34214</xdr:rowOff>
    </xdr:to>
    <xdr:sp macro="" textlink="">
      <xdr:nvSpPr>
        <xdr:cNvPr id="71" name="楕円 70"/>
        <xdr:cNvSpPr/>
      </xdr:nvSpPr>
      <xdr:spPr bwMode="auto">
        <a:xfrm>
          <a:off x="4953000" y="3409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18991</xdr:rowOff>
    </xdr:from>
    <xdr:ext cx="736600" cy="259045"/>
    <xdr:sp macro="" textlink="">
      <xdr:nvSpPr>
        <xdr:cNvPr id="72" name="テキスト ボックス 71"/>
        <xdr:cNvSpPr txBox="1"/>
      </xdr:nvSpPr>
      <xdr:spPr>
        <a:xfrm>
          <a:off x="4622800" y="349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125959</xdr:rowOff>
    </xdr:from>
    <xdr:to>
      <xdr:col>22</xdr:col>
      <xdr:colOff>165100</xdr:colOff>
      <xdr:row>20</xdr:row>
      <xdr:rowOff>56109</xdr:rowOff>
    </xdr:to>
    <xdr:sp macro="" textlink="">
      <xdr:nvSpPr>
        <xdr:cNvPr id="73" name="楕円 72"/>
        <xdr:cNvSpPr/>
      </xdr:nvSpPr>
      <xdr:spPr bwMode="auto">
        <a:xfrm>
          <a:off x="4254500" y="3431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40886</xdr:rowOff>
    </xdr:from>
    <xdr:ext cx="762000" cy="259045"/>
    <xdr:sp macro="" textlink="">
      <xdr:nvSpPr>
        <xdr:cNvPr id="74" name="テキスト ボックス 73"/>
        <xdr:cNvSpPr txBox="1"/>
      </xdr:nvSpPr>
      <xdr:spPr>
        <a:xfrm>
          <a:off x="3924300" y="351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112687</xdr:rowOff>
    </xdr:from>
    <xdr:to>
      <xdr:col>19</xdr:col>
      <xdr:colOff>38100</xdr:colOff>
      <xdr:row>20</xdr:row>
      <xdr:rowOff>42837</xdr:rowOff>
    </xdr:to>
    <xdr:sp macro="" textlink="">
      <xdr:nvSpPr>
        <xdr:cNvPr id="75" name="楕円 74"/>
        <xdr:cNvSpPr/>
      </xdr:nvSpPr>
      <xdr:spPr bwMode="auto">
        <a:xfrm>
          <a:off x="3556000" y="3417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27614</xdr:rowOff>
    </xdr:from>
    <xdr:ext cx="762000" cy="259045"/>
    <xdr:sp macro="" textlink="">
      <xdr:nvSpPr>
        <xdr:cNvPr id="76" name="テキスト ボックス 75"/>
        <xdr:cNvSpPr txBox="1"/>
      </xdr:nvSpPr>
      <xdr:spPr>
        <a:xfrm>
          <a:off x="3225800" y="350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89535</xdr:rowOff>
    </xdr:from>
    <xdr:to>
      <xdr:col>15</xdr:col>
      <xdr:colOff>101600</xdr:colOff>
      <xdr:row>20</xdr:row>
      <xdr:rowOff>19685</xdr:rowOff>
    </xdr:to>
    <xdr:sp macro="" textlink="">
      <xdr:nvSpPr>
        <xdr:cNvPr id="77" name="楕円 76"/>
        <xdr:cNvSpPr/>
      </xdr:nvSpPr>
      <xdr:spPr bwMode="auto">
        <a:xfrm>
          <a:off x="2857500" y="339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4462</xdr:rowOff>
    </xdr:from>
    <xdr:ext cx="762000" cy="259045"/>
    <xdr:sp macro="" textlink="">
      <xdr:nvSpPr>
        <xdr:cNvPr id="78" name="テキスト ボックス 77"/>
        <xdr:cNvSpPr txBox="1"/>
      </xdr:nvSpPr>
      <xdr:spPr>
        <a:xfrm>
          <a:off x="2527300" y="348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89281</xdr:rowOff>
    </xdr:from>
    <xdr:to>
      <xdr:col>29</xdr:col>
      <xdr:colOff>127000</xdr:colOff>
      <xdr:row>35</xdr:row>
      <xdr:rowOff>170140</xdr:rowOff>
    </xdr:to>
    <xdr:cxnSp macro="">
      <xdr:nvCxnSpPr>
        <xdr:cNvPr id="113" name="直線コネクタ 112"/>
        <xdr:cNvCxnSpPr/>
      </xdr:nvCxnSpPr>
      <xdr:spPr bwMode="auto">
        <a:xfrm>
          <a:off x="5003800" y="6699631"/>
          <a:ext cx="647700" cy="80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89281</xdr:rowOff>
    </xdr:from>
    <xdr:to>
      <xdr:col>26</xdr:col>
      <xdr:colOff>50800</xdr:colOff>
      <xdr:row>35</xdr:row>
      <xdr:rowOff>89705</xdr:rowOff>
    </xdr:to>
    <xdr:cxnSp macro="">
      <xdr:nvCxnSpPr>
        <xdr:cNvPr id="116" name="直線コネクタ 115"/>
        <xdr:cNvCxnSpPr/>
      </xdr:nvCxnSpPr>
      <xdr:spPr bwMode="auto">
        <a:xfrm flipV="1">
          <a:off x="4305300" y="6699631"/>
          <a:ext cx="698500" cy="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89705</xdr:rowOff>
    </xdr:from>
    <xdr:to>
      <xdr:col>22</xdr:col>
      <xdr:colOff>114300</xdr:colOff>
      <xdr:row>35</xdr:row>
      <xdr:rowOff>107014</xdr:rowOff>
    </xdr:to>
    <xdr:cxnSp macro="">
      <xdr:nvCxnSpPr>
        <xdr:cNvPr id="119" name="直線コネクタ 118"/>
        <xdr:cNvCxnSpPr/>
      </xdr:nvCxnSpPr>
      <xdr:spPr bwMode="auto">
        <a:xfrm flipV="1">
          <a:off x="3606800" y="6700055"/>
          <a:ext cx="698500" cy="17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101201</xdr:rowOff>
    </xdr:from>
    <xdr:to>
      <xdr:col>18</xdr:col>
      <xdr:colOff>177800</xdr:colOff>
      <xdr:row>35</xdr:row>
      <xdr:rowOff>107014</xdr:rowOff>
    </xdr:to>
    <xdr:cxnSp macro="">
      <xdr:nvCxnSpPr>
        <xdr:cNvPr id="122" name="直線コネクタ 121"/>
        <xdr:cNvCxnSpPr/>
      </xdr:nvCxnSpPr>
      <xdr:spPr bwMode="auto">
        <a:xfrm>
          <a:off x="2908300" y="6711551"/>
          <a:ext cx="698500" cy="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119340</xdr:rowOff>
    </xdr:from>
    <xdr:to>
      <xdr:col>29</xdr:col>
      <xdr:colOff>177800</xdr:colOff>
      <xdr:row>35</xdr:row>
      <xdr:rowOff>220940</xdr:rowOff>
    </xdr:to>
    <xdr:sp macro="" textlink="">
      <xdr:nvSpPr>
        <xdr:cNvPr id="132" name="楕円 131"/>
        <xdr:cNvSpPr/>
      </xdr:nvSpPr>
      <xdr:spPr bwMode="auto">
        <a:xfrm>
          <a:off x="5600700" y="6729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307317</xdr:rowOff>
    </xdr:from>
    <xdr:ext cx="762000" cy="259045"/>
    <xdr:sp macro="" textlink="">
      <xdr:nvSpPr>
        <xdr:cNvPr id="133" name="人口1人当たり決算額の推移該当値テキスト445"/>
        <xdr:cNvSpPr txBox="1"/>
      </xdr:nvSpPr>
      <xdr:spPr>
        <a:xfrm>
          <a:off x="5740400" y="65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38481</xdr:rowOff>
    </xdr:from>
    <xdr:to>
      <xdr:col>26</xdr:col>
      <xdr:colOff>101600</xdr:colOff>
      <xdr:row>35</xdr:row>
      <xdr:rowOff>140081</xdr:rowOff>
    </xdr:to>
    <xdr:sp macro="" textlink="">
      <xdr:nvSpPr>
        <xdr:cNvPr id="134" name="楕円 133"/>
        <xdr:cNvSpPr/>
      </xdr:nvSpPr>
      <xdr:spPr bwMode="auto">
        <a:xfrm>
          <a:off x="4953000" y="6648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150258</xdr:rowOff>
    </xdr:from>
    <xdr:ext cx="736600" cy="259045"/>
    <xdr:sp macro="" textlink="">
      <xdr:nvSpPr>
        <xdr:cNvPr id="135" name="テキスト ボックス 134"/>
        <xdr:cNvSpPr txBox="1"/>
      </xdr:nvSpPr>
      <xdr:spPr>
        <a:xfrm>
          <a:off x="4622800" y="641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38905</xdr:rowOff>
    </xdr:from>
    <xdr:to>
      <xdr:col>22</xdr:col>
      <xdr:colOff>165100</xdr:colOff>
      <xdr:row>35</xdr:row>
      <xdr:rowOff>140505</xdr:rowOff>
    </xdr:to>
    <xdr:sp macro="" textlink="">
      <xdr:nvSpPr>
        <xdr:cNvPr id="136" name="楕円 135"/>
        <xdr:cNvSpPr/>
      </xdr:nvSpPr>
      <xdr:spPr bwMode="auto">
        <a:xfrm>
          <a:off x="4254500" y="6649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150682</xdr:rowOff>
    </xdr:from>
    <xdr:ext cx="762000" cy="259045"/>
    <xdr:sp macro="" textlink="">
      <xdr:nvSpPr>
        <xdr:cNvPr id="137" name="テキスト ボックス 136"/>
        <xdr:cNvSpPr txBox="1"/>
      </xdr:nvSpPr>
      <xdr:spPr>
        <a:xfrm>
          <a:off x="3924300" y="641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56214</xdr:rowOff>
    </xdr:from>
    <xdr:to>
      <xdr:col>19</xdr:col>
      <xdr:colOff>38100</xdr:colOff>
      <xdr:row>35</xdr:row>
      <xdr:rowOff>157814</xdr:rowOff>
    </xdr:to>
    <xdr:sp macro="" textlink="">
      <xdr:nvSpPr>
        <xdr:cNvPr id="138" name="楕円 137"/>
        <xdr:cNvSpPr/>
      </xdr:nvSpPr>
      <xdr:spPr bwMode="auto">
        <a:xfrm>
          <a:off x="3556000" y="666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167991</xdr:rowOff>
    </xdr:from>
    <xdr:ext cx="762000" cy="259045"/>
    <xdr:sp macro="" textlink="">
      <xdr:nvSpPr>
        <xdr:cNvPr id="139" name="テキスト ボックス 138"/>
        <xdr:cNvSpPr txBox="1"/>
      </xdr:nvSpPr>
      <xdr:spPr>
        <a:xfrm>
          <a:off x="3225800" y="643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50401</xdr:rowOff>
    </xdr:from>
    <xdr:to>
      <xdr:col>15</xdr:col>
      <xdr:colOff>101600</xdr:colOff>
      <xdr:row>35</xdr:row>
      <xdr:rowOff>152001</xdr:rowOff>
    </xdr:to>
    <xdr:sp macro="" textlink="">
      <xdr:nvSpPr>
        <xdr:cNvPr id="140" name="楕円 139"/>
        <xdr:cNvSpPr/>
      </xdr:nvSpPr>
      <xdr:spPr bwMode="auto">
        <a:xfrm>
          <a:off x="2857500" y="666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162178</xdr:rowOff>
    </xdr:from>
    <xdr:ext cx="762000" cy="259045"/>
    <xdr:sp macro="" textlink="">
      <xdr:nvSpPr>
        <xdr:cNvPr id="141" name="テキスト ボックス 140"/>
        <xdr:cNvSpPr txBox="1"/>
      </xdr:nvSpPr>
      <xdr:spPr>
        <a:xfrm>
          <a:off x="2527300" y="642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97,355
96,031
594.50
65,218,756
63,064,314
1,806,158
26,860,545
24,990,801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68948</xdr:rowOff>
    </xdr:from>
    <xdr:to>
      <xdr:col>24</xdr:col>
      <xdr:colOff>63500</xdr:colOff>
      <xdr:row>37</xdr:row>
      <xdr:rowOff>6655</xdr:rowOff>
    </xdr:to>
    <xdr:cxnSp macro="">
      <xdr:nvCxnSpPr>
        <xdr:cNvPr id="63" name="直線コネクタ 62"/>
        <xdr:cNvCxnSpPr/>
      </xdr:nvCxnSpPr>
      <xdr:spPr>
        <a:xfrm flipV="1">
          <a:off x="3797300" y="6241148"/>
          <a:ext cx="838200" cy="10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158788</xdr:rowOff>
    </xdr:from>
    <xdr:to>
      <xdr:col>19</xdr:col>
      <xdr:colOff>177800</xdr:colOff>
      <xdr:row>37</xdr:row>
      <xdr:rowOff>6655</xdr:rowOff>
    </xdr:to>
    <xdr:cxnSp macro="">
      <xdr:nvCxnSpPr>
        <xdr:cNvPr id="66" name="直線コネクタ 65"/>
        <xdr:cNvCxnSpPr/>
      </xdr:nvCxnSpPr>
      <xdr:spPr>
        <a:xfrm>
          <a:off x="2908300" y="6330988"/>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158788</xdr:rowOff>
    </xdr:from>
    <xdr:to>
      <xdr:col>15</xdr:col>
      <xdr:colOff>50800</xdr:colOff>
      <xdr:row>36</xdr:row>
      <xdr:rowOff>163850</xdr:rowOff>
    </xdr:to>
    <xdr:cxnSp macro="">
      <xdr:nvCxnSpPr>
        <xdr:cNvPr id="69" name="直線コネクタ 68"/>
        <xdr:cNvCxnSpPr/>
      </xdr:nvCxnSpPr>
      <xdr:spPr>
        <a:xfrm flipV="1">
          <a:off x="2019300" y="6330988"/>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141072</xdr:rowOff>
    </xdr:from>
    <xdr:to>
      <xdr:col>10</xdr:col>
      <xdr:colOff>114300</xdr:colOff>
      <xdr:row>36</xdr:row>
      <xdr:rowOff>163850</xdr:rowOff>
    </xdr:to>
    <xdr:cxnSp macro="">
      <xdr:nvCxnSpPr>
        <xdr:cNvPr id="72" name="直線コネクタ 71"/>
        <xdr:cNvCxnSpPr/>
      </xdr:nvCxnSpPr>
      <xdr:spPr>
        <a:xfrm>
          <a:off x="1130300" y="6313272"/>
          <a:ext cx="889000" cy="2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18148</xdr:rowOff>
    </xdr:from>
    <xdr:to>
      <xdr:col>24</xdr:col>
      <xdr:colOff>114300</xdr:colOff>
      <xdr:row>36</xdr:row>
      <xdr:rowOff>119748</xdr:rowOff>
    </xdr:to>
    <xdr:sp macro="" textlink="">
      <xdr:nvSpPr>
        <xdr:cNvPr id="82" name="楕円 81"/>
        <xdr:cNvSpPr/>
      </xdr:nvSpPr>
      <xdr:spPr>
        <a:xfrm>
          <a:off x="4584700" y="61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41025</xdr:rowOff>
    </xdr:from>
    <xdr:ext cx="534377" cy="259045"/>
    <xdr:sp macro="" textlink="">
      <xdr:nvSpPr>
        <xdr:cNvPr id="83" name="人件費該当値テキスト"/>
        <xdr:cNvSpPr txBox="1"/>
      </xdr:nvSpPr>
      <xdr:spPr>
        <a:xfrm>
          <a:off x="4686300" y="604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127305</xdr:rowOff>
    </xdr:from>
    <xdr:to>
      <xdr:col>20</xdr:col>
      <xdr:colOff>38100</xdr:colOff>
      <xdr:row>37</xdr:row>
      <xdr:rowOff>57455</xdr:rowOff>
    </xdr:to>
    <xdr:sp macro="" textlink="">
      <xdr:nvSpPr>
        <xdr:cNvPr id="84" name="楕円 83"/>
        <xdr:cNvSpPr/>
      </xdr:nvSpPr>
      <xdr:spPr>
        <a:xfrm>
          <a:off x="3746500" y="62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73982</xdr:rowOff>
    </xdr:from>
    <xdr:ext cx="534377" cy="259045"/>
    <xdr:sp macro="" textlink="">
      <xdr:nvSpPr>
        <xdr:cNvPr id="85" name="テキスト ボックス 84"/>
        <xdr:cNvSpPr txBox="1"/>
      </xdr:nvSpPr>
      <xdr:spPr>
        <a:xfrm>
          <a:off x="3530111" y="60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107988</xdr:rowOff>
    </xdr:from>
    <xdr:to>
      <xdr:col>15</xdr:col>
      <xdr:colOff>101600</xdr:colOff>
      <xdr:row>37</xdr:row>
      <xdr:rowOff>38138</xdr:rowOff>
    </xdr:to>
    <xdr:sp macro="" textlink="">
      <xdr:nvSpPr>
        <xdr:cNvPr id="86" name="楕円 85"/>
        <xdr:cNvSpPr/>
      </xdr:nvSpPr>
      <xdr:spPr>
        <a:xfrm>
          <a:off x="2857500" y="62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54665</xdr:rowOff>
    </xdr:from>
    <xdr:ext cx="534377" cy="259045"/>
    <xdr:sp macro="" textlink="">
      <xdr:nvSpPr>
        <xdr:cNvPr id="87" name="テキスト ボックス 86"/>
        <xdr:cNvSpPr txBox="1"/>
      </xdr:nvSpPr>
      <xdr:spPr>
        <a:xfrm>
          <a:off x="2641111" y="605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113050</xdr:rowOff>
    </xdr:from>
    <xdr:to>
      <xdr:col>10</xdr:col>
      <xdr:colOff>165100</xdr:colOff>
      <xdr:row>37</xdr:row>
      <xdr:rowOff>43200</xdr:rowOff>
    </xdr:to>
    <xdr:sp macro="" textlink="">
      <xdr:nvSpPr>
        <xdr:cNvPr id="88" name="楕円 87"/>
        <xdr:cNvSpPr/>
      </xdr:nvSpPr>
      <xdr:spPr>
        <a:xfrm>
          <a:off x="1968500" y="628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59727</xdr:rowOff>
    </xdr:from>
    <xdr:ext cx="534377" cy="259045"/>
    <xdr:sp macro="" textlink="">
      <xdr:nvSpPr>
        <xdr:cNvPr id="89" name="テキスト ボックス 88"/>
        <xdr:cNvSpPr txBox="1"/>
      </xdr:nvSpPr>
      <xdr:spPr>
        <a:xfrm>
          <a:off x="1752111" y="60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90272</xdr:rowOff>
    </xdr:from>
    <xdr:to>
      <xdr:col>6</xdr:col>
      <xdr:colOff>38100</xdr:colOff>
      <xdr:row>37</xdr:row>
      <xdr:rowOff>20422</xdr:rowOff>
    </xdr:to>
    <xdr:sp macro="" textlink="">
      <xdr:nvSpPr>
        <xdr:cNvPr id="90" name="楕円 89"/>
        <xdr:cNvSpPr/>
      </xdr:nvSpPr>
      <xdr:spPr>
        <a:xfrm>
          <a:off x="1079500" y="62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36949</xdr:rowOff>
    </xdr:from>
    <xdr:ext cx="534377" cy="259045"/>
    <xdr:sp macro="" textlink="">
      <xdr:nvSpPr>
        <xdr:cNvPr id="91" name="テキスト ボックス 90"/>
        <xdr:cNvSpPr txBox="1"/>
      </xdr:nvSpPr>
      <xdr:spPr>
        <a:xfrm>
          <a:off x="863111" y="603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41529</xdr:rowOff>
    </xdr:from>
    <xdr:to>
      <xdr:col>24</xdr:col>
      <xdr:colOff>63500</xdr:colOff>
      <xdr:row>57</xdr:row>
      <xdr:rowOff>91187</xdr:rowOff>
    </xdr:to>
    <xdr:cxnSp macro="">
      <xdr:nvCxnSpPr>
        <xdr:cNvPr id="122" name="直線コネクタ 121"/>
        <xdr:cNvCxnSpPr/>
      </xdr:nvCxnSpPr>
      <xdr:spPr>
        <a:xfrm flipV="1">
          <a:off x="3797300" y="9814179"/>
          <a:ext cx="838200" cy="4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91187</xdr:rowOff>
    </xdr:from>
    <xdr:to>
      <xdr:col>19</xdr:col>
      <xdr:colOff>177800</xdr:colOff>
      <xdr:row>57</xdr:row>
      <xdr:rowOff>99616</xdr:rowOff>
    </xdr:to>
    <xdr:cxnSp macro="">
      <xdr:nvCxnSpPr>
        <xdr:cNvPr id="125" name="直線コネクタ 124"/>
        <xdr:cNvCxnSpPr/>
      </xdr:nvCxnSpPr>
      <xdr:spPr>
        <a:xfrm flipV="1">
          <a:off x="2908300" y="9863837"/>
          <a:ext cx="889000" cy="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99616</xdr:rowOff>
    </xdr:from>
    <xdr:to>
      <xdr:col>15</xdr:col>
      <xdr:colOff>50800</xdr:colOff>
      <xdr:row>57</xdr:row>
      <xdr:rowOff>133946</xdr:rowOff>
    </xdr:to>
    <xdr:cxnSp macro="">
      <xdr:nvCxnSpPr>
        <xdr:cNvPr id="128" name="直線コネクタ 127"/>
        <xdr:cNvCxnSpPr/>
      </xdr:nvCxnSpPr>
      <xdr:spPr>
        <a:xfrm flipV="1">
          <a:off x="2019300" y="9872266"/>
          <a:ext cx="889000" cy="3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133946</xdr:rowOff>
    </xdr:from>
    <xdr:to>
      <xdr:col>10</xdr:col>
      <xdr:colOff>114300</xdr:colOff>
      <xdr:row>58</xdr:row>
      <xdr:rowOff>14591</xdr:rowOff>
    </xdr:to>
    <xdr:cxnSp macro="">
      <xdr:nvCxnSpPr>
        <xdr:cNvPr id="131" name="直線コネクタ 130"/>
        <xdr:cNvCxnSpPr/>
      </xdr:nvCxnSpPr>
      <xdr:spPr>
        <a:xfrm flipV="1">
          <a:off x="1130300" y="9906596"/>
          <a:ext cx="889000" cy="5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162179</xdr:rowOff>
    </xdr:from>
    <xdr:to>
      <xdr:col>24</xdr:col>
      <xdr:colOff>114300</xdr:colOff>
      <xdr:row>57</xdr:row>
      <xdr:rowOff>92329</xdr:rowOff>
    </xdr:to>
    <xdr:sp macro="" textlink="">
      <xdr:nvSpPr>
        <xdr:cNvPr id="141" name="楕円 140"/>
        <xdr:cNvSpPr/>
      </xdr:nvSpPr>
      <xdr:spPr>
        <a:xfrm>
          <a:off x="4584700" y="97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13606</xdr:rowOff>
    </xdr:from>
    <xdr:ext cx="599010" cy="259045"/>
    <xdr:sp macro="" textlink="">
      <xdr:nvSpPr>
        <xdr:cNvPr id="142" name="物件費該当値テキスト"/>
        <xdr:cNvSpPr txBox="1"/>
      </xdr:nvSpPr>
      <xdr:spPr>
        <a:xfrm>
          <a:off x="4686300" y="961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40387</xdr:rowOff>
    </xdr:from>
    <xdr:to>
      <xdr:col>20</xdr:col>
      <xdr:colOff>38100</xdr:colOff>
      <xdr:row>57</xdr:row>
      <xdr:rowOff>141987</xdr:rowOff>
    </xdr:to>
    <xdr:sp macro="" textlink="">
      <xdr:nvSpPr>
        <xdr:cNvPr id="143" name="楕円 142"/>
        <xdr:cNvSpPr/>
      </xdr:nvSpPr>
      <xdr:spPr>
        <a:xfrm>
          <a:off x="3746500" y="98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158514</xdr:rowOff>
    </xdr:from>
    <xdr:ext cx="599010" cy="259045"/>
    <xdr:sp macro="" textlink="">
      <xdr:nvSpPr>
        <xdr:cNvPr id="144" name="テキスト ボックス 143"/>
        <xdr:cNvSpPr txBox="1"/>
      </xdr:nvSpPr>
      <xdr:spPr>
        <a:xfrm>
          <a:off x="3497795" y="958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48816</xdr:rowOff>
    </xdr:from>
    <xdr:to>
      <xdr:col>15</xdr:col>
      <xdr:colOff>101600</xdr:colOff>
      <xdr:row>57</xdr:row>
      <xdr:rowOff>150416</xdr:rowOff>
    </xdr:to>
    <xdr:sp macro="" textlink="">
      <xdr:nvSpPr>
        <xdr:cNvPr id="145" name="楕円 144"/>
        <xdr:cNvSpPr/>
      </xdr:nvSpPr>
      <xdr:spPr>
        <a:xfrm>
          <a:off x="2857500" y="98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166943</xdr:rowOff>
    </xdr:from>
    <xdr:ext cx="599010" cy="259045"/>
    <xdr:sp macro="" textlink="">
      <xdr:nvSpPr>
        <xdr:cNvPr id="146" name="テキスト ボックス 145"/>
        <xdr:cNvSpPr txBox="1"/>
      </xdr:nvSpPr>
      <xdr:spPr>
        <a:xfrm>
          <a:off x="2608795" y="959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83146</xdr:rowOff>
    </xdr:from>
    <xdr:to>
      <xdr:col>10</xdr:col>
      <xdr:colOff>165100</xdr:colOff>
      <xdr:row>58</xdr:row>
      <xdr:rowOff>13296</xdr:rowOff>
    </xdr:to>
    <xdr:sp macro="" textlink="">
      <xdr:nvSpPr>
        <xdr:cNvPr id="147" name="楕円 146"/>
        <xdr:cNvSpPr/>
      </xdr:nvSpPr>
      <xdr:spPr>
        <a:xfrm>
          <a:off x="1968500" y="98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29823</xdr:rowOff>
    </xdr:from>
    <xdr:ext cx="534377" cy="259045"/>
    <xdr:sp macro="" textlink="">
      <xdr:nvSpPr>
        <xdr:cNvPr id="148" name="テキスト ボックス 147"/>
        <xdr:cNvSpPr txBox="1"/>
      </xdr:nvSpPr>
      <xdr:spPr>
        <a:xfrm>
          <a:off x="1752111" y="96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135241</xdr:rowOff>
    </xdr:from>
    <xdr:to>
      <xdr:col>6</xdr:col>
      <xdr:colOff>38100</xdr:colOff>
      <xdr:row>58</xdr:row>
      <xdr:rowOff>65391</xdr:rowOff>
    </xdr:to>
    <xdr:sp macro="" textlink="">
      <xdr:nvSpPr>
        <xdr:cNvPr id="149" name="楕円 148"/>
        <xdr:cNvSpPr/>
      </xdr:nvSpPr>
      <xdr:spPr>
        <a:xfrm>
          <a:off x="1079500" y="990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81918</xdr:rowOff>
    </xdr:from>
    <xdr:ext cx="534377" cy="259045"/>
    <xdr:sp macro="" textlink="">
      <xdr:nvSpPr>
        <xdr:cNvPr id="150" name="テキスト ボックス 149"/>
        <xdr:cNvSpPr txBox="1"/>
      </xdr:nvSpPr>
      <xdr:spPr>
        <a:xfrm>
          <a:off x="863111" y="968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68376</xdr:rowOff>
    </xdr:from>
    <xdr:to>
      <xdr:col>24</xdr:col>
      <xdr:colOff>63500</xdr:colOff>
      <xdr:row>75</xdr:row>
      <xdr:rowOff>133756</xdr:rowOff>
    </xdr:to>
    <xdr:cxnSp macro="">
      <xdr:nvCxnSpPr>
        <xdr:cNvPr id="179" name="直線コネクタ 178"/>
        <xdr:cNvCxnSpPr/>
      </xdr:nvCxnSpPr>
      <xdr:spPr>
        <a:xfrm>
          <a:off x="3797300" y="12927126"/>
          <a:ext cx="8382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68376</xdr:rowOff>
    </xdr:from>
    <xdr:to>
      <xdr:col>19</xdr:col>
      <xdr:colOff>177800</xdr:colOff>
      <xdr:row>75</xdr:row>
      <xdr:rowOff>145186</xdr:rowOff>
    </xdr:to>
    <xdr:cxnSp macro="">
      <xdr:nvCxnSpPr>
        <xdr:cNvPr id="182" name="直線コネクタ 181"/>
        <xdr:cNvCxnSpPr/>
      </xdr:nvCxnSpPr>
      <xdr:spPr>
        <a:xfrm flipV="1">
          <a:off x="2908300" y="12927126"/>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34125</xdr:rowOff>
    </xdr:from>
    <xdr:to>
      <xdr:col>15</xdr:col>
      <xdr:colOff>50800</xdr:colOff>
      <xdr:row>75</xdr:row>
      <xdr:rowOff>145186</xdr:rowOff>
    </xdr:to>
    <xdr:cxnSp macro="">
      <xdr:nvCxnSpPr>
        <xdr:cNvPr id="185" name="直線コネクタ 184"/>
        <xdr:cNvCxnSpPr/>
      </xdr:nvCxnSpPr>
      <xdr:spPr>
        <a:xfrm>
          <a:off x="2019300" y="12892875"/>
          <a:ext cx="889000" cy="1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34125</xdr:rowOff>
    </xdr:from>
    <xdr:to>
      <xdr:col>10</xdr:col>
      <xdr:colOff>114300</xdr:colOff>
      <xdr:row>76</xdr:row>
      <xdr:rowOff>25248</xdr:rowOff>
    </xdr:to>
    <xdr:cxnSp macro="">
      <xdr:nvCxnSpPr>
        <xdr:cNvPr id="188" name="直線コネクタ 187"/>
        <xdr:cNvCxnSpPr/>
      </xdr:nvCxnSpPr>
      <xdr:spPr>
        <a:xfrm flipV="1">
          <a:off x="1130300" y="12892875"/>
          <a:ext cx="889000" cy="16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82956</xdr:rowOff>
    </xdr:from>
    <xdr:to>
      <xdr:col>24</xdr:col>
      <xdr:colOff>114300</xdr:colOff>
      <xdr:row>76</xdr:row>
      <xdr:rowOff>13106</xdr:rowOff>
    </xdr:to>
    <xdr:sp macro="" textlink="">
      <xdr:nvSpPr>
        <xdr:cNvPr id="198" name="楕円 197"/>
        <xdr:cNvSpPr/>
      </xdr:nvSpPr>
      <xdr:spPr>
        <a:xfrm>
          <a:off x="4584700" y="129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105833</xdr:rowOff>
    </xdr:from>
    <xdr:ext cx="534377" cy="259045"/>
    <xdr:sp macro="" textlink="">
      <xdr:nvSpPr>
        <xdr:cNvPr id="199" name="維持補修費該当値テキスト"/>
        <xdr:cNvSpPr txBox="1"/>
      </xdr:nvSpPr>
      <xdr:spPr>
        <a:xfrm>
          <a:off x="4686300" y="1279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17576</xdr:rowOff>
    </xdr:from>
    <xdr:to>
      <xdr:col>20</xdr:col>
      <xdr:colOff>38100</xdr:colOff>
      <xdr:row>75</xdr:row>
      <xdr:rowOff>119176</xdr:rowOff>
    </xdr:to>
    <xdr:sp macro="" textlink="">
      <xdr:nvSpPr>
        <xdr:cNvPr id="200" name="楕円 199"/>
        <xdr:cNvSpPr/>
      </xdr:nvSpPr>
      <xdr:spPr>
        <a:xfrm>
          <a:off x="3746500" y="128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135703</xdr:rowOff>
    </xdr:from>
    <xdr:ext cx="534377" cy="259045"/>
    <xdr:sp macro="" textlink="">
      <xdr:nvSpPr>
        <xdr:cNvPr id="201" name="テキスト ボックス 200"/>
        <xdr:cNvSpPr txBox="1"/>
      </xdr:nvSpPr>
      <xdr:spPr>
        <a:xfrm>
          <a:off x="3530111" y="126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94386</xdr:rowOff>
    </xdr:from>
    <xdr:to>
      <xdr:col>15</xdr:col>
      <xdr:colOff>101600</xdr:colOff>
      <xdr:row>76</xdr:row>
      <xdr:rowOff>24536</xdr:rowOff>
    </xdr:to>
    <xdr:sp macro="" textlink="">
      <xdr:nvSpPr>
        <xdr:cNvPr id="202" name="楕円 201"/>
        <xdr:cNvSpPr/>
      </xdr:nvSpPr>
      <xdr:spPr>
        <a:xfrm>
          <a:off x="2857500" y="129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41063</xdr:rowOff>
    </xdr:from>
    <xdr:ext cx="534377" cy="259045"/>
    <xdr:sp macro="" textlink="">
      <xdr:nvSpPr>
        <xdr:cNvPr id="203" name="テキスト ボックス 202"/>
        <xdr:cNvSpPr txBox="1"/>
      </xdr:nvSpPr>
      <xdr:spPr>
        <a:xfrm>
          <a:off x="2641111" y="127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154775</xdr:rowOff>
    </xdr:from>
    <xdr:to>
      <xdr:col>10</xdr:col>
      <xdr:colOff>165100</xdr:colOff>
      <xdr:row>75</xdr:row>
      <xdr:rowOff>84925</xdr:rowOff>
    </xdr:to>
    <xdr:sp macro="" textlink="">
      <xdr:nvSpPr>
        <xdr:cNvPr id="204" name="楕円 203"/>
        <xdr:cNvSpPr/>
      </xdr:nvSpPr>
      <xdr:spPr>
        <a:xfrm>
          <a:off x="1968500" y="128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101452</xdr:rowOff>
    </xdr:from>
    <xdr:ext cx="534377" cy="259045"/>
    <xdr:sp macro="" textlink="">
      <xdr:nvSpPr>
        <xdr:cNvPr id="205" name="テキスト ボックス 204"/>
        <xdr:cNvSpPr txBox="1"/>
      </xdr:nvSpPr>
      <xdr:spPr>
        <a:xfrm>
          <a:off x="1752111" y="1261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145897</xdr:rowOff>
    </xdr:from>
    <xdr:to>
      <xdr:col>6</xdr:col>
      <xdr:colOff>38100</xdr:colOff>
      <xdr:row>76</xdr:row>
      <xdr:rowOff>76048</xdr:rowOff>
    </xdr:to>
    <xdr:sp macro="" textlink="">
      <xdr:nvSpPr>
        <xdr:cNvPr id="206" name="楕円 205"/>
        <xdr:cNvSpPr/>
      </xdr:nvSpPr>
      <xdr:spPr>
        <a:xfrm>
          <a:off x="1079500" y="130046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92574</xdr:rowOff>
    </xdr:from>
    <xdr:ext cx="534377" cy="259045"/>
    <xdr:sp macro="" textlink="">
      <xdr:nvSpPr>
        <xdr:cNvPr id="207" name="テキスト ボックス 206"/>
        <xdr:cNvSpPr txBox="1"/>
      </xdr:nvSpPr>
      <xdr:spPr>
        <a:xfrm>
          <a:off x="863111" y="127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127171</xdr:rowOff>
    </xdr:from>
    <xdr:to>
      <xdr:col>24</xdr:col>
      <xdr:colOff>63500</xdr:colOff>
      <xdr:row>97</xdr:row>
      <xdr:rowOff>14340</xdr:rowOff>
    </xdr:to>
    <xdr:cxnSp macro="">
      <xdr:nvCxnSpPr>
        <xdr:cNvPr id="239" name="直線コネクタ 238"/>
        <xdr:cNvCxnSpPr/>
      </xdr:nvCxnSpPr>
      <xdr:spPr>
        <a:xfrm flipV="1">
          <a:off x="3797300" y="16586371"/>
          <a:ext cx="838200" cy="5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14340</xdr:rowOff>
    </xdr:from>
    <xdr:to>
      <xdr:col>19</xdr:col>
      <xdr:colOff>177800</xdr:colOff>
      <xdr:row>97</xdr:row>
      <xdr:rowOff>125864</xdr:rowOff>
    </xdr:to>
    <xdr:cxnSp macro="">
      <xdr:nvCxnSpPr>
        <xdr:cNvPr id="242" name="直線コネクタ 241"/>
        <xdr:cNvCxnSpPr/>
      </xdr:nvCxnSpPr>
      <xdr:spPr>
        <a:xfrm flipV="1">
          <a:off x="2908300" y="16644990"/>
          <a:ext cx="889000" cy="11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163018</xdr:rowOff>
    </xdr:from>
    <xdr:to>
      <xdr:col>15</xdr:col>
      <xdr:colOff>50800</xdr:colOff>
      <xdr:row>97</xdr:row>
      <xdr:rowOff>125864</xdr:rowOff>
    </xdr:to>
    <xdr:cxnSp macro="">
      <xdr:nvCxnSpPr>
        <xdr:cNvPr id="245" name="直線コネクタ 244"/>
        <xdr:cNvCxnSpPr/>
      </xdr:nvCxnSpPr>
      <xdr:spPr>
        <a:xfrm>
          <a:off x="2019300" y="16622218"/>
          <a:ext cx="889000" cy="13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163018</xdr:rowOff>
    </xdr:from>
    <xdr:to>
      <xdr:col>10</xdr:col>
      <xdr:colOff>114300</xdr:colOff>
      <xdr:row>98</xdr:row>
      <xdr:rowOff>122980</xdr:rowOff>
    </xdr:to>
    <xdr:cxnSp macro="">
      <xdr:nvCxnSpPr>
        <xdr:cNvPr id="248" name="直線コネクタ 247"/>
        <xdr:cNvCxnSpPr/>
      </xdr:nvCxnSpPr>
      <xdr:spPr>
        <a:xfrm flipV="1">
          <a:off x="1130300" y="16622218"/>
          <a:ext cx="889000" cy="30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76371</xdr:rowOff>
    </xdr:from>
    <xdr:to>
      <xdr:col>24</xdr:col>
      <xdr:colOff>114300</xdr:colOff>
      <xdr:row>97</xdr:row>
      <xdr:rowOff>6521</xdr:rowOff>
    </xdr:to>
    <xdr:sp macro="" textlink="">
      <xdr:nvSpPr>
        <xdr:cNvPr id="258" name="楕円 257"/>
        <xdr:cNvSpPr/>
      </xdr:nvSpPr>
      <xdr:spPr>
        <a:xfrm>
          <a:off x="4584700" y="165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99248</xdr:rowOff>
    </xdr:from>
    <xdr:ext cx="599010" cy="259045"/>
    <xdr:sp macro="" textlink="">
      <xdr:nvSpPr>
        <xdr:cNvPr id="259" name="扶助費該当値テキスト"/>
        <xdr:cNvSpPr txBox="1"/>
      </xdr:nvSpPr>
      <xdr:spPr>
        <a:xfrm>
          <a:off x="4686300" y="1638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134990</xdr:rowOff>
    </xdr:from>
    <xdr:to>
      <xdr:col>20</xdr:col>
      <xdr:colOff>38100</xdr:colOff>
      <xdr:row>97</xdr:row>
      <xdr:rowOff>65140</xdr:rowOff>
    </xdr:to>
    <xdr:sp macro="" textlink="">
      <xdr:nvSpPr>
        <xdr:cNvPr id="260" name="楕円 259"/>
        <xdr:cNvSpPr/>
      </xdr:nvSpPr>
      <xdr:spPr>
        <a:xfrm>
          <a:off x="3746500" y="165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81667</xdr:rowOff>
    </xdr:from>
    <xdr:ext cx="599010" cy="259045"/>
    <xdr:sp macro="" textlink="">
      <xdr:nvSpPr>
        <xdr:cNvPr id="261" name="テキスト ボックス 260"/>
        <xdr:cNvSpPr txBox="1"/>
      </xdr:nvSpPr>
      <xdr:spPr>
        <a:xfrm>
          <a:off x="3497795" y="1636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75064</xdr:rowOff>
    </xdr:from>
    <xdr:to>
      <xdr:col>15</xdr:col>
      <xdr:colOff>101600</xdr:colOff>
      <xdr:row>98</xdr:row>
      <xdr:rowOff>5214</xdr:rowOff>
    </xdr:to>
    <xdr:sp macro="" textlink="">
      <xdr:nvSpPr>
        <xdr:cNvPr id="262" name="楕円 261"/>
        <xdr:cNvSpPr/>
      </xdr:nvSpPr>
      <xdr:spPr>
        <a:xfrm>
          <a:off x="2857500" y="167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21741</xdr:rowOff>
    </xdr:from>
    <xdr:ext cx="599010" cy="259045"/>
    <xdr:sp macro="" textlink="">
      <xdr:nvSpPr>
        <xdr:cNvPr id="263" name="テキスト ボックス 262"/>
        <xdr:cNvSpPr txBox="1"/>
      </xdr:nvSpPr>
      <xdr:spPr>
        <a:xfrm>
          <a:off x="2608795" y="1648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112218</xdr:rowOff>
    </xdr:from>
    <xdr:to>
      <xdr:col>10</xdr:col>
      <xdr:colOff>165100</xdr:colOff>
      <xdr:row>97</xdr:row>
      <xdr:rowOff>42368</xdr:rowOff>
    </xdr:to>
    <xdr:sp macro="" textlink="">
      <xdr:nvSpPr>
        <xdr:cNvPr id="264" name="楕円 263"/>
        <xdr:cNvSpPr/>
      </xdr:nvSpPr>
      <xdr:spPr>
        <a:xfrm>
          <a:off x="1968500" y="1657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58895</xdr:rowOff>
    </xdr:from>
    <xdr:ext cx="599010" cy="259045"/>
    <xdr:sp macro="" textlink="">
      <xdr:nvSpPr>
        <xdr:cNvPr id="265" name="テキスト ボックス 264"/>
        <xdr:cNvSpPr txBox="1"/>
      </xdr:nvSpPr>
      <xdr:spPr>
        <a:xfrm>
          <a:off x="1719795" y="1634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72180</xdr:rowOff>
    </xdr:from>
    <xdr:to>
      <xdr:col>6</xdr:col>
      <xdr:colOff>38100</xdr:colOff>
      <xdr:row>99</xdr:row>
      <xdr:rowOff>2330</xdr:rowOff>
    </xdr:to>
    <xdr:sp macro="" textlink="">
      <xdr:nvSpPr>
        <xdr:cNvPr id="266" name="楕円 265"/>
        <xdr:cNvSpPr/>
      </xdr:nvSpPr>
      <xdr:spPr>
        <a:xfrm>
          <a:off x="1079500" y="1687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18857</xdr:rowOff>
    </xdr:from>
    <xdr:ext cx="599010" cy="259045"/>
    <xdr:sp macro="" textlink="">
      <xdr:nvSpPr>
        <xdr:cNvPr id="267" name="テキスト ボックス 266"/>
        <xdr:cNvSpPr txBox="1"/>
      </xdr:nvSpPr>
      <xdr:spPr>
        <a:xfrm>
          <a:off x="830795" y="1664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127127</xdr:rowOff>
    </xdr:from>
    <xdr:to>
      <xdr:col>55</xdr:col>
      <xdr:colOff>0</xdr:colOff>
      <xdr:row>35</xdr:row>
      <xdr:rowOff>146063</xdr:rowOff>
    </xdr:to>
    <xdr:cxnSp macro="">
      <xdr:nvCxnSpPr>
        <xdr:cNvPr id="296" name="直線コネクタ 295"/>
        <xdr:cNvCxnSpPr/>
      </xdr:nvCxnSpPr>
      <xdr:spPr>
        <a:xfrm flipV="1">
          <a:off x="9639300" y="6127877"/>
          <a:ext cx="838200" cy="1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43276</xdr:rowOff>
    </xdr:from>
    <xdr:to>
      <xdr:col>50</xdr:col>
      <xdr:colOff>114300</xdr:colOff>
      <xdr:row>35</xdr:row>
      <xdr:rowOff>146063</xdr:rowOff>
    </xdr:to>
    <xdr:cxnSp macro="">
      <xdr:nvCxnSpPr>
        <xdr:cNvPr id="299" name="直線コネクタ 298"/>
        <xdr:cNvCxnSpPr/>
      </xdr:nvCxnSpPr>
      <xdr:spPr>
        <a:xfrm>
          <a:off x="8750300" y="6044026"/>
          <a:ext cx="889000" cy="10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132743</xdr:rowOff>
    </xdr:from>
    <xdr:to>
      <xdr:col>45</xdr:col>
      <xdr:colOff>177800</xdr:colOff>
      <xdr:row>35</xdr:row>
      <xdr:rowOff>43276</xdr:rowOff>
    </xdr:to>
    <xdr:cxnSp macro="">
      <xdr:nvCxnSpPr>
        <xdr:cNvPr id="302" name="直線コネクタ 301"/>
        <xdr:cNvCxnSpPr/>
      </xdr:nvCxnSpPr>
      <xdr:spPr>
        <a:xfrm>
          <a:off x="7861300" y="5962043"/>
          <a:ext cx="889000" cy="8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76545</xdr:rowOff>
    </xdr:from>
    <xdr:to>
      <xdr:col>41</xdr:col>
      <xdr:colOff>50800</xdr:colOff>
      <xdr:row>34</xdr:row>
      <xdr:rowOff>132743</xdr:rowOff>
    </xdr:to>
    <xdr:cxnSp macro="">
      <xdr:nvCxnSpPr>
        <xdr:cNvPr id="305" name="直線コネクタ 304"/>
        <xdr:cNvCxnSpPr/>
      </xdr:nvCxnSpPr>
      <xdr:spPr>
        <a:xfrm>
          <a:off x="6972300" y="5220045"/>
          <a:ext cx="889000" cy="74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76327</xdr:rowOff>
    </xdr:from>
    <xdr:to>
      <xdr:col>55</xdr:col>
      <xdr:colOff>50800</xdr:colOff>
      <xdr:row>36</xdr:row>
      <xdr:rowOff>6477</xdr:rowOff>
    </xdr:to>
    <xdr:sp macro="" textlink="">
      <xdr:nvSpPr>
        <xdr:cNvPr id="315" name="楕円 314"/>
        <xdr:cNvSpPr/>
      </xdr:nvSpPr>
      <xdr:spPr>
        <a:xfrm>
          <a:off x="10426700" y="60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99204</xdr:rowOff>
    </xdr:from>
    <xdr:ext cx="534377" cy="259045"/>
    <xdr:sp macro="" textlink="">
      <xdr:nvSpPr>
        <xdr:cNvPr id="316" name="補助費等該当値テキスト"/>
        <xdr:cNvSpPr txBox="1"/>
      </xdr:nvSpPr>
      <xdr:spPr>
        <a:xfrm>
          <a:off x="10528300" y="592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95263</xdr:rowOff>
    </xdr:from>
    <xdr:to>
      <xdr:col>50</xdr:col>
      <xdr:colOff>165100</xdr:colOff>
      <xdr:row>36</xdr:row>
      <xdr:rowOff>25413</xdr:rowOff>
    </xdr:to>
    <xdr:sp macro="" textlink="">
      <xdr:nvSpPr>
        <xdr:cNvPr id="317" name="楕円 316"/>
        <xdr:cNvSpPr/>
      </xdr:nvSpPr>
      <xdr:spPr>
        <a:xfrm>
          <a:off x="9588500" y="609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41940</xdr:rowOff>
    </xdr:from>
    <xdr:ext cx="534377" cy="259045"/>
    <xdr:sp macro="" textlink="">
      <xdr:nvSpPr>
        <xdr:cNvPr id="318" name="テキスト ボックス 317"/>
        <xdr:cNvSpPr txBox="1"/>
      </xdr:nvSpPr>
      <xdr:spPr>
        <a:xfrm>
          <a:off x="9372111" y="587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163926</xdr:rowOff>
    </xdr:from>
    <xdr:to>
      <xdr:col>46</xdr:col>
      <xdr:colOff>38100</xdr:colOff>
      <xdr:row>35</xdr:row>
      <xdr:rowOff>94076</xdr:rowOff>
    </xdr:to>
    <xdr:sp macro="" textlink="">
      <xdr:nvSpPr>
        <xdr:cNvPr id="319" name="楕円 318"/>
        <xdr:cNvSpPr/>
      </xdr:nvSpPr>
      <xdr:spPr>
        <a:xfrm>
          <a:off x="8699500" y="599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110603</xdr:rowOff>
    </xdr:from>
    <xdr:ext cx="534377" cy="259045"/>
    <xdr:sp macro="" textlink="">
      <xdr:nvSpPr>
        <xdr:cNvPr id="320" name="テキスト ボックス 319"/>
        <xdr:cNvSpPr txBox="1"/>
      </xdr:nvSpPr>
      <xdr:spPr>
        <a:xfrm>
          <a:off x="8483111" y="5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81943</xdr:rowOff>
    </xdr:from>
    <xdr:to>
      <xdr:col>41</xdr:col>
      <xdr:colOff>101600</xdr:colOff>
      <xdr:row>35</xdr:row>
      <xdr:rowOff>12093</xdr:rowOff>
    </xdr:to>
    <xdr:sp macro="" textlink="">
      <xdr:nvSpPr>
        <xdr:cNvPr id="321" name="楕円 320"/>
        <xdr:cNvSpPr/>
      </xdr:nvSpPr>
      <xdr:spPr>
        <a:xfrm>
          <a:off x="7810500" y="591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28620</xdr:rowOff>
    </xdr:from>
    <xdr:ext cx="599010" cy="259045"/>
    <xdr:sp macro="" textlink="">
      <xdr:nvSpPr>
        <xdr:cNvPr id="322" name="テキスト ボックス 321"/>
        <xdr:cNvSpPr txBox="1"/>
      </xdr:nvSpPr>
      <xdr:spPr>
        <a:xfrm>
          <a:off x="7561795" y="568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25745</xdr:rowOff>
    </xdr:from>
    <xdr:to>
      <xdr:col>36</xdr:col>
      <xdr:colOff>165100</xdr:colOff>
      <xdr:row>30</xdr:row>
      <xdr:rowOff>127345</xdr:rowOff>
    </xdr:to>
    <xdr:sp macro="" textlink="">
      <xdr:nvSpPr>
        <xdr:cNvPr id="323" name="楕円 322"/>
        <xdr:cNvSpPr/>
      </xdr:nvSpPr>
      <xdr:spPr>
        <a:xfrm>
          <a:off x="6921500" y="51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143872</xdr:rowOff>
    </xdr:from>
    <xdr:ext cx="599010" cy="259045"/>
    <xdr:sp macro="" textlink="">
      <xdr:nvSpPr>
        <xdr:cNvPr id="324" name="テキスト ボックス 323"/>
        <xdr:cNvSpPr txBox="1"/>
      </xdr:nvSpPr>
      <xdr:spPr>
        <a:xfrm>
          <a:off x="6672795" y="494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26184</xdr:rowOff>
    </xdr:from>
    <xdr:to>
      <xdr:col>55</xdr:col>
      <xdr:colOff>0</xdr:colOff>
      <xdr:row>56</xdr:row>
      <xdr:rowOff>79164</xdr:rowOff>
    </xdr:to>
    <xdr:cxnSp macro="">
      <xdr:nvCxnSpPr>
        <xdr:cNvPr id="355" name="直線コネクタ 354"/>
        <xdr:cNvCxnSpPr/>
      </xdr:nvCxnSpPr>
      <xdr:spPr>
        <a:xfrm flipV="1">
          <a:off x="9639300" y="9455934"/>
          <a:ext cx="838200" cy="22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79164</xdr:rowOff>
    </xdr:from>
    <xdr:to>
      <xdr:col>50</xdr:col>
      <xdr:colOff>114300</xdr:colOff>
      <xdr:row>56</xdr:row>
      <xdr:rowOff>128194</xdr:rowOff>
    </xdr:to>
    <xdr:cxnSp macro="">
      <xdr:nvCxnSpPr>
        <xdr:cNvPr id="358" name="直線コネクタ 357"/>
        <xdr:cNvCxnSpPr/>
      </xdr:nvCxnSpPr>
      <xdr:spPr>
        <a:xfrm flipV="1">
          <a:off x="8750300" y="9680364"/>
          <a:ext cx="889000" cy="4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40629</xdr:rowOff>
    </xdr:from>
    <xdr:to>
      <xdr:col>45</xdr:col>
      <xdr:colOff>177800</xdr:colOff>
      <xdr:row>56</xdr:row>
      <xdr:rowOff>128194</xdr:rowOff>
    </xdr:to>
    <xdr:cxnSp macro="">
      <xdr:nvCxnSpPr>
        <xdr:cNvPr id="361" name="直線コネクタ 360"/>
        <xdr:cNvCxnSpPr/>
      </xdr:nvCxnSpPr>
      <xdr:spPr>
        <a:xfrm>
          <a:off x="7861300" y="9298929"/>
          <a:ext cx="889000" cy="43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40629</xdr:rowOff>
    </xdr:from>
    <xdr:to>
      <xdr:col>41</xdr:col>
      <xdr:colOff>50800</xdr:colOff>
      <xdr:row>56</xdr:row>
      <xdr:rowOff>57383</xdr:rowOff>
    </xdr:to>
    <xdr:cxnSp macro="">
      <xdr:nvCxnSpPr>
        <xdr:cNvPr id="364" name="直線コネクタ 363"/>
        <xdr:cNvCxnSpPr/>
      </xdr:nvCxnSpPr>
      <xdr:spPr>
        <a:xfrm flipV="1">
          <a:off x="6972300" y="9298929"/>
          <a:ext cx="889000" cy="35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146834</xdr:rowOff>
    </xdr:from>
    <xdr:to>
      <xdr:col>55</xdr:col>
      <xdr:colOff>50800</xdr:colOff>
      <xdr:row>55</xdr:row>
      <xdr:rowOff>76984</xdr:rowOff>
    </xdr:to>
    <xdr:sp macro="" textlink="">
      <xdr:nvSpPr>
        <xdr:cNvPr id="374" name="楕円 373"/>
        <xdr:cNvSpPr/>
      </xdr:nvSpPr>
      <xdr:spPr>
        <a:xfrm>
          <a:off x="10426700" y="94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169711</xdr:rowOff>
    </xdr:from>
    <xdr:ext cx="534377" cy="259045"/>
    <xdr:sp macro="" textlink="">
      <xdr:nvSpPr>
        <xdr:cNvPr id="375" name="普通建設事業費該当値テキスト"/>
        <xdr:cNvSpPr txBox="1"/>
      </xdr:nvSpPr>
      <xdr:spPr>
        <a:xfrm>
          <a:off x="10528300" y="925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28364</xdr:rowOff>
    </xdr:from>
    <xdr:to>
      <xdr:col>50</xdr:col>
      <xdr:colOff>165100</xdr:colOff>
      <xdr:row>56</xdr:row>
      <xdr:rowOff>129964</xdr:rowOff>
    </xdr:to>
    <xdr:sp macro="" textlink="">
      <xdr:nvSpPr>
        <xdr:cNvPr id="376" name="楕円 375"/>
        <xdr:cNvSpPr/>
      </xdr:nvSpPr>
      <xdr:spPr>
        <a:xfrm>
          <a:off x="9588500" y="96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146491</xdr:rowOff>
    </xdr:from>
    <xdr:ext cx="534377" cy="259045"/>
    <xdr:sp macro="" textlink="">
      <xdr:nvSpPr>
        <xdr:cNvPr id="377" name="テキスト ボックス 376"/>
        <xdr:cNvSpPr txBox="1"/>
      </xdr:nvSpPr>
      <xdr:spPr>
        <a:xfrm>
          <a:off x="9372111" y="94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77394</xdr:rowOff>
    </xdr:from>
    <xdr:to>
      <xdr:col>46</xdr:col>
      <xdr:colOff>38100</xdr:colOff>
      <xdr:row>57</xdr:row>
      <xdr:rowOff>7544</xdr:rowOff>
    </xdr:to>
    <xdr:sp macro="" textlink="">
      <xdr:nvSpPr>
        <xdr:cNvPr id="378" name="楕円 377"/>
        <xdr:cNvSpPr/>
      </xdr:nvSpPr>
      <xdr:spPr>
        <a:xfrm>
          <a:off x="8699500" y="96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24071</xdr:rowOff>
    </xdr:from>
    <xdr:ext cx="534377" cy="259045"/>
    <xdr:sp macro="" textlink="">
      <xdr:nvSpPr>
        <xdr:cNvPr id="379" name="テキスト ボックス 378"/>
        <xdr:cNvSpPr txBox="1"/>
      </xdr:nvSpPr>
      <xdr:spPr>
        <a:xfrm>
          <a:off x="8483111" y="94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161279</xdr:rowOff>
    </xdr:from>
    <xdr:to>
      <xdr:col>41</xdr:col>
      <xdr:colOff>101600</xdr:colOff>
      <xdr:row>54</xdr:row>
      <xdr:rowOff>91429</xdr:rowOff>
    </xdr:to>
    <xdr:sp macro="" textlink="">
      <xdr:nvSpPr>
        <xdr:cNvPr id="380" name="楕円 379"/>
        <xdr:cNvSpPr/>
      </xdr:nvSpPr>
      <xdr:spPr>
        <a:xfrm>
          <a:off x="7810500" y="924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107956</xdr:rowOff>
    </xdr:from>
    <xdr:ext cx="534377" cy="259045"/>
    <xdr:sp macro="" textlink="">
      <xdr:nvSpPr>
        <xdr:cNvPr id="381" name="テキスト ボックス 380"/>
        <xdr:cNvSpPr txBox="1"/>
      </xdr:nvSpPr>
      <xdr:spPr>
        <a:xfrm>
          <a:off x="7594111" y="902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6583</xdr:rowOff>
    </xdr:from>
    <xdr:to>
      <xdr:col>36</xdr:col>
      <xdr:colOff>165100</xdr:colOff>
      <xdr:row>56</xdr:row>
      <xdr:rowOff>108183</xdr:rowOff>
    </xdr:to>
    <xdr:sp macro="" textlink="">
      <xdr:nvSpPr>
        <xdr:cNvPr id="382" name="楕円 381"/>
        <xdr:cNvSpPr/>
      </xdr:nvSpPr>
      <xdr:spPr>
        <a:xfrm>
          <a:off x="6921500" y="960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124710</xdr:rowOff>
    </xdr:from>
    <xdr:ext cx="534377" cy="259045"/>
    <xdr:sp macro="" textlink="">
      <xdr:nvSpPr>
        <xdr:cNvPr id="383" name="テキスト ボックス 382"/>
        <xdr:cNvSpPr txBox="1"/>
      </xdr:nvSpPr>
      <xdr:spPr>
        <a:xfrm>
          <a:off x="6705111" y="93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81274</xdr:rowOff>
    </xdr:from>
    <xdr:to>
      <xdr:col>55</xdr:col>
      <xdr:colOff>0</xdr:colOff>
      <xdr:row>78</xdr:row>
      <xdr:rowOff>155360</xdr:rowOff>
    </xdr:to>
    <xdr:cxnSp macro="">
      <xdr:nvCxnSpPr>
        <xdr:cNvPr id="412" name="直線コネクタ 411"/>
        <xdr:cNvCxnSpPr/>
      </xdr:nvCxnSpPr>
      <xdr:spPr>
        <a:xfrm flipV="1">
          <a:off x="9639300" y="13282924"/>
          <a:ext cx="838200" cy="24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88609</xdr:rowOff>
    </xdr:from>
    <xdr:to>
      <xdr:col>50</xdr:col>
      <xdr:colOff>114300</xdr:colOff>
      <xdr:row>78</xdr:row>
      <xdr:rowOff>155360</xdr:rowOff>
    </xdr:to>
    <xdr:cxnSp macro="">
      <xdr:nvCxnSpPr>
        <xdr:cNvPr id="415" name="直線コネクタ 414"/>
        <xdr:cNvCxnSpPr/>
      </xdr:nvCxnSpPr>
      <xdr:spPr>
        <a:xfrm>
          <a:off x="8750300" y="13461709"/>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44393</xdr:rowOff>
    </xdr:from>
    <xdr:to>
      <xdr:col>45</xdr:col>
      <xdr:colOff>177800</xdr:colOff>
      <xdr:row>78</xdr:row>
      <xdr:rowOff>88609</xdr:rowOff>
    </xdr:to>
    <xdr:cxnSp macro="">
      <xdr:nvCxnSpPr>
        <xdr:cNvPr id="418" name="直線コネクタ 417"/>
        <xdr:cNvCxnSpPr/>
      </xdr:nvCxnSpPr>
      <xdr:spPr>
        <a:xfrm>
          <a:off x="7861300" y="12731693"/>
          <a:ext cx="889000" cy="73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44393</xdr:rowOff>
    </xdr:from>
    <xdr:to>
      <xdr:col>41</xdr:col>
      <xdr:colOff>50800</xdr:colOff>
      <xdr:row>77</xdr:row>
      <xdr:rowOff>146310</xdr:rowOff>
    </xdr:to>
    <xdr:cxnSp macro="">
      <xdr:nvCxnSpPr>
        <xdr:cNvPr id="421" name="直線コネクタ 420"/>
        <xdr:cNvCxnSpPr/>
      </xdr:nvCxnSpPr>
      <xdr:spPr>
        <a:xfrm flipV="1">
          <a:off x="6972300" y="12731693"/>
          <a:ext cx="889000" cy="61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30474</xdr:rowOff>
    </xdr:from>
    <xdr:to>
      <xdr:col>55</xdr:col>
      <xdr:colOff>50800</xdr:colOff>
      <xdr:row>77</xdr:row>
      <xdr:rowOff>132074</xdr:rowOff>
    </xdr:to>
    <xdr:sp macro="" textlink="">
      <xdr:nvSpPr>
        <xdr:cNvPr id="431" name="楕円 430"/>
        <xdr:cNvSpPr/>
      </xdr:nvSpPr>
      <xdr:spPr>
        <a:xfrm>
          <a:off x="10426700" y="1323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53351</xdr:rowOff>
    </xdr:from>
    <xdr:ext cx="534377" cy="259045"/>
    <xdr:sp macro="" textlink="">
      <xdr:nvSpPr>
        <xdr:cNvPr id="432" name="普通建設事業費 （ うち新規整備　）該当値テキスト"/>
        <xdr:cNvSpPr txBox="1"/>
      </xdr:nvSpPr>
      <xdr:spPr>
        <a:xfrm>
          <a:off x="10528300" y="130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104560</xdr:rowOff>
    </xdr:from>
    <xdr:to>
      <xdr:col>50</xdr:col>
      <xdr:colOff>165100</xdr:colOff>
      <xdr:row>79</xdr:row>
      <xdr:rowOff>34710</xdr:rowOff>
    </xdr:to>
    <xdr:sp macro="" textlink="">
      <xdr:nvSpPr>
        <xdr:cNvPr id="433" name="楕円 432"/>
        <xdr:cNvSpPr/>
      </xdr:nvSpPr>
      <xdr:spPr>
        <a:xfrm>
          <a:off x="9588500" y="134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25837</xdr:rowOff>
    </xdr:from>
    <xdr:ext cx="469744" cy="259045"/>
    <xdr:sp macro="" textlink="">
      <xdr:nvSpPr>
        <xdr:cNvPr id="434" name="テキスト ボックス 433"/>
        <xdr:cNvSpPr txBox="1"/>
      </xdr:nvSpPr>
      <xdr:spPr>
        <a:xfrm>
          <a:off x="9404428" y="135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37809</xdr:rowOff>
    </xdr:from>
    <xdr:to>
      <xdr:col>46</xdr:col>
      <xdr:colOff>38100</xdr:colOff>
      <xdr:row>78</xdr:row>
      <xdr:rowOff>139409</xdr:rowOff>
    </xdr:to>
    <xdr:sp macro="" textlink="">
      <xdr:nvSpPr>
        <xdr:cNvPr id="435" name="楕円 434"/>
        <xdr:cNvSpPr/>
      </xdr:nvSpPr>
      <xdr:spPr>
        <a:xfrm>
          <a:off x="8699500" y="1341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130536</xdr:rowOff>
    </xdr:from>
    <xdr:ext cx="469744" cy="259045"/>
    <xdr:sp macro="" textlink="">
      <xdr:nvSpPr>
        <xdr:cNvPr id="436" name="テキスト ボックス 435"/>
        <xdr:cNvSpPr txBox="1"/>
      </xdr:nvSpPr>
      <xdr:spPr>
        <a:xfrm>
          <a:off x="8515428"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165043</xdr:rowOff>
    </xdr:from>
    <xdr:to>
      <xdr:col>41</xdr:col>
      <xdr:colOff>101600</xdr:colOff>
      <xdr:row>74</xdr:row>
      <xdr:rowOff>95193</xdr:rowOff>
    </xdr:to>
    <xdr:sp macro="" textlink="">
      <xdr:nvSpPr>
        <xdr:cNvPr id="437" name="楕円 436"/>
        <xdr:cNvSpPr/>
      </xdr:nvSpPr>
      <xdr:spPr>
        <a:xfrm>
          <a:off x="7810500" y="126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111720</xdr:rowOff>
    </xdr:from>
    <xdr:ext cx="534377" cy="259045"/>
    <xdr:sp macro="" textlink="">
      <xdr:nvSpPr>
        <xdr:cNvPr id="438" name="テキスト ボックス 437"/>
        <xdr:cNvSpPr txBox="1"/>
      </xdr:nvSpPr>
      <xdr:spPr>
        <a:xfrm>
          <a:off x="7594111" y="1245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95510</xdr:rowOff>
    </xdr:from>
    <xdr:to>
      <xdr:col>36</xdr:col>
      <xdr:colOff>165100</xdr:colOff>
      <xdr:row>78</xdr:row>
      <xdr:rowOff>25660</xdr:rowOff>
    </xdr:to>
    <xdr:sp macro="" textlink="">
      <xdr:nvSpPr>
        <xdr:cNvPr id="439" name="楕円 438"/>
        <xdr:cNvSpPr/>
      </xdr:nvSpPr>
      <xdr:spPr>
        <a:xfrm>
          <a:off x="6921500" y="13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42187</xdr:rowOff>
    </xdr:from>
    <xdr:ext cx="534377" cy="259045"/>
    <xdr:sp macro="" textlink="">
      <xdr:nvSpPr>
        <xdr:cNvPr id="440" name="テキスト ボックス 439"/>
        <xdr:cNvSpPr txBox="1"/>
      </xdr:nvSpPr>
      <xdr:spPr>
        <a:xfrm>
          <a:off x="6705111" y="1307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93230</xdr:rowOff>
    </xdr:from>
    <xdr:to>
      <xdr:col>55</xdr:col>
      <xdr:colOff>0</xdr:colOff>
      <xdr:row>95</xdr:row>
      <xdr:rowOff>163106</xdr:rowOff>
    </xdr:to>
    <xdr:cxnSp macro="">
      <xdr:nvCxnSpPr>
        <xdr:cNvPr id="469" name="直線コネクタ 468"/>
        <xdr:cNvCxnSpPr/>
      </xdr:nvCxnSpPr>
      <xdr:spPr>
        <a:xfrm flipV="1">
          <a:off x="9639300" y="16380980"/>
          <a:ext cx="838200" cy="6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163106</xdr:rowOff>
    </xdr:from>
    <xdr:to>
      <xdr:col>50</xdr:col>
      <xdr:colOff>114300</xdr:colOff>
      <xdr:row>96</xdr:row>
      <xdr:rowOff>88570</xdr:rowOff>
    </xdr:to>
    <xdr:cxnSp macro="">
      <xdr:nvCxnSpPr>
        <xdr:cNvPr id="472" name="直線コネクタ 471"/>
        <xdr:cNvCxnSpPr/>
      </xdr:nvCxnSpPr>
      <xdr:spPr>
        <a:xfrm flipV="1">
          <a:off x="8750300" y="16450856"/>
          <a:ext cx="889000" cy="9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75946</xdr:rowOff>
    </xdr:from>
    <xdr:to>
      <xdr:col>45</xdr:col>
      <xdr:colOff>177800</xdr:colOff>
      <xdr:row>96</xdr:row>
      <xdr:rowOff>88570</xdr:rowOff>
    </xdr:to>
    <xdr:cxnSp macro="">
      <xdr:nvCxnSpPr>
        <xdr:cNvPr id="475" name="直線コネクタ 474"/>
        <xdr:cNvCxnSpPr/>
      </xdr:nvCxnSpPr>
      <xdr:spPr>
        <a:xfrm>
          <a:off x="7861300" y="16535146"/>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75946</xdr:rowOff>
    </xdr:from>
    <xdr:to>
      <xdr:col>41</xdr:col>
      <xdr:colOff>50800</xdr:colOff>
      <xdr:row>96</xdr:row>
      <xdr:rowOff>81787</xdr:rowOff>
    </xdr:to>
    <xdr:cxnSp macro="">
      <xdr:nvCxnSpPr>
        <xdr:cNvPr id="478" name="直線コネクタ 477"/>
        <xdr:cNvCxnSpPr/>
      </xdr:nvCxnSpPr>
      <xdr:spPr>
        <a:xfrm flipV="1">
          <a:off x="6972300" y="16535146"/>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42430</xdr:rowOff>
    </xdr:from>
    <xdr:to>
      <xdr:col>55</xdr:col>
      <xdr:colOff>50800</xdr:colOff>
      <xdr:row>95</xdr:row>
      <xdr:rowOff>144030</xdr:rowOff>
    </xdr:to>
    <xdr:sp macro="" textlink="">
      <xdr:nvSpPr>
        <xdr:cNvPr id="488" name="楕円 487"/>
        <xdr:cNvSpPr/>
      </xdr:nvSpPr>
      <xdr:spPr>
        <a:xfrm>
          <a:off x="10426700" y="163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65307</xdr:rowOff>
    </xdr:from>
    <xdr:ext cx="534377" cy="259045"/>
    <xdr:sp macro="" textlink="">
      <xdr:nvSpPr>
        <xdr:cNvPr id="489" name="普通建設事業費 （ うち更新整備　）該当値テキスト"/>
        <xdr:cNvSpPr txBox="1"/>
      </xdr:nvSpPr>
      <xdr:spPr>
        <a:xfrm>
          <a:off x="10528300" y="1618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112306</xdr:rowOff>
    </xdr:from>
    <xdr:to>
      <xdr:col>50</xdr:col>
      <xdr:colOff>165100</xdr:colOff>
      <xdr:row>96</xdr:row>
      <xdr:rowOff>42456</xdr:rowOff>
    </xdr:to>
    <xdr:sp macro="" textlink="">
      <xdr:nvSpPr>
        <xdr:cNvPr id="490" name="楕円 489"/>
        <xdr:cNvSpPr/>
      </xdr:nvSpPr>
      <xdr:spPr>
        <a:xfrm>
          <a:off x="9588500" y="164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58983</xdr:rowOff>
    </xdr:from>
    <xdr:ext cx="534377" cy="259045"/>
    <xdr:sp macro="" textlink="">
      <xdr:nvSpPr>
        <xdr:cNvPr id="491" name="テキスト ボックス 490"/>
        <xdr:cNvSpPr txBox="1"/>
      </xdr:nvSpPr>
      <xdr:spPr>
        <a:xfrm>
          <a:off x="9372111" y="1617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37770</xdr:rowOff>
    </xdr:from>
    <xdr:to>
      <xdr:col>46</xdr:col>
      <xdr:colOff>38100</xdr:colOff>
      <xdr:row>96</xdr:row>
      <xdr:rowOff>139370</xdr:rowOff>
    </xdr:to>
    <xdr:sp macro="" textlink="">
      <xdr:nvSpPr>
        <xdr:cNvPr id="492" name="楕円 491"/>
        <xdr:cNvSpPr/>
      </xdr:nvSpPr>
      <xdr:spPr>
        <a:xfrm>
          <a:off x="8699500" y="164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155897</xdr:rowOff>
    </xdr:from>
    <xdr:ext cx="534377" cy="259045"/>
    <xdr:sp macro="" textlink="">
      <xdr:nvSpPr>
        <xdr:cNvPr id="493" name="テキスト ボックス 492"/>
        <xdr:cNvSpPr txBox="1"/>
      </xdr:nvSpPr>
      <xdr:spPr>
        <a:xfrm>
          <a:off x="8483111" y="162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25146</xdr:rowOff>
    </xdr:from>
    <xdr:to>
      <xdr:col>41</xdr:col>
      <xdr:colOff>101600</xdr:colOff>
      <xdr:row>96</xdr:row>
      <xdr:rowOff>126746</xdr:rowOff>
    </xdr:to>
    <xdr:sp macro="" textlink="">
      <xdr:nvSpPr>
        <xdr:cNvPr id="494" name="楕円 493"/>
        <xdr:cNvSpPr/>
      </xdr:nvSpPr>
      <xdr:spPr>
        <a:xfrm>
          <a:off x="7810500" y="164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143273</xdr:rowOff>
    </xdr:from>
    <xdr:ext cx="534377" cy="259045"/>
    <xdr:sp macro="" textlink="">
      <xdr:nvSpPr>
        <xdr:cNvPr id="495" name="テキスト ボックス 494"/>
        <xdr:cNvSpPr txBox="1"/>
      </xdr:nvSpPr>
      <xdr:spPr>
        <a:xfrm>
          <a:off x="7594111" y="1625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30987</xdr:rowOff>
    </xdr:from>
    <xdr:to>
      <xdr:col>36</xdr:col>
      <xdr:colOff>165100</xdr:colOff>
      <xdr:row>96</xdr:row>
      <xdr:rowOff>132587</xdr:rowOff>
    </xdr:to>
    <xdr:sp macro="" textlink="">
      <xdr:nvSpPr>
        <xdr:cNvPr id="496" name="楕円 495"/>
        <xdr:cNvSpPr/>
      </xdr:nvSpPr>
      <xdr:spPr>
        <a:xfrm>
          <a:off x="6921500" y="1649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149114</xdr:rowOff>
    </xdr:from>
    <xdr:ext cx="534377" cy="259045"/>
    <xdr:sp macro="" textlink="">
      <xdr:nvSpPr>
        <xdr:cNvPr id="497" name="テキスト ボックス 496"/>
        <xdr:cNvSpPr txBox="1"/>
      </xdr:nvSpPr>
      <xdr:spPr>
        <a:xfrm>
          <a:off x="6705111" y="1626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96724</xdr:rowOff>
    </xdr:from>
    <xdr:to>
      <xdr:col>85</xdr:col>
      <xdr:colOff>127000</xdr:colOff>
      <xdr:row>39</xdr:row>
      <xdr:rowOff>98878</xdr:rowOff>
    </xdr:to>
    <xdr:cxnSp macro="">
      <xdr:nvCxnSpPr>
        <xdr:cNvPr id="528" name="直線コネクタ 527"/>
        <xdr:cNvCxnSpPr/>
      </xdr:nvCxnSpPr>
      <xdr:spPr>
        <a:xfrm>
          <a:off x="15481300" y="6783274"/>
          <a:ext cx="838200" cy="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87264</xdr:rowOff>
    </xdr:from>
    <xdr:to>
      <xdr:col>81</xdr:col>
      <xdr:colOff>50800</xdr:colOff>
      <xdr:row>39</xdr:row>
      <xdr:rowOff>96724</xdr:rowOff>
    </xdr:to>
    <xdr:cxnSp macro="">
      <xdr:nvCxnSpPr>
        <xdr:cNvPr id="531" name="直線コネクタ 530"/>
        <xdr:cNvCxnSpPr/>
      </xdr:nvCxnSpPr>
      <xdr:spPr>
        <a:xfrm>
          <a:off x="14592300" y="6773814"/>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87264</xdr:rowOff>
    </xdr:from>
    <xdr:to>
      <xdr:col>76</xdr:col>
      <xdr:colOff>114300</xdr:colOff>
      <xdr:row>39</xdr:row>
      <xdr:rowOff>98878</xdr:rowOff>
    </xdr:to>
    <xdr:cxnSp macro="">
      <xdr:nvCxnSpPr>
        <xdr:cNvPr id="534" name="直線コネクタ 533"/>
        <xdr:cNvCxnSpPr/>
      </xdr:nvCxnSpPr>
      <xdr:spPr>
        <a:xfrm flipV="1">
          <a:off x="13703300" y="6773814"/>
          <a:ext cx="889000" cy="1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45924</xdr:rowOff>
    </xdr:from>
    <xdr:to>
      <xdr:col>81</xdr:col>
      <xdr:colOff>101600</xdr:colOff>
      <xdr:row>39</xdr:row>
      <xdr:rowOff>147524</xdr:rowOff>
    </xdr:to>
    <xdr:sp macro="" textlink="">
      <xdr:nvSpPr>
        <xdr:cNvPr id="549" name="楕円 548"/>
        <xdr:cNvSpPr/>
      </xdr:nvSpPr>
      <xdr:spPr>
        <a:xfrm>
          <a:off x="15430500" y="67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138651</xdr:rowOff>
    </xdr:from>
    <xdr:ext cx="378565" cy="259045"/>
    <xdr:sp macro="" textlink="">
      <xdr:nvSpPr>
        <xdr:cNvPr id="550" name="テキスト ボックス 549"/>
        <xdr:cNvSpPr txBox="1"/>
      </xdr:nvSpPr>
      <xdr:spPr>
        <a:xfrm>
          <a:off x="15292017" y="6825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36464</xdr:rowOff>
    </xdr:from>
    <xdr:to>
      <xdr:col>76</xdr:col>
      <xdr:colOff>165100</xdr:colOff>
      <xdr:row>39</xdr:row>
      <xdr:rowOff>138064</xdr:rowOff>
    </xdr:to>
    <xdr:sp macro="" textlink="">
      <xdr:nvSpPr>
        <xdr:cNvPr id="551" name="楕円 550"/>
        <xdr:cNvSpPr/>
      </xdr:nvSpPr>
      <xdr:spPr>
        <a:xfrm>
          <a:off x="14541500" y="672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154591</xdr:rowOff>
    </xdr:from>
    <xdr:ext cx="469744" cy="259045"/>
    <xdr:sp macro="" textlink="">
      <xdr:nvSpPr>
        <xdr:cNvPr id="552" name="テキスト ボックス 551"/>
        <xdr:cNvSpPr txBox="1"/>
      </xdr:nvSpPr>
      <xdr:spPr>
        <a:xfrm>
          <a:off x="14357428" y="649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161061</xdr:rowOff>
    </xdr:from>
    <xdr:to>
      <xdr:col>85</xdr:col>
      <xdr:colOff>127000</xdr:colOff>
      <xdr:row>76</xdr:row>
      <xdr:rowOff>117260</xdr:rowOff>
    </xdr:to>
    <xdr:cxnSp macro="">
      <xdr:nvCxnSpPr>
        <xdr:cNvPr id="634" name="直線コネクタ 633"/>
        <xdr:cNvCxnSpPr/>
      </xdr:nvCxnSpPr>
      <xdr:spPr>
        <a:xfrm flipV="1">
          <a:off x="15481300" y="13019811"/>
          <a:ext cx="838200" cy="12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102464</xdr:rowOff>
    </xdr:from>
    <xdr:to>
      <xdr:col>81</xdr:col>
      <xdr:colOff>50800</xdr:colOff>
      <xdr:row>76</xdr:row>
      <xdr:rowOff>117260</xdr:rowOff>
    </xdr:to>
    <xdr:cxnSp macro="">
      <xdr:nvCxnSpPr>
        <xdr:cNvPr id="637" name="直線コネクタ 636"/>
        <xdr:cNvCxnSpPr/>
      </xdr:nvCxnSpPr>
      <xdr:spPr>
        <a:xfrm>
          <a:off x="14592300" y="13132664"/>
          <a:ext cx="8890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133210</xdr:rowOff>
    </xdr:from>
    <xdr:to>
      <xdr:col>76</xdr:col>
      <xdr:colOff>114300</xdr:colOff>
      <xdr:row>76</xdr:row>
      <xdr:rowOff>102464</xdr:rowOff>
    </xdr:to>
    <xdr:cxnSp macro="">
      <xdr:nvCxnSpPr>
        <xdr:cNvPr id="640" name="直線コネクタ 639"/>
        <xdr:cNvCxnSpPr/>
      </xdr:nvCxnSpPr>
      <xdr:spPr>
        <a:xfrm>
          <a:off x="13703300" y="12991960"/>
          <a:ext cx="889000" cy="1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65545</xdr:rowOff>
    </xdr:from>
    <xdr:to>
      <xdr:col>71</xdr:col>
      <xdr:colOff>177800</xdr:colOff>
      <xdr:row>75</xdr:row>
      <xdr:rowOff>133210</xdr:rowOff>
    </xdr:to>
    <xdr:cxnSp macro="">
      <xdr:nvCxnSpPr>
        <xdr:cNvPr id="643" name="直線コネクタ 642"/>
        <xdr:cNvCxnSpPr/>
      </xdr:nvCxnSpPr>
      <xdr:spPr>
        <a:xfrm>
          <a:off x="12814300" y="12924295"/>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110261</xdr:rowOff>
    </xdr:from>
    <xdr:to>
      <xdr:col>85</xdr:col>
      <xdr:colOff>177800</xdr:colOff>
      <xdr:row>76</xdr:row>
      <xdr:rowOff>40411</xdr:rowOff>
    </xdr:to>
    <xdr:sp macro="" textlink="">
      <xdr:nvSpPr>
        <xdr:cNvPr id="653" name="楕円 652"/>
        <xdr:cNvSpPr/>
      </xdr:nvSpPr>
      <xdr:spPr>
        <a:xfrm>
          <a:off x="16268700" y="129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133138</xdr:rowOff>
    </xdr:from>
    <xdr:ext cx="534377" cy="259045"/>
    <xdr:sp macro="" textlink="">
      <xdr:nvSpPr>
        <xdr:cNvPr id="654" name="公債費該当値テキスト"/>
        <xdr:cNvSpPr txBox="1"/>
      </xdr:nvSpPr>
      <xdr:spPr>
        <a:xfrm>
          <a:off x="16370300" y="1282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66460</xdr:rowOff>
    </xdr:from>
    <xdr:to>
      <xdr:col>81</xdr:col>
      <xdr:colOff>101600</xdr:colOff>
      <xdr:row>76</xdr:row>
      <xdr:rowOff>168060</xdr:rowOff>
    </xdr:to>
    <xdr:sp macro="" textlink="">
      <xdr:nvSpPr>
        <xdr:cNvPr id="655" name="楕円 654"/>
        <xdr:cNvSpPr/>
      </xdr:nvSpPr>
      <xdr:spPr>
        <a:xfrm>
          <a:off x="15430500" y="130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159187</xdr:rowOff>
    </xdr:from>
    <xdr:ext cx="534377" cy="259045"/>
    <xdr:sp macro="" textlink="">
      <xdr:nvSpPr>
        <xdr:cNvPr id="656" name="テキスト ボックス 655"/>
        <xdr:cNvSpPr txBox="1"/>
      </xdr:nvSpPr>
      <xdr:spPr>
        <a:xfrm>
          <a:off x="15214111" y="131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51664</xdr:rowOff>
    </xdr:from>
    <xdr:to>
      <xdr:col>76</xdr:col>
      <xdr:colOff>165100</xdr:colOff>
      <xdr:row>76</xdr:row>
      <xdr:rowOff>153264</xdr:rowOff>
    </xdr:to>
    <xdr:sp macro="" textlink="">
      <xdr:nvSpPr>
        <xdr:cNvPr id="657" name="楕円 656"/>
        <xdr:cNvSpPr/>
      </xdr:nvSpPr>
      <xdr:spPr>
        <a:xfrm>
          <a:off x="14541500" y="130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144391</xdr:rowOff>
    </xdr:from>
    <xdr:ext cx="534377" cy="259045"/>
    <xdr:sp macro="" textlink="">
      <xdr:nvSpPr>
        <xdr:cNvPr id="658" name="テキスト ボックス 657"/>
        <xdr:cNvSpPr txBox="1"/>
      </xdr:nvSpPr>
      <xdr:spPr>
        <a:xfrm>
          <a:off x="14325111" y="131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82410</xdr:rowOff>
    </xdr:from>
    <xdr:to>
      <xdr:col>72</xdr:col>
      <xdr:colOff>38100</xdr:colOff>
      <xdr:row>76</xdr:row>
      <xdr:rowOff>12560</xdr:rowOff>
    </xdr:to>
    <xdr:sp macro="" textlink="">
      <xdr:nvSpPr>
        <xdr:cNvPr id="659" name="楕円 658"/>
        <xdr:cNvSpPr/>
      </xdr:nvSpPr>
      <xdr:spPr>
        <a:xfrm>
          <a:off x="13652500" y="129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29087</xdr:rowOff>
    </xdr:from>
    <xdr:ext cx="534377" cy="259045"/>
    <xdr:sp macro="" textlink="">
      <xdr:nvSpPr>
        <xdr:cNvPr id="660" name="テキスト ボックス 659"/>
        <xdr:cNvSpPr txBox="1"/>
      </xdr:nvSpPr>
      <xdr:spPr>
        <a:xfrm>
          <a:off x="13436111" y="1271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14745</xdr:rowOff>
    </xdr:from>
    <xdr:to>
      <xdr:col>67</xdr:col>
      <xdr:colOff>101600</xdr:colOff>
      <xdr:row>75</xdr:row>
      <xdr:rowOff>116345</xdr:rowOff>
    </xdr:to>
    <xdr:sp macro="" textlink="">
      <xdr:nvSpPr>
        <xdr:cNvPr id="661" name="楕円 660"/>
        <xdr:cNvSpPr/>
      </xdr:nvSpPr>
      <xdr:spPr>
        <a:xfrm>
          <a:off x="12763500" y="128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132872</xdr:rowOff>
    </xdr:from>
    <xdr:ext cx="534377" cy="259045"/>
    <xdr:sp macro="" textlink="">
      <xdr:nvSpPr>
        <xdr:cNvPr id="662" name="テキスト ボックス 661"/>
        <xdr:cNvSpPr txBox="1"/>
      </xdr:nvSpPr>
      <xdr:spPr>
        <a:xfrm>
          <a:off x="12547111" y="126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10770</xdr:rowOff>
    </xdr:from>
    <xdr:to>
      <xdr:col>85</xdr:col>
      <xdr:colOff>127000</xdr:colOff>
      <xdr:row>96</xdr:row>
      <xdr:rowOff>125811</xdr:rowOff>
    </xdr:to>
    <xdr:cxnSp macro="">
      <xdr:nvCxnSpPr>
        <xdr:cNvPr id="689" name="直線コネクタ 688"/>
        <xdr:cNvCxnSpPr/>
      </xdr:nvCxnSpPr>
      <xdr:spPr>
        <a:xfrm flipV="1">
          <a:off x="15481300" y="16298520"/>
          <a:ext cx="838200" cy="28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125811</xdr:rowOff>
    </xdr:from>
    <xdr:to>
      <xdr:col>81</xdr:col>
      <xdr:colOff>50800</xdr:colOff>
      <xdr:row>97</xdr:row>
      <xdr:rowOff>34544</xdr:rowOff>
    </xdr:to>
    <xdr:cxnSp macro="">
      <xdr:nvCxnSpPr>
        <xdr:cNvPr id="692" name="直線コネクタ 691"/>
        <xdr:cNvCxnSpPr/>
      </xdr:nvCxnSpPr>
      <xdr:spPr>
        <a:xfrm flipV="1">
          <a:off x="14592300" y="16585011"/>
          <a:ext cx="889000" cy="8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165697</xdr:rowOff>
    </xdr:from>
    <xdr:to>
      <xdr:col>76</xdr:col>
      <xdr:colOff>114300</xdr:colOff>
      <xdr:row>97</xdr:row>
      <xdr:rowOff>34544</xdr:rowOff>
    </xdr:to>
    <xdr:cxnSp macro="">
      <xdr:nvCxnSpPr>
        <xdr:cNvPr id="695" name="直線コネクタ 694"/>
        <xdr:cNvCxnSpPr/>
      </xdr:nvCxnSpPr>
      <xdr:spPr>
        <a:xfrm>
          <a:off x="13703300" y="16624897"/>
          <a:ext cx="889000" cy="4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46084</xdr:rowOff>
    </xdr:from>
    <xdr:to>
      <xdr:col>71</xdr:col>
      <xdr:colOff>177800</xdr:colOff>
      <xdr:row>96</xdr:row>
      <xdr:rowOff>165697</xdr:rowOff>
    </xdr:to>
    <xdr:cxnSp macro="">
      <xdr:nvCxnSpPr>
        <xdr:cNvPr id="698" name="直線コネクタ 697"/>
        <xdr:cNvCxnSpPr/>
      </xdr:nvCxnSpPr>
      <xdr:spPr>
        <a:xfrm>
          <a:off x="12814300" y="16333834"/>
          <a:ext cx="889000" cy="29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131420</xdr:rowOff>
    </xdr:from>
    <xdr:to>
      <xdr:col>85</xdr:col>
      <xdr:colOff>177800</xdr:colOff>
      <xdr:row>95</xdr:row>
      <xdr:rowOff>61570</xdr:rowOff>
    </xdr:to>
    <xdr:sp macro="" textlink="">
      <xdr:nvSpPr>
        <xdr:cNvPr id="708" name="楕円 707"/>
        <xdr:cNvSpPr/>
      </xdr:nvSpPr>
      <xdr:spPr>
        <a:xfrm>
          <a:off x="16268700" y="162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154297</xdr:rowOff>
    </xdr:from>
    <xdr:ext cx="534377" cy="259045"/>
    <xdr:sp macro="" textlink="">
      <xdr:nvSpPr>
        <xdr:cNvPr id="709" name="積立金該当値テキスト"/>
        <xdr:cNvSpPr txBox="1"/>
      </xdr:nvSpPr>
      <xdr:spPr>
        <a:xfrm>
          <a:off x="16370300" y="160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75011</xdr:rowOff>
    </xdr:from>
    <xdr:to>
      <xdr:col>81</xdr:col>
      <xdr:colOff>101600</xdr:colOff>
      <xdr:row>97</xdr:row>
      <xdr:rowOff>5161</xdr:rowOff>
    </xdr:to>
    <xdr:sp macro="" textlink="">
      <xdr:nvSpPr>
        <xdr:cNvPr id="710" name="楕円 709"/>
        <xdr:cNvSpPr/>
      </xdr:nvSpPr>
      <xdr:spPr>
        <a:xfrm>
          <a:off x="15430500" y="165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21688</xdr:rowOff>
    </xdr:from>
    <xdr:ext cx="534377" cy="259045"/>
    <xdr:sp macro="" textlink="">
      <xdr:nvSpPr>
        <xdr:cNvPr id="711" name="テキスト ボックス 710"/>
        <xdr:cNvSpPr txBox="1"/>
      </xdr:nvSpPr>
      <xdr:spPr>
        <a:xfrm>
          <a:off x="15214111" y="1630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155194</xdr:rowOff>
    </xdr:from>
    <xdr:to>
      <xdr:col>76</xdr:col>
      <xdr:colOff>165100</xdr:colOff>
      <xdr:row>97</xdr:row>
      <xdr:rowOff>85344</xdr:rowOff>
    </xdr:to>
    <xdr:sp macro="" textlink="">
      <xdr:nvSpPr>
        <xdr:cNvPr id="712" name="楕円 711"/>
        <xdr:cNvSpPr/>
      </xdr:nvSpPr>
      <xdr:spPr>
        <a:xfrm>
          <a:off x="14541500" y="166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101871</xdr:rowOff>
    </xdr:from>
    <xdr:ext cx="534377" cy="259045"/>
    <xdr:sp macro="" textlink="">
      <xdr:nvSpPr>
        <xdr:cNvPr id="713" name="テキスト ボックス 712"/>
        <xdr:cNvSpPr txBox="1"/>
      </xdr:nvSpPr>
      <xdr:spPr>
        <a:xfrm>
          <a:off x="14325111" y="163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114897</xdr:rowOff>
    </xdr:from>
    <xdr:to>
      <xdr:col>72</xdr:col>
      <xdr:colOff>38100</xdr:colOff>
      <xdr:row>97</xdr:row>
      <xdr:rowOff>45047</xdr:rowOff>
    </xdr:to>
    <xdr:sp macro="" textlink="">
      <xdr:nvSpPr>
        <xdr:cNvPr id="714" name="楕円 713"/>
        <xdr:cNvSpPr/>
      </xdr:nvSpPr>
      <xdr:spPr>
        <a:xfrm>
          <a:off x="13652500" y="165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61574</xdr:rowOff>
    </xdr:from>
    <xdr:ext cx="534377" cy="259045"/>
    <xdr:sp macro="" textlink="">
      <xdr:nvSpPr>
        <xdr:cNvPr id="715" name="テキスト ボックス 714"/>
        <xdr:cNvSpPr txBox="1"/>
      </xdr:nvSpPr>
      <xdr:spPr>
        <a:xfrm>
          <a:off x="13436111" y="163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166734</xdr:rowOff>
    </xdr:from>
    <xdr:to>
      <xdr:col>67</xdr:col>
      <xdr:colOff>101600</xdr:colOff>
      <xdr:row>95</xdr:row>
      <xdr:rowOff>96884</xdr:rowOff>
    </xdr:to>
    <xdr:sp macro="" textlink="">
      <xdr:nvSpPr>
        <xdr:cNvPr id="716" name="楕円 715"/>
        <xdr:cNvSpPr/>
      </xdr:nvSpPr>
      <xdr:spPr>
        <a:xfrm>
          <a:off x="12763500" y="162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113411</xdr:rowOff>
    </xdr:from>
    <xdr:ext cx="534377" cy="259045"/>
    <xdr:sp macro="" textlink="">
      <xdr:nvSpPr>
        <xdr:cNvPr id="717" name="テキスト ボックス 716"/>
        <xdr:cNvSpPr txBox="1"/>
      </xdr:nvSpPr>
      <xdr:spPr>
        <a:xfrm>
          <a:off x="12547111" y="160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23622</xdr:rowOff>
    </xdr:from>
    <xdr:to>
      <xdr:col>116</xdr:col>
      <xdr:colOff>63500</xdr:colOff>
      <xdr:row>39</xdr:row>
      <xdr:rowOff>24130</xdr:rowOff>
    </xdr:to>
    <xdr:cxnSp macro="">
      <xdr:nvCxnSpPr>
        <xdr:cNvPr id="746" name="直線コネクタ 745"/>
        <xdr:cNvCxnSpPr/>
      </xdr:nvCxnSpPr>
      <xdr:spPr>
        <a:xfrm flipV="1">
          <a:off x="21323300" y="6710172"/>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13843</xdr:rowOff>
    </xdr:from>
    <xdr:to>
      <xdr:col>111</xdr:col>
      <xdr:colOff>177800</xdr:colOff>
      <xdr:row>39</xdr:row>
      <xdr:rowOff>24130</xdr:rowOff>
    </xdr:to>
    <xdr:cxnSp macro="">
      <xdr:nvCxnSpPr>
        <xdr:cNvPr id="749" name="直線コネクタ 748"/>
        <xdr:cNvCxnSpPr/>
      </xdr:nvCxnSpPr>
      <xdr:spPr>
        <a:xfrm>
          <a:off x="20434300" y="670039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163195</xdr:rowOff>
    </xdr:from>
    <xdr:to>
      <xdr:col>107</xdr:col>
      <xdr:colOff>50800</xdr:colOff>
      <xdr:row>39</xdr:row>
      <xdr:rowOff>13843</xdr:rowOff>
    </xdr:to>
    <xdr:cxnSp macro="">
      <xdr:nvCxnSpPr>
        <xdr:cNvPr id="752" name="直線コネクタ 751"/>
        <xdr:cNvCxnSpPr/>
      </xdr:nvCxnSpPr>
      <xdr:spPr>
        <a:xfrm>
          <a:off x="19545300" y="667829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163195</xdr:rowOff>
    </xdr:from>
    <xdr:to>
      <xdr:col>102</xdr:col>
      <xdr:colOff>114300</xdr:colOff>
      <xdr:row>39</xdr:row>
      <xdr:rowOff>0</xdr:rowOff>
    </xdr:to>
    <xdr:cxnSp macro="">
      <xdr:nvCxnSpPr>
        <xdr:cNvPr id="755" name="直線コネクタ 754"/>
        <xdr:cNvCxnSpPr/>
      </xdr:nvCxnSpPr>
      <xdr:spPr>
        <a:xfrm flipV="1">
          <a:off x="18656300" y="6678295"/>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765" name="楕円 764"/>
        <xdr:cNvSpPr/>
      </xdr:nvSpPr>
      <xdr:spPr>
        <a:xfrm>
          <a:off x="221107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59199</xdr:rowOff>
    </xdr:from>
    <xdr:ext cx="378565" cy="259045"/>
    <xdr:sp macro="" textlink="">
      <xdr:nvSpPr>
        <xdr:cNvPr id="766" name="投資及び出資金該当値テキスト"/>
        <xdr:cNvSpPr txBox="1"/>
      </xdr:nvSpPr>
      <xdr:spPr>
        <a:xfrm>
          <a:off x="22212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144780</xdr:rowOff>
    </xdr:from>
    <xdr:to>
      <xdr:col>112</xdr:col>
      <xdr:colOff>38100</xdr:colOff>
      <xdr:row>39</xdr:row>
      <xdr:rowOff>74930</xdr:rowOff>
    </xdr:to>
    <xdr:sp macro="" textlink="">
      <xdr:nvSpPr>
        <xdr:cNvPr id="767" name="楕円 766"/>
        <xdr:cNvSpPr/>
      </xdr:nvSpPr>
      <xdr:spPr>
        <a:xfrm>
          <a:off x="21272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66057</xdr:rowOff>
    </xdr:from>
    <xdr:ext cx="378565" cy="259045"/>
    <xdr:sp macro="" textlink="">
      <xdr:nvSpPr>
        <xdr:cNvPr id="768" name="テキスト ボックス 767"/>
        <xdr:cNvSpPr txBox="1"/>
      </xdr:nvSpPr>
      <xdr:spPr>
        <a:xfrm>
          <a:off x="21134017" y="6752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134493</xdr:rowOff>
    </xdr:from>
    <xdr:to>
      <xdr:col>107</xdr:col>
      <xdr:colOff>101600</xdr:colOff>
      <xdr:row>39</xdr:row>
      <xdr:rowOff>64643</xdr:rowOff>
    </xdr:to>
    <xdr:sp macro="" textlink="">
      <xdr:nvSpPr>
        <xdr:cNvPr id="769" name="楕円 768"/>
        <xdr:cNvSpPr/>
      </xdr:nvSpPr>
      <xdr:spPr>
        <a:xfrm>
          <a:off x="20383500" y="66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55770</xdr:rowOff>
    </xdr:from>
    <xdr:ext cx="378565" cy="259045"/>
    <xdr:sp macro="" textlink="">
      <xdr:nvSpPr>
        <xdr:cNvPr id="770" name="テキスト ボックス 769"/>
        <xdr:cNvSpPr txBox="1"/>
      </xdr:nvSpPr>
      <xdr:spPr>
        <a:xfrm>
          <a:off x="20245017" y="67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112395</xdr:rowOff>
    </xdr:from>
    <xdr:to>
      <xdr:col>102</xdr:col>
      <xdr:colOff>165100</xdr:colOff>
      <xdr:row>39</xdr:row>
      <xdr:rowOff>42545</xdr:rowOff>
    </xdr:to>
    <xdr:sp macro="" textlink="">
      <xdr:nvSpPr>
        <xdr:cNvPr id="771" name="楕円 770"/>
        <xdr:cNvSpPr/>
      </xdr:nvSpPr>
      <xdr:spPr>
        <a:xfrm>
          <a:off x="19494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33672</xdr:rowOff>
    </xdr:from>
    <xdr:ext cx="378565" cy="259045"/>
    <xdr:sp macro="" textlink="">
      <xdr:nvSpPr>
        <xdr:cNvPr id="772" name="テキスト ボックス 771"/>
        <xdr:cNvSpPr txBox="1"/>
      </xdr:nvSpPr>
      <xdr:spPr>
        <a:xfrm>
          <a:off x="19356017" y="672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120650</xdr:rowOff>
    </xdr:from>
    <xdr:to>
      <xdr:col>98</xdr:col>
      <xdr:colOff>38100</xdr:colOff>
      <xdr:row>39</xdr:row>
      <xdr:rowOff>50800</xdr:rowOff>
    </xdr:to>
    <xdr:sp macro="" textlink="">
      <xdr:nvSpPr>
        <xdr:cNvPr id="773" name="楕円 772"/>
        <xdr:cNvSpPr/>
      </xdr:nvSpPr>
      <xdr:spPr>
        <a:xfrm>
          <a:off x="18605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41927</xdr:rowOff>
    </xdr:from>
    <xdr:ext cx="378565" cy="259045"/>
    <xdr:sp macro="" textlink="">
      <xdr:nvSpPr>
        <xdr:cNvPr id="774" name="テキスト ボックス 773"/>
        <xdr:cNvSpPr txBox="1"/>
      </xdr:nvSpPr>
      <xdr:spPr>
        <a:xfrm>
          <a:off x="18467017" y="672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170813</xdr:rowOff>
    </xdr:from>
    <xdr:to>
      <xdr:col>116</xdr:col>
      <xdr:colOff>63500</xdr:colOff>
      <xdr:row>57</xdr:row>
      <xdr:rowOff>170927</xdr:rowOff>
    </xdr:to>
    <xdr:cxnSp macro="">
      <xdr:nvCxnSpPr>
        <xdr:cNvPr id="801" name="直線コネクタ 800"/>
        <xdr:cNvCxnSpPr/>
      </xdr:nvCxnSpPr>
      <xdr:spPr>
        <a:xfrm>
          <a:off x="21323300" y="9943463"/>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169990</xdr:rowOff>
    </xdr:from>
    <xdr:to>
      <xdr:col>111</xdr:col>
      <xdr:colOff>177800</xdr:colOff>
      <xdr:row>57</xdr:row>
      <xdr:rowOff>170813</xdr:rowOff>
    </xdr:to>
    <xdr:cxnSp macro="">
      <xdr:nvCxnSpPr>
        <xdr:cNvPr id="804" name="直線コネクタ 803"/>
        <xdr:cNvCxnSpPr/>
      </xdr:nvCxnSpPr>
      <xdr:spPr>
        <a:xfrm>
          <a:off x="20434300" y="9942640"/>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169990</xdr:rowOff>
    </xdr:from>
    <xdr:to>
      <xdr:col>107</xdr:col>
      <xdr:colOff>50800</xdr:colOff>
      <xdr:row>57</xdr:row>
      <xdr:rowOff>170127</xdr:rowOff>
    </xdr:to>
    <xdr:cxnSp macro="">
      <xdr:nvCxnSpPr>
        <xdr:cNvPr id="807" name="直線コネクタ 806"/>
        <xdr:cNvCxnSpPr/>
      </xdr:nvCxnSpPr>
      <xdr:spPr>
        <a:xfrm flipV="1">
          <a:off x="19545300" y="9942640"/>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162309</xdr:rowOff>
    </xdr:from>
    <xdr:to>
      <xdr:col>102</xdr:col>
      <xdr:colOff>114300</xdr:colOff>
      <xdr:row>57</xdr:row>
      <xdr:rowOff>170127</xdr:rowOff>
    </xdr:to>
    <xdr:cxnSp macro="">
      <xdr:nvCxnSpPr>
        <xdr:cNvPr id="810" name="直線コネクタ 809"/>
        <xdr:cNvCxnSpPr/>
      </xdr:nvCxnSpPr>
      <xdr:spPr>
        <a:xfrm>
          <a:off x="18656300" y="9592059"/>
          <a:ext cx="889000" cy="35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120127</xdr:rowOff>
    </xdr:from>
    <xdr:to>
      <xdr:col>116</xdr:col>
      <xdr:colOff>114300</xdr:colOff>
      <xdr:row>58</xdr:row>
      <xdr:rowOff>50277</xdr:rowOff>
    </xdr:to>
    <xdr:sp macro="" textlink="">
      <xdr:nvSpPr>
        <xdr:cNvPr id="820" name="楕円 819"/>
        <xdr:cNvSpPr/>
      </xdr:nvSpPr>
      <xdr:spPr>
        <a:xfrm>
          <a:off x="22110700" y="989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143004</xdr:rowOff>
    </xdr:from>
    <xdr:ext cx="469744" cy="259045"/>
    <xdr:sp macro="" textlink="">
      <xdr:nvSpPr>
        <xdr:cNvPr id="821" name="貸付金該当値テキスト"/>
        <xdr:cNvSpPr txBox="1"/>
      </xdr:nvSpPr>
      <xdr:spPr>
        <a:xfrm>
          <a:off x="22212300" y="974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120013</xdr:rowOff>
    </xdr:from>
    <xdr:to>
      <xdr:col>112</xdr:col>
      <xdr:colOff>38100</xdr:colOff>
      <xdr:row>58</xdr:row>
      <xdr:rowOff>50163</xdr:rowOff>
    </xdr:to>
    <xdr:sp macro="" textlink="">
      <xdr:nvSpPr>
        <xdr:cNvPr id="822" name="楕円 821"/>
        <xdr:cNvSpPr/>
      </xdr:nvSpPr>
      <xdr:spPr>
        <a:xfrm>
          <a:off x="21272500" y="98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66690</xdr:rowOff>
    </xdr:from>
    <xdr:ext cx="469744" cy="259045"/>
    <xdr:sp macro="" textlink="">
      <xdr:nvSpPr>
        <xdr:cNvPr id="823" name="テキスト ボックス 822"/>
        <xdr:cNvSpPr txBox="1"/>
      </xdr:nvSpPr>
      <xdr:spPr>
        <a:xfrm>
          <a:off x="21088428" y="966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119190</xdr:rowOff>
    </xdr:from>
    <xdr:to>
      <xdr:col>107</xdr:col>
      <xdr:colOff>101600</xdr:colOff>
      <xdr:row>58</xdr:row>
      <xdr:rowOff>49340</xdr:rowOff>
    </xdr:to>
    <xdr:sp macro="" textlink="">
      <xdr:nvSpPr>
        <xdr:cNvPr id="824" name="楕円 823"/>
        <xdr:cNvSpPr/>
      </xdr:nvSpPr>
      <xdr:spPr>
        <a:xfrm>
          <a:off x="20383500" y="98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65867</xdr:rowOff>
    </xdr:from>
    <xdr:ext cx="469744" cy="259045"/>
    <xdr:sp macro="" textlink="">
      <xdr:nvSpPr>
        <xdr:cNvPr id="825" name="テキスト ボックス 824"/>
        <xdr:cNvSpPr txBox="1"/>
      </xdr:nvSpPr>
      <xdr:spPr>
        <a:xfrm>
          <a:off x="20199428" y="966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119327</xdr:rowOff>
    </xdr:from>
    <xdr:to>
      <xdr:col>102</xdr:col>
      <xdr:colOff>165100</xdr:colOff>
      <xdr:row>58</xdr:row>
      <xdr:rowOff>49477</xdr:rowOff>
    </xdr:to>
    <xdr:sp macro="" textlink="">
      <xdr:nvSpPr>
        <xdr:cNvPr id="826" name="楕円 825"/>
        <xdr:cNvSpPr/>
      </xdr:nvSpPr>
      <xdr:spPr>
        <a:xfrm>
          <a:off x="19494500" y="989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66004</xdr:rowOff>
    </xdr:from>
    <xdr:ext cx="469744" cy="259045"/>
    <xdr:sp macro="" textlink="">
      <xdr:nvSpPr>
        <xdr:cNvPr id="827" name="テキスト ボックス 826"/>
        <xdr:cNvSpPr txBox="1"/>
      </xdr:nvSpPr>
      <xdr:spPr>
        <a:xfrm>
          <a:off x="19310428" y="966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111509</xdr:rowOff>
    </xdr:from>
    <xdr:to>
      <xdr:col>98</xdr:col>
      <xdr:colOff>38100</xdr:colOff>
      <xdr:row>56</xdr:row>
      <xdr:rowOff>41659</xdr:rowOff>
    </xdr:to>
    <xdr:sp macro="" textlink="">
      <xdr:nvSpPr>
        <xdr:cNvPr id="828" name="楕円 827"/>
        <xdr:cNvSpPr/>
      </xdr:nvSpPr>
      <xdr:spPr>
        <a:xfrm>
          <a:off x="18605500" y="954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58186</xdr:rowOff>
    </xdr:from>
    <xdr:ext cx="534377" cy="259045"/>
    <xdr:sp macro="" textlink="">
      <xdr:nvSpPr>
        <xdr:cNvPr id="829" name="テキスト ボックス 828"/>
        <xdr:cNvSpPr txBox="1"/>
      </xdr:nvSpPr>
      <xdr:spPr>
        <a:xfrm>
          <a:off x="18389111" y="931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128956</xdr:rowOff>
    </xdr:from>
    <xdr:to>
      <xdr:col>116</xdr:col>
      <xdr:colOff>63500</xdr:colOff>
      <xdr:row>76</xdr:row>
      <xdr:rowOff>154254</xdr:rowOff>
    </xdr:to>
    <xdr:cxnSp macro="">
      <xdr:nvCxnSpPr>
        <xdr:cNvPr id="859" name="直線コネクタ 858"/>
        <xdr:cNvCxnSpPr/>
      </xdr:nvCxnSpPr>
      <xdr:spPr>
        <a:xfrm flipV="1">
          <a:off x="21323300" y="13159156"/>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154254</xdr:rowOff>
    </xdr:from>
    <xdr:to>
      <xdr:col>111</xdr:col>
      <xdr:colOff>177800</xdr:colOff>
      <xdr:row>77</xdr:row>
      <xdr:rowOff>18238</xdr:rowOff>
    </xdr:to>
    <xdr:cxnSp macro="">
      <xdr:nvCxnSpPr>
        <xdr:cNvPr id="862" name="直線コネクタ 861"/>
        <xdr:cNvCxnSpPr/>
      </xdr:nvCxnSpPr>
      <xdr:spPr>
        <a:xfrm flipV="1">
          <a:off x="20434300" y="13184454"/>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18238</xdr:rowOff>
    </xdr:from>
    <xdr:to>
      <xdr:col>107</xdr:col>
      <xdr:colOff>50800</xdr:colOff>
      <xdr:row>77</xdr:row>
      <xdr:rowOff>55080</xdr:rowOff>
    </xdr:to>
    <xdr:cxnSp macro="">
      <xdr:nvCxnSpPr>
        <xdr:cNvPr id="865" name="直線コネクタ 864"/>
        <xdr:cNvCxnSpPr/>
      </xdr:nvCxnSpPr>
      <xdr:spPr>
        <a:xfrm flipV="1">
          <a:off x="19545300" y="13219888"/>
          <a:ext cx="889000" cy="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46089</xdr:rowOff>
    </xdr:from>
    <xdr:to>
      <xdr:col>102</xdr:col>
      <xdr:colOff>114300</xdr:colOff>
      <xdr:row>77</xdr:row>
      <xdr:rowOff>55080</xdr:rowOff>
    </xdr:to>
    <xdr:cxnSp macro="">
      <xdr:nvCxnSpPr>
        <xdr:cNvPr id="868" name="直線コネクタ 867"/>
        <xdr:cNvCxnSpPr/>
      </xdr:nvCxnSpPr>
      <xdr:spPr>
        <a:xfrm>
          <a:off x="18656300" y="13247739"/>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78156</xdr:rowOff>
    </xdr:from>
    <xdr:to>
      <xdr:col>116</xdr:col>
      <xdr:colOff>114300</xdr:colOff>
      <xdr:row>77</xdr:row>
      <xdr:rowOff>8306</xdr:rowOff>
    </xdr:to>
    <xdr:sp macro="" textlink="">
      <xdr:nvSpPr>
        <xdr:cNvPr id="878" name="楕円 877"/>
        <xdr:cNvSpPr/>
      </xdr:nvSpPr>
      <xdr:spPr>
        <a:xfrm>
          <a:off x="22110700" y="131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56583</xdr:rowOff>
    </xdr:from>
    <xdr:ext cx="534377" cy="259045"/>
    <xdr:sp macro="" textlink="">
      <xdr:nvSpPr>
        <xdr:cNvPr id="879" name="繰出金該当値テキスト"/>
        <xdr:cNvSpPr txBox="1"/>
      </xdr:nvSpPr>
      <xdr:spPr>
        <a:xfrm>
          <a:off x="22212300" y="130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103454</xdr:rowOff>
    </xdr:from>
    <xdr:to>
      <xdr:col>112</xdr:col>
      <xdr:colOff>38100</xdr:colOff>
      <xdr:row>77</xdr:row>
      <xdr:rowOff>33604</xdr:rowOff>
    </xdr:to>
    <xdr:sp macro="" textlink="">
      <xdr:nvSpPr>
        <xdr:cNvPr id="880" name="楕円 879"/>
        <xdr:cNvSpPr/>
      </xdr:nvSpPr>
      <xdr:spPr>
        <a:xfrm>
          <a:off x="21272500" y="131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24731</xdr:rowOff>
    </xdr:from>
    <xdr:ext cx="534377" cy="259045"/>
    <xdr:sp macro="" textlink="">
      <xdr:nvSpPr>
        <xdr:cNvPr id="881" name="テキスト ボックス 880"/>
        <xdr:cNvSpPr txBox="1"/>
      </xdr:nvSpPr>
      <xdr:spPr>
        <a:xfrm>
          <a:off x="21056111" y="132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138888</xdr:rowOff>
    </xdr:from>
    <xdr:to>
      <xdr:col>107</xdr:col>
      <xdr:colOff>101600</xdr:colOff>
      <xdr:row>77</xdr:row>
      <xdr:rowOff>69038</xdr:rowOff>
    </xdr:to>
    <xdr:sp macro="" textlink="">
      <xdr:nvSpPr>
        <xdr:cNvPr id="882" name="楕円 881"/>
        <xdr:cNvSpPr/>
      </xdr:nvSpPr>
      <xdr:spPr>
        <a:xfrm>
          <a:off x="20383500" y="1316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60165</xdr:rowOff>
    </xdr:from>
    <xdr:ext cx="534377" cy="259045"/>
    <xdr:sp macro="" textlink="">
      <xdr:nvSpPr>
        <xdr:cNvPr id="883" name="テキスト ボックス 882"/>
        <xdr:cNvSpPr txBox="1"/>
      </xdr:nvSpPr>
      <xdr:spPr>
        <a:xfrm>
          <a:off x="20167111" y="132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4280</xdr:rowOff>
    </xdr:from>
    <xdr:to>
      <xdr:col>102</xdr:col>
      <xdr:colOff>165100</xdr:colOff>
      <xdr:row>77</xdr:row>
      <xdr:rowOff>105880</xdr:rowOff>
    </xdr:to>
    <xdr:sp macro="" textlink="">
      <xdr:nvSpPr>
        <xdr:cNvPr id="884" name="楕円 883"/>
        <xdr:cNvSpPr/>
      </xdr:nvSpPr>
      <xdr:spPr>
        <a:xfrm>
          <a:off x="19494500" y="132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97007</xdr:rowOff>
    </xdr:from>
    <xdr:ext cx="534377" cy="259045"/>
    <xdr:sp macro="" textlink="">
      <xdr:nvSpPr>
        <xdr:cNvPr id="885" name="テキスト ボックス 884"/>
        <xdr:cNvSpPr txBox="1"/>
      </xdr:nvSpPr>
      <xdr:spPr>
        <a:xfrm>
          <a:off x="19278111" y="1329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166739</xdr:rowOff>
    </xdr:from>
    <xdr:to>
      <xdr:col>98</xdr:col>
      <xdr:colOff>38100</xdr:colOff>
      <xdr:row>77</xdr:row>
      <xdr:rowOff>96889</xdr:rowOff>
    </xdr:to>
    <xdr:sp macro="" textlink="">
      <xdr:nvSpPr>
        <xdr:cNvPr id="886" name="楕円 885"/>
        <xdr:cNvSpPr/>
      </xdr:nvSpPr>
      <xdr:spPr>
        <a:xfrm>
          <a:off x="18605500" y="131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88016</xdr:rowOff>
    </xdr:from>
    <xdr:ext cx="534377" cy="259045"/>
    <xdr:sp macro="" textlink="">
      <xdr:nvSpPr>
        <xdr:cNvPr id="887" name="テキスト ボックス 886"/>
        <xdr:cNvSpPr txBox="1"/>
      </xdr:nvSpPr>
      <xdr:spPr>
        <a:xfrm>
          <a:off x="18389111" y="1328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歳出決算額は、住民一人当たり</a:t>
          </a:r>
          <a:r>
            <a:rPr kumimoji="1" lang="en-US" altLang="ja-JP" sz="1100">
              <a:solidFill>
                <a:schemeClr val="dk1"/>
              </a:solidFill>
              <a:effectLst/>
              <a:latin typeface="+mn-lt"/>
              <a:ea typeface="+mn-ea"/>
              <a:cs typeface="+mn-cs"/>
            </a:rPr>
            <a:t>647,776</a:t>
          </a:r>
          <a:r>
            <a:rPr kumimoji="1" lang="ja-JP" altLang="ja-JP" sz="1100">
              <a:solidFill>
                <a:schemeClr val="dk1"/>
              </a:solidFill>
              <a:effectLst/>
              <a:latin typeface="+mn-lt"/>
              <a:ea typeface="+mn-ea"/>
              <a:cs typeface="+mn-cs"/>
            </a:rPr>
            <a:t>円となっている。主な構成項目である物件費においては、ふるさと納税寄附件数の増加に伴う返礼に係る事務経費の増等により、類似団体と比較し</a:t>
          </a:r>
          <a:r>
            <a:rPr kumimoji="1" lang="en-US" altLang="ja-JP" sz="1100">
              <a:solidFill>
                <a:schemeClr val="dk1"/>
              </a:solidFill>
              <a:effectLst/>
              <a:latin typeface="+mn-lt"/>
              <a:ea typeface="+mn-ea"/>
              <a:cs typeface="+mn-cs"/>
            </a:rPr>
            <a:t>49,829</a:t>
          </a:r>
          <a:r>
            <a:rPr kumimoji="1" lang="ja-JP" altLang="en-US" sz="1100">
              <a:solidFill>
                <a:schemeClr val="dk1"/>
              </a:solidFill>
              <a:effectLst/>
              <a:latin typeface="+mn-lt"/>
              <a:ea typeface="+mn-ea"/>
              <a:cs typeface="+mn-cs"/>
            </a:rPr>
            <a:t>円高くなっている</a:t>
          </a:r>
          <a:r>
            <a:rPr kumimoji="1" lang="ja-JP" altLang="ja-JP" sz="1100">
              <a:solidFill>
                <a:schemeClr val="dk1"/>
              </a:solidFill>
              <a:effectLst/>
              <a:latin typeface="+mn-lt"/>
              <a:ea typeface="+mn-ea"/>
              <a:cs typeface="+mn-cs"/>
            </a:rPr>
            <a:t>。人件費については、住民一人当たり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73,333</a:t>
          </a:r>
          <a:r>
            <a:rPr kumimoji="1" lang="ja-JP" altLang="en-US" sz="1100">
              <a:solidFill>
                <a:schemeClr val="dk1"/>
              </a:solidFill>
              <a:effectLst/>
              <a:latin typeface="+mn-lt"/>
              <a:ea typeface="+mn-ea"/>
              <a:cs typeface="+mn-cs"/>
            </a:rPr>
            <a:t>円となっ</a:t>
          </a:r>
          <a:r>
            <a:rPr kumimoji="1" lang="ja-JP" altLang="ja-JP" sz="1100">
              <a:solidFill>
                <a:schemeClr val="dk1"/>
              </a:solidFill>
              <a:effectLst/>
              <a:latin typeface="+mn-lt"/>
              <a:ea typeface="+mn-ea"/>
              <a:cs typeface="+mn-cs"/>
            </a:rPr>
            <a:t>ており、消防業務を直営で行っていること等が影響し、類似団体と比較して一人当たりのコストが高い状況となっている。扶助費については、住民一人当たり</a:t>
          </a:r>
          <a:r>
            <a:rPr kumimoji="1" lang="en-US" altLang="ja-JP" sz="1100">
              <a:solidFill>
                <a:schemeClr val="dk1"/>
              </a:solidFill>
              <a:effectLst/>
              <a:latin typeface="+mn-lt"/>
              <a:ea typeface="+mn-ea"/>
              <a:cs typeface="+mn-cs"/>
            </a:rPr>
            <a:t>134,651</a:t>
          </a:r>
          <a:r>
            <a:rPr kumimoji="1" lang="ja-JP" altLang="ja-JP" sz="1100">
              <a:solidFill>
                <a:schemeClr val="dk1"/>
              </a:solidFill>
              <a:effectLst/>
              <a:latin typeface="+mn-lt"/>
              <a:ea typeface="+mn-ea"/>
              <a:cs typeface="+mn-cs"/>
            </a:rPr>
            <a:t>円と類似団体と比較して</a:t>
          </a:r>
          <a:r>
            <a:rPr kumimoji="1" lang="en-US" altLang="ja-JP" sz="1100">
              <a:solidFill>
                <a:schemeClr val="dk1"/>
              </a:solidFill>
              <a:effectLst/>
              <a:latin typeface="+mn-lt"/>
              <a:ea typeface="+mn-ea"/>
              <a:cs typeface="+mn-cs"/>
            </a:rPr>
            <a:t>2,755</a:t>
          </a:r>
          <a:r>
            <a:rPr kumimoji="1" lang="ja-JP" altLang="ja-JP" sz="1100">
              <a:solidFill>
                <a:schemeClr val="dk1"/>
              </a:solidFill>
              <a:effectLst/>
              <a:latin typeface="+mn-lt"/>
              <a:ea typeface="+mn-ea"/>
              <a:cs typeface="+mn-cs"/>
            </a:rPr>
            <a:t>円高くなっているが、これは高齢化の進展等による社会保障費の増加が主な要因となっている。維持補修費においては、住民一人当たり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15,656</a:t>
          </a:r>
          <a:r>
            <a:rPr kumimoji="1" lang="ja-JP" altLang="en-US" sz="1100">
              <a:solidFill>
                <a:schemeClr val="dk1"/>
              </a:solidFill>
              <a:effectLst/>
              <a:latin typeface="+mn-lt"/>
              <a:ea typeface="+mn-ea"/>
              <a:cs typeface="+mn-cs"/>
            </a:rPr>
            <a:t>円と、</a:t>
          </a: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10,896</a:t>
          </a:r>
          <a:r>
            <a:rPr kumimoji="1" lang="ja-JP" altLang="en-US" sz="1100">
              <a:solidFill>
                <a:schemeClr val="dk1"/>
              </a:solidFill>
              <a:effectLst/>
              <a:latin typeface="+mn-lt"/>
              <a:ea typeface="+mn-ea"/>
              <a:cs typeface="+mn-cs"/>
            </a:rPr>
            <a:t>円高</a:t>
          </a:r>
          <a:r>
            <a:rPr kumimoji="1" lang="ja-JP" altLang="ja-JP" sz="1100">
              <a:solidFill>
                <a:schemeClr val="dk1"/>
              </a:solidFill>
              <a:effectLst/>
              <a:latin typeface="+mn-lt"/>
              <a:ea typeface="+mn-ea"/>
              <a:cs typeface="+mn-cs"/>
            </a:rPr>
            <a:t>くなっているが、これは、積雪地域であるため除雪等の道路維持管理費用が多くかかることが主な要因となっている。</a:t>
          </a:r>
          <a:r>
            <a:rPr kumimoji="1" lang="ja-JP" altLang="en-US" sz="1100">
              <a:solidFill>
                <a:schemeClr val="dk1"/>
              </a:solidFill>
              <a:effectLst/>
              <a:latin typeface="+mn-lt"/>
              <a:ea typeface="+mn-ea"/>
              <a:cs typeface="+mn-cs"/>
            </a:rPr>
            <a:t>積立金については、新たな工業団地造成に係る資金手当として、既存工業団地売払収入等を財政調整基金に積み立てたことや、心のふるさと千歳基金へのふるさと納税の積み立てが増加したことなどから、</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70,350</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となっており、前年比</a:t>
          </a:r>
          <a:r>
            <a:rPr kumimoji="1" lang="en-US" altLang="ja-JP" sz="1100">
              <a:solidFill>
                <a:schemeClr val="dk1"/>
              </a:solidFill>
              <a:effectLst/>
              <a:latin typeface="+mn-lt"/>
              <a:ea typeface="+mn-ea"/>
              <a:cs typeface="+mn-cs"/>
            </a:rPr>
            <a:t>80.2</a:t>
          </a:r>
          <a:r>
            <a:rPr kumimoji="1" lang="ja-JP" altLang="ja-JP" sz="1100">
              <a:solidFill>
                <a:schemeClr val="dk1"/>
              </a:solidFill>
              <a:effectLst/>
              <a:latin typeface="+mn-lt"/>
              <a:ea typeface="+mn-ea"/>
              <a:cs typeface="+mn-cs"/>
            </a:rPr>
            <a:t>％の増となった</a:t>
          </a:r>
          <a:r>
            <a:rPr kumimoji="1" lang="ja-JP" altLang="en-US" sz="1100">
              <a:solidFill>
                <a:schemeClr val="dk1"/>
              </a:solidFill>
              <a:effectLst/>
              <a:latin typeface="+mn-lt"/>
              <a:ea typeface="+mn-ea"/>
              <a:cs typeface="+mn-cs"/>
            </a:rPr>
            <a:t>。普通建設事業費（うち更新整備）については、小学校冷房設備整備事業や消防総合庁舎大規模改修事業の増等から、</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50,159</a:t>
          </a:r>
          <a:r>
            <a:rPr kumimoji="1" lang="ja-JP" altLang="ja-JP"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％の増となった。</a:t>
          </a:r>
          <a:r>
            <a:rPr kumimoji="1" lang="ja-JP" altLang="en-US" sz="1100">
              <a:solidFill>
                <a:schemeClr val="dk1"/>
              </a:solidFill>
              <a:effectLst/>
              <a:latin typeface="+mn-lt"/>
              <a:ea typeface="+mn-ea"/>
              <a:cs typeface="+mn-cs"/>
            </a:rPr>
            <a:t>公債費については、第三セクター等改革推進債の繰上償還を実施したことから、住民一人当たり</a:t>
          </a:r>
          <a:r>
            <a:rPr kumimoji="1" lang="en-US" altLang="ja-JP" sz="1100">
              <a:solidFill>
                <a:schemeClr val="dk1"/>
              </a:solidFill>
              <a:effectLst/>
              <a:latin typeface="+mn-lt"/>
              <a:ea typeface="+mn-ea"/>
              <a:cs typeface="+mn-cs"/>
            </a:rPr>
            <a:t>44,818</a:t>
          </a:r>
          <a:r>
            <a:rPr kumimoji="1" lang="ja-JP" altLang="en-US" sz="1100">
              <a:solidFill>
                <a:schemeClr val="dk1"/>
              </a:solidFill>
              <a:effectLst/>
              <a:latin typeface="+mn-lt"/>
              <a:ea typeface="+mn-ea"/>
              <a:cs typeface="+mn-cs"/>
            </a:rPr>
            <a:t>円となっており、前年比</a:t>
          </a:r>
          <a:r>
            <a:rPr kumimoji="1" lang="en-US" altLang="ja-JP" sz="1100">
              <a:solidFill>
                <a:schemeClr val="dk1"/>
              </a:solidFill>
              <a:effectLst/>
              <a:latin typeface="+mn-lt"/>
              <a:ea typeface="+mn-ea"/>
              <a:cs typeface="+mn-cs"/>
            </a:rPr>
            <a:t>25.9</a:t>
          </a:r>
          <a:r>
            <a:rPr kumimoji="1" lang="ja-JP" altLang="en-US" sz="1100">
              <a:solidFill>
                <a:schemeClr val="dk1"/>
              </a:solidFill>
              <a:effectLst/>
              <a:latin typeface="+mn-lt"/>
              <a:ea typeface="+mn-ea"/>
              <a:cs typeface="+mn-cs"/>
            </a:rPr>
            <a:t>％の増となった。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97,355
96,031
594.50
65,218,756
63,064,314
1,806,158
26,860,545
24,990,801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104038</xdr:rowOff>
    </xdr:from>
    <xdr:to>
      <xdr:col>24</xdr:col>
      <xdr:colOff>63500</xdr:colOff>
      <xdr:row>35</xdr:row>
      <xdr:rowOff>123698</xdr:rowOff>
    </xdr:to>
    <xdr:cxnSp macro="">
      <xdr:nvCxnSpPr>
        <xdr:cNvPr id="59" name="直線コネクタ 58"/>
        <xdr:cNvCxnSpPr/>
      </xdr:nvCxnSpPr>
      <xdr:spPr>
        <a:xfrm flipV="1">
          <a:off x="3797300" y="6104788"/>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123698</xdr:rowOff>
    </xdr:from>
    <xdr:to>
      <xdr:col>19</xdr:col>
      <xdr:colOff>177800</xdr:colOff>
      <xdr:row>36</xdr:row>
      <xdr:rowOff>62890</xdr:rowOff>
    </xdr:to>
    <xdr:cxnSp macro="">
      <xdr:nvCxnSpPr>
        <xdr:cNvPr id="62" name="直線コネクタ 61"/>
        <xdr:cNvCxnSpPr/>
      </xdr:nvCxnSpPr>
      <xdr:spPr>
        <a:xfrm flipV="1">
          <a:off x="2908300" y="6124448"/>
          <a:ext cx="8890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130556</xdr:rowOff>
    </xdr:from>
    <xdr:to>
      <xdr:col>15</xdr:col>
      <xdr:colOff>50800</xdr:colOff>
      <xdr:row>36</xdr:row>
      <xdr:rowOff>62890</xdr:rowOff>
    </xdr:to>
    <xdr:cxnSp macro="">
      <xdr:nvCxnSpPr>
        <xdr:cNvPr id="65" name="直線コネクタ 64"/>
        <xdr:cNvCxnSpPr/>
      </xdr:nvCxnSpPr>
      <xdr:spPr>
        <a:xfrm>
          <a:off x="2019300" y="6131306"/>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130556</xdr:rowOff>
    </xdr:from>
    <xdr:to>
      <xdr:col>10</xdr:col>
      <xdr:colOff>114300</xdr:colOff>
      <xdr:row>36</xdr:row>
      <xdr:rowOff>40031</xdr:rowOff>
    </xdr:to>
    <xdr:cxnSp macro="">
      <xdr:nvCxnSpPr>
        <xdr:cNvPr id="68" name="直線コネクタ 67"/>
        <xdr:cNvCxnSpPr/>
      </xdr:nvCxnSpPr>
      <xdr:spPr>
        <a:xfrm flipV="1">
          <a:off x="1130300" y="6131306"/>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53238</xdr:rowOff>
    </xdr:from>
    <xdr:to>
      <xdr:col>24</xdr:col>
      <xdr:colOff>114300</xdr:colOff>
      <xdr:row>35</xdr:row>
      <xdr:rowOff>154838</xdr:rowOff>
    </xdr:to>
    <xdr:sp macro="" textlink="">
      <xdr:nvSpPr>
        <xdr:cNvPr id="78" name="楕円 77"/>
        <xdr:cNvSpPr/>
      </xdr:nvSpPr>
      <xdr:spPr>
        <a:xfrm>
          <a:off x="4584700" y="60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31665</xdr:rowOff>
    </xdr:from>
    <xdr:ext cx="469744" cy="259045"/>
    <xdr:sp macro="" textlink="">
      <xdr:nvSpPr>
        <xdr:cNvPr id="79" name="議会費該当値テキスト"/>
        <xdr:cNvSpPr txBox="1"/>
      </xdr:nvSpPr>
      <xdr:spPr>
        <a:xfrm>
          <a:off x="4686300" y="60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72898</xdr:rowOff>
    </xdr:from>
    <xdr:to>
      <xdr:col>20</xdr:col>
      <xdr:colOff>38100</xdr:colOff>
      <xdr:row>36</xdr:row>
      <xdr:rowOff>3048</xdr:rowOff>
    </xdr:to>
    <xdr:sp macro="" textlink="">
      <xdr:nvSpPr>
        <xdr:cNvPr id="80" name="楕円 79"/>
        <xdr:cNvSpPr/>
      </xdr:nvSpPr>
      <xdr:spPr>
        <a:xfrm>
          <a:off x="3746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165625</xdr:rowOff>
    </xdr:from>
    <xdr:ext cx="469744" cy="259045"/>
    <xdr:sp macro="" textlink="">
      <xdr:nvSpPr>
        <xdr:cNvPr id="81" name="テキスト ボックス 80"/>
        <xdr:cNvSpPr txBox="1"/>
      </xdr:nvSpPr>
      <xdr:spPr>
        <a:xfrm>
          <a:off x="3562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12090</xdr:rowOff>
    </xdr:from>
    <xdr:to>
      <xdr:col>15</xdr:col>
      <xdr:colOff>101600</xdr:colOff>
      <xdr:row>36</xdr:row>
      <xdr:rowOff>113690</xdr:rowOff>
    </xdr:to>
    <xdr:sp macro="" textlink="">
      <xdr:nvSpPr>
        <xdr:cNvPr id="82" name="楕円 81"/>
        <xdr:cNvSpPr/>
      </xdr:nvSpPr>
      <xdr:spPr>
        <a:xfrm>
          <a:off x="2857500" y="6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104817</xdr:rowOff>
    </xdr:from>
    <xdr:ext cx="469744" cy="259045"/>
    <xdr:sp macro="" textlink="">
      <xdr:nvSpPr>
        <xdr:cNvPr id="83" name="テキスト ボックス 82"/>
        <xdr:cNvSpPr txBox="1"/>
      </xdr:nvSpPr>
      <xdr:spPr>
        <a:xfrm>
          <a:off x="2673428" y="62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79756</xdr:rowOff>
    </xdr:from>
    <xdr:to>
      <xdr:col>10</xdr:col>
      <xdr:colOff>165100</xdr:colOff>
      <xdr:row>36</xdr:row>
      <xdr:rowOff>9906</xdr:rowOff>
    </xdr:to>
    <xdr:sp macro="" textlink="">
      <xdr:nvSpPr>
        <xdr:cNvPr id="84" name="楕円 83"/>
        <xdr:cNvSpPr/>
      </xdr:nvSpPr>
      <xdr:spPr>
        <a:xfrm>
          <a:off x="1968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1033</xdr:rowOff>
    </xdr:from>
    <xdr:ext cx="469744" cy="259045"/>
    <xdr:sp macro="" textlink="">
      <xdr:nvSpPr>
        <xdr:cNvPr id="85" name="テキスト ボックス 84"/>
        <xdr:cNvSpPr txBox="1"/>
      </xdr:nvSpPr>
      <xdr:spPr>
        <a:xfrm>
          <a:off x="1784428"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160681</xdr:rowOff>
    </xdr:from>
    <xdr:to>
      <xdr:col>6</xdr:col>
      <xdr:colOff>38100</xdr:colOff>
      <xdr:row>36</xdr:row>
      <xdr:rowOff>90831</xdr:rowOff>
    </xdr:to>
    <xdr:sp macro="" textlink="">
      <xdr:nvSpPr>
        <xdr:cNvPr id="86" name="楕円 85"/>
        <xdr:cNvSpPr/>
      </xdr:nvSpPr>
      <xdr:spPr>
        <a:xfrm>
          <a:off x="1079500" y="61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81958</xdr:rowOff>
    </xdr:from>
    <xdr:ext cx="469744" cy="259045"/>
    <xdr:sp macro="" textlink="">
      <xdr:nvSpPr>
        <xdr:cNvPr id="87" name="テキスト ボックス 86"/>
        <xdr:cNvSpPr txBox="1"/>
      </xdr:nvSpPr>
      <xdr:spPr>
        <a:xfrm>
          <a:off x="895428" y="62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96064</xdr:rowOff>
    </xdr:from>
    <xdr:to>
      <xdr:col>24</xdr:col>
      <xdr:colOff>63500</xdr:colOff>
      <xdr:row>55</xdr:row>
      <xdr:rowOff>62943</xdr:rowOff>
    </xdr:to>
    <xdr:cxnSp macro="">
      <xdr:nvCxnSpPr>
        <xdr:cNvPr id="118" name="直線コネクタ 117"/>
        <xdr:cNvCxnSpPr/>
      </xdr:nvCxnSpPr>
      <xdr:spPr>
        <a:xfrm flipV="1">
          <a:off x="3797300" y="9182914"/>
          <a:ext cx="838200" cy="30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62943</xdr:rowOff>
    </xdr:from>
    <xdr:to>
      <xdr:col>19</xdr:col>
      <xdr:colOff>177800</xdr:colOff>
      <xdr:row>55</xdr:row>
      <xdr:rowOff>134442</xdr:rowOff>
    </xdr:to>
    <xdr:cxnSp macro="">
      <xdr:nvCxnSpPr>
        <xdr:cNvPr id="121" name="直線コネクタ 120"/>
        <xdr:cNvCxnSpPr/>
      </xdr:nvCxnSpPr>
      <xdr:spPr>
        <a:xfrm flipV="1">
          <a:off x="2908300" y="9492693"/>
          <a:ext cx="889000" cy="7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134442</xdr:rowOff>
    </xdr:from>
    <xdr:to>
      <xdr:col>15</xdr:col>
      <xdr:colOff>50800</xdr:colOff>
      <xdr:row>56</xdr:row>
      <xdr:rowOff>60729</xdr:rowOff>
    </xdr:to>
    <xdr:cxnSp macro="">
      <xdr:nvCxnSpPr>
        <xdr:cNvPr id="124" name="直線コネクタ 123"/>
        <xdr:cNvCxnSpPr/>
      </xdr:nvCxnSpPr>
      <xdr:spPr>
        <a:xfrm flipV="1">
          <a:off x="2019300" y="9564192"/>
          <a:ext cx="889000" cy="9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24904</xdr:rowOff>
    </xdr:from>
    <xdr:to>
      <xdr:col>10</xdr:col>
      <xdr:colOff>114300</xdr:colOff>
      <xdr:row>56</xdr:row>
      <xdr:rowOff>60729</xdr:rowOff>
    </xdr:to>
    <xdr:cxnSp macro="">
      <xdr:nvCxnSpPr>
        <xdr:cNvPr id="127" name="直線コネクタ 126"/>
        <xdr:cNvCxnSpPr/>
      </xdr:nvCxnSpPr>
      <xdr:spPr>
        <a:xfrm>
          <a:off x="1130300" y="8768854"/>
          <a:ext cx="889000" cy="89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45264</xdr:rowOff>
    </xdr:from>
    <xdr:to>
      <xdr:col>24</xdr:col>
      <xdr:colOff>114300</xdr:colOff>
      <xdr:row>53</xdr:row>
      <xdr:rowOff>146864</xdr:rowOff>
    </xdr:to>
    <xdr:sp macro="" textlink="">
      <xdr:nvSpPr>
        <xdr:cNvPr id="137" name="楕円 136"/>
        <xdr:cNvSpPr/>
      </xdr:nvSpPr>
      <xdr:spPr>
        <a:xfrm>
          <a:off x="4584700" y="913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68141</xdr:rowOff>
    </xdr:from>
    <xdr:ext cx="599010" cy="259045"/>
    <xdr:sp macro="" textlink="">
      <xdr:nvSpPr>
        <xdr:cNvPr id="138" name="総務費該当値テキスト"/>
        <xdr:cNvSpPr txBox="1"/>
      </xdr:nvSpPr>
      <xdr:spPr>
        <a:xfrm>
          <a:off x="4686300" y="898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12143</xdr:rowOff>
    </xdr:from>
    <xdr:to>
      <xdr:col>20</xdr:col>
      <xdr:colOff>38100</xdr:colOff>
      <xdr:row>55</xdr:row>
      <xdr:rowOff>113743</xdr:rowOff>
    </xdr:to>
    <xdr:sp macro="" textlink="">
      <xdr:nvSpPr>
        <xdr:cNvPr id="139" name="楕円 138"/>
        <xdr:cNvSpPr/>
      </xdr:nvSpPr>
      <xdr:spPr>
        <a:xfrm>
          <a:off x="3746500" y="94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130270</xdr:rowOff>
    </xdr:from>
    <xdr:ext cx="599010" cy="259045"/>
    <xdr:sp macro="" textlink="">
      <xdr:nvSpPr>
        <xdr:cNvPr id="140" name="テキスト ボックス 139"/>
        <xdr:cNvSpPr txBox="1"/>
      </xdr:nvSpPr>
      <xdr:spPr>
        <a:xfrm>
          <a:off x="3497795" y="921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83642</xdr:rowOff>
    </xdr:from>
    <xdr:to>
      <xdr:col>15</xdr:col>
      <xdr:colOff>101600</xdr:colOff>
      <xdr:row>56</xdr:row>
      <xdr:rowOff>13792</xdr:rowOff>
    </xdr:to>
    <xdr:sp macro="" textlink="">
      <xdr:nvSpPr>
        <xdr:cNvPr id="141" name="楕円 140"/>
        <xdr:cNvSpPr/>
      </xdr:nvSpPr>
      <xdr:spPr>
        <a:xfrm>
          <a:off x="2857500" y="95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30319</xdr:rowOff>
    </xdr:from>
    <xdr:ext cx="534377" cy="259045"/>
    <xdr:sp macro="" textlink="">
      <xdr:nvSpPr>
        <xdr:cNvPr id="142" name="テキスト ボックス 141"/>
        <xdr:cNvSpPr txBox="1"/>
      </xdr:nvSpPr>
      <xdr:spPr>
        <a:xfrm>
          <a:off x="2641111" y="92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9929</xdr:rowOff>
    </xdr:from>
    <xdr:to>
      <xdr:col>10</xdr:col>
      <xdr:colOff>165100</xdr:colOff>
      <xdr:row>56</xdr:row>
      <xdr:rowOff>111529</xdr:rowOff>
    </xdr:to>
    <xdr:sp macro="" textlink="">
      <xdr:nvSpPr>
        <xdr:cNvPr id="143" name="楕円 142"/>
        <xdr:cNvSpPr/>
      </xdr:nvSpPr>
      <xdr:spPr>
        <a:xfrm>
          <a:off x="1968500" y="96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128056</xdr:rowOff>
    </xdr:from>
    <xdr:ext cx="534377" cy="259045"/>
    <xdr:sp macro="" textlink="">
      <xdr:nvSpPr>
        <xdr:cNvPr id="144" name="テキスト ボックス 143"/>
        <xdr:cNvSpPr txBox="1"/>
      </xdr:nvSpPr>
      <xdr:spPr>
        <a:xfrm>
          <a:off x="1752111" y="938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145554</xdr:rowOff>
    </xdr:from>
    <xdr:to>
      <xdr:col>6</xdr:col>
      <xdr:colOff>38100</xdr:colOff>
      <xdr:row>51</xdr:row>
      <xdr:rowOff>75704</xdr:rowOff>
    </xdr:to>
    <xdr:sp macro="" textlink="">
      <xdr:nvSpPr>
        <xdr:cNvPr id="145" name="楕円 144"/>
        <xdr:cNvSpPr/>
      </xdr:nvSpPr>
      <xdr:spPr>
        <a:xfrm>
          <a:off x="1079500" y="87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92231</xdr:rowOff>
    </xdr:from>
    <xdr:ext cx="599010" cy="259045"/>
    <xdr:sp macro="" textlink="">
      <xdr:nvSpPr>
        <xdr:cNvPr id="146" name="テキスト ボックス 145"/>
        <xdr:cNvSpPr txBox="1"/>
      </xdr:nvSpPr>
      <xdr:spPr>
        <a:xfrm>
          <a:off x="830795" y="849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236</xdr:rowOff>
    </xdr:from>
    <xdr:to>
      <xdr:col>24</xdr:col>
      <xdr:colOff>63500</xdr:colOff>
      <xdr:row>77</xdr:row>
      <xdr:rowOff>63557</xdr:rowOff>
    </xdr:to>
    <xdr:cxnSp macro="">
      <xdr:nvCxnSpPr>
        <xdr:cNvPr id="174" name="直線コネクタ 173"/>
        <xdr:cNvCxnSpPr/>
      </xdr:nvCxnSpPr>
      <xdr:spPr>
        <a:xfrm flipV="1">
          <a:off x="3797300" y="13201886"/>
          <a:ext cx="838200" cy="6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63557</xdr:rowOff>
    </xdr:from>
    <xdr:to>
      <xdr:col>19</xdr:col>
      <xdr:colOff>177800</xdr:colOff>
      <xdr:row>77</xdr:row>
      <xdr:rowOff>115404</xdr:rowOff>
    </xdr:to>
    <xdr:cxnSp macro="">
      <xdr:nvCxnSpPr>
        <xdr:cNvPr id="177" name="直線コネクタ 176"/>
        <xdr:cNvCxnSpPr/>
      </xdr:nvCxnSpPr>
      <xdr:spPr>
        <a:xfrm flipV="1">
          <a:off x="2908300" y="13265207"/>
          <a:ext cx="889000" cy="5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20389</xdr:rowOff>
    </xdr:from>
    <xdr:to>
      <xdr:col>15</xdr:col>
      <xdr:colOff>50800</xdr:colOff>
      <xdr:row>77</xdr:row>
      <xdr:rowOff>115404</xdr:rowOff>
    </xdr:to>
    <xdr:cxnSp macro="">
      <xdr:nvCxnSpPr>
        <xdr:cNvPr id="180" name="直線コネクタ 179"/>
        <xdr:cNvCxnSpPr/>
      </xdr:nvCxnSpPr>
      <xdr:spPr>
        <a:xfrm>
          <a:off x="2019300" y="13222039"/>
          <a:ext cx="889000" cy="9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20389</xdr:rowOff>
    </xdr:from>
    <xdr:to>
      <xdr:col>10</xdr:col>
      <xdr:colOff>114300</xdr:colOff>
      <xdr:row>78</xdr:row>
      <xdr:rowOff>124475</xdr:rowOff>
    </xdr:to>
    <xdr:cxnSp macro="">
      <xdr:nvCxnSpPr>
        <xdr:cNvPr id="183" name="直線コネクタ 182"/>
        <xdr:cNvCxnSpPr/>
      </xdr:nvCxnSpPr>
      <xdr:spPr>
        <a:xfrm flipV="1">
          <a:off x="1130300" y="13222039"/>
          <a:ext cx="889000" cy="27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120886</xdr:rowOff>
    </xdr:from>
    <xdr:to>
      <xdr:col>24</xdr:col>
      <xdr:colOff>114300</xdr:colOff>
      <xdr:row>77</xdr:row>
      <xdr:rowOff>51036</xdr:rowOff>
    </xdr:to>
    <xdr:sp macro="" textlink="">
      <xdr:nvSpPr>
        <xdr:cNvPr id="193" name="楕円 192"/>
        <xdr:cNvSpPr/>
      </xdr:nvSpPr>
      <xdr:spPr>
        <a:xfrm>
          <a:off x="4584700" y="1315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99313</xdr:rowOff>
    </xdr:from>
    <xdr:ext cx="599010" cy="259045"/>
    <xdr:sp macro="" textlink="">
      <xdr:nvSpPr>
        <xdr:cNvPr id="194" name="民生費該当値テキスト"/>
        <xdr:cNvSpPr txBox="1"/>
      </xdr:nvSpPr>
      <xdr:spPr>
        <a:xfrm>
          <a:off x="4686300" y="1312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12757</xdr:rowOff>
    </xdr:from>
    <xdr:to>
      <xdr:col>20</xdr:col>
      <xdr:colOff>38100</xdr:colOff>
      <xdr:row>77</xdr:row>
      <xdr:rowOff>114357</xdr:rowOff>
    </xdr:to>
    <xdr:sp macro="" textlink="">
      <xdr:nvSpPr>
        <xdr:cNvPr id="195" name="楕円 194"/>
        <xdr:cNvSpPr/>
      </xdr:nvSpPr>
      <xdr:spPr>
        <a:xfrm>
          <a:off x="3746500" y="132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105484</xdr:rowOff>
    </xdr:from>
    <xdr:ext cx="599010" cy="259045"/>
    <xdr:sp macro="" textlink="">
      <xdr:nvSpPr>
        <xdr:cNvPr id="196" name="テキスト ボックス 195"/>
        <xdr:cNvSpPr txBox="1"/>
      </xdr:nvSpPr>
      <xdr:spPr>
        <a:xfrm>
          <a:off x="3497795" y="1330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64604</xdr:rowOff>
    </xdr:from>
    <xdr:to>
      <xdr:col>15</xdr:col>
      <xdr:colOff>101600</xdr:colOff>
      <xdr:row>77</xdr:row>
      <xdr:rowOff>166204</xdr:rowOff>
    </xdr:to>
    <xdr:sp macro="" textlink="">
      <xdr:nvSpPr>
        <xdr:cNvPr id="197" name="楕円 196"/>
        <xdr:cNvSpPr/>
      </xdr:nvSpPr>
      <xdr:spPr>
        <a:xfrm>
          <a:off x="2857500" y="132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157331</xdr:rowOff>
    </xdr:from>
    <xdr:ext cx="599010" cy="259045"/>
    <xdr:sp macro="" textlink="">
      <xdr:nvSpPr>
        <xdr:cNvPr id="198" name="テキスト ボックス 197"/>
        <xdr:cNvSpPr txBox="1"/>
      </xdr:nvSpPr>
      <xdr:spPr>
        <a:xfrm>
          <a:off x="2608795" y="1335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141039</xdr:rowOff>
    </xdr:from>
    <xdr:to>
      <xdr:col>10</xdr:col>
      <xdr:colOff>165100</xdr:colOff>
      <xdr:row>77</xdr:row>
      <xdr:rowOff>71189</xdr:rowOff>
    </xdr:to>
    <xdr:sp macro="" textlink="">
      <xdr:nvSpPr>
        <xdr:cNvPr id="199" name="楕円 198"/>
        <xdr:cNvSpPr/>
      </xdr:nvSpPr>
      <xdr:spPr>
        <a:xfrm>
          <a:off x="1968500" y="1317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62316</xdr:rowOff>
    </xdr:from>
    <xdr:ext cx="599010" cy="259045"/>
    <xdr:sp macro="" textlink="">
      <xdr:nvSpPr>
        <xdr:cNvPr id="200" name="テキスト ボックス 199"/>
        <xdr:cNvSpPr txBox="1"/>
      </xdr:nvSpPr>
      <xdr:spPr>
        <a:xfrm>
          <a:off x="1719795" y="1326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73675</xdr:rowOff>
    </xdr:from>
    <xdr:to>
      <xdr:col>6</xdr:col>
      <xdr:colOff>38100</xdr:colOff>
      <xdr:row>79</xdr:row>
      <xdr:rowOff>3825</xdr:rowOff>
    </xdr:to>
    <xdr:sp macro="" textlink="">
      <xdr:nvSpPr>
        <xdr:cNvPr id="201" name="楕円 200"/>
        <xdr:cNvSpPr/>
      </xdr:nvSpPr>
      <xdr:spPr>
        <a:xfrm>
          <a:off x="1079500" y="134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166402</xdr:rowOff>
    </xdr:from>
    <xdr:ext cx="599010" cy="259045"/>
    <xdr:sp macro="" textlink="">
      <xdr:nvSpPr>
        <xdr:cNvPr id="202" name="テキスト ボックス 201"/>
        <xdr:cNvSpPr txBox="1"/>
      </xdr:nvSpPr>
      <xdr:spPr>
        <a:xfrm>
          <a:off x="830795" y="1353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23220</xdr:rowOff>
    </xdr:from>
    <xdr:to>
      <xdr:col>24</xdr:col>
      <xdr:colOff>63500</xdr:colOff>
      <xdr:row>98</xdr:row>
      <xdr:rowOff>24916</xdr:rowOff>
    </xdr:to>
    <xdr:cxnSp macro="">
      <xdr:nvCxnSpPr>
        <xdr:cNvPr id="231" name="直線コネクタ 230"/>
        <xdr:cNvCxnSpPr/>
      </xdr:nvCxnSpPr>
      <xdr:spPr>
        <a:xfrm>
          <a:off x="3797300" y="16825320"/>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14698</xdr:rowOff>
    </xdr:from>
    <xdr:to>
      <xdr:col>19</xdr:col>
      <xdr:colOff>177800</xdr:colOff>
      <xdr:row>98</xdr:row>
      <xdr:rowOff>23220</xdr:rowOff>
    </xdr:to>
    <xdr:cxnSp macro="">
      <xdr:nvCxnSpPr>
        <xdr:cNvPr id="234" name="直線コネクタ 233"/>
        <xdr:cNvCxnSpPr/>
      </xdr:nvCxnSpPr>
      <xdr:spPr>
        <a:xfrm>
          <a:off x="2908300" y="16816798"/>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14698</xdr:rowOff>
    </xdr:from>
    <xdr:to>
      <xdr:col>15</xdr:col>
      <xdr:colOff>50800</xdr:colOff>
      <xdr:row>98</xdr:row>
      <xdr:rowOff>21419</xdr:rowOff>
    </xdr:to>
    <xdr:cxnSp macro="">
      <xdr:nvCxnSpPr>
        <xdr:cNvPr id="237" name="直線コネクタ 236"/>
        <xdr:cNvCxnSpPr/>
      </xdr:nvCxnSpPr>
      <xdr:spPr>
        <a:xfrm flipV="1">
          <a:off x="2019300" y="16816798"/>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21419</xdr:rowOff>
    </xdr:from>
    <xdr:to>
      <xdr:col>10</xdr:col>
      <xdr:colOff>114300</xdr:colOff>
      <xdr:row>98</xdr:row>
      <xdr:rowOff>51727</xdr:rowOff>
    </xdr:to>
    <xdr:cxnSp macro="">
      <xdr:nvCxnSpPr>
        <xdr:cNvPr id="240" name="直線コネクタ 239"/>
        <xdr:cNvCxnSpPr/>
      </xdr:nvCxnSpPr>
      <xdr:spPr>
        <a:xfrm flipV="1">
          <a:off x="1130300" y="16823519"/>
          <a:ext cx="889000" cy="3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145566</xdr:rowOff>
    </xdr:from>
    <xdr:to>
      <xdr:col>24</xdr:col>
      <xdr:colOff>114300</xdr:colOff>
      <xdr:row>98</xdr:row>
      <xdr:rowOff>75716</xdr:rowOff>
    </xdr:to>
    <xdr:sp macro="" textlink="">
      <xdr:nvSpPr>
        <xdr:cNvPr id="250" name="楕円 249"/>
        <xdr:cNvSpPr/>
      </xdr:nvSpPr>
      <xdr:spPr>
        <a:xfrm>
          <a:off x="4584700" y="167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104943</xdr:rowOff>
    </xdr:from>
    <xdr:ext cx="534377" cy="259045"/>
    <xdr:sp macro="" textlink="">
      <xdr:nvSpPr>
        <xdr:cNvPr id="251" name="衛生費該当値テキスト"/>
        <xdr:cNvSpPr txBox="1"/>
      </xdr:nvSpPr>
      <xdr:spPr>
        <a:xfrm>
          <a:off x="4686300" y="1656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143870</xdr:rowOff>
    </xdr:from>
    <xdr:to>
      <xdr:col>20</xdr:col>
      <xdr:colOff>38100</xdr:colOff>
      <xdr:row>98</xdr:row>
      <xdr:rowOff>74020</xdr:rowOff>
    </xdr:to>
    <xdr:sp macro="" textlink="">
      <xdr:nvSpPr>
        <xdr:cNvPr id="252" name="楕円 251"/>
        <xdr:cNvSpPr/>
      </xdr:nvSpPr>
      <xdr:spPr>
        <a:xfrm>
          <a:off x="3746500" y="167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90547</xdr:rowOff>
    </xdr:from>
    <xdr:ext cx="534377" cy="259045"/>
    <xdr:sp macro="" textlink="">
      <xdr:nvSpPr>
        <xdr:cNvPr id="253" name="テキスト ボックス 252"/>
        <xdr:cNvSpPr txBox="1"/>
      </xdr:nvSpPr>
      <xdr:spPr>
        <a:xfrm>
          <a:off x="3530111" y="1654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135348</xdr:rowOff>
    </xdr:from>
    <xdr:to>
      <xdr:col>15</xdr:col>
      <xdr:colOff>101600</xdr:colOff>
      <xdr:row>98</xdr:row>
      <xdr:rowOff>65498</xdr:rowOff>
    </xdr:to>
    <xdr:sp macro="" textlink="">
      <xdr:nvSpPr>
        <xdr:cNvPr id="254" name="楕円 253"/>
        <xdr:cNvSpPr/>
      </xdr:nvSpPr>
      <xdr:spPr>
        <a:xfrm>
          <a:off x="2857500" y="167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82025</xdr:rowOff>
    </xdr:from>
    <xdr:ext cx="534377" cy="259045"/>
    <xdr:sp macro="" textlink="">
      <xdr:nvSpPr>
        <xdr:cNvPr id="255" name="テキスト ボックス 254"/>
        <xdr:cNvSpPr txBox="1"/>
      </xdr:nvSpPr>
      <xdr:spPr>
        <a:xfrm>
          <a:off x="2641111" y="1654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142069</xdr:rowOff>
    </xdr:from>
    <xdr:to>
      <xdr:col>10</xdr:col>
      <xdr:colOff>165100</xdr:colOff>
      <xdr:row>98</xdr:row>
      <xdr:rowOff>72219</xdr:rowOff>
    </xdr:to>
    <xdr:sp macro="" textlink="">
      <xdr:nvSpPr>
        <xdr:cNvPr id="256" name="楕円 255"/>
        <xdr:cNvSpPr/>
      </xdr:nvSpPr>
      <xdr:spPr>
        <a:xfrm>
          <a:off x="1968500" y="167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88746</xdr:rowOff>
    </xdr:from>
    <xdr:ext cx="534377" cy="259045"/>
    <xdr:sp macro="" textlink="">
      <xdr:nvSpPr>
        <xdr:cNvPr id="257" name="テキスト ボックス 256"/>
        <xdr:cNvSpPr txBox="1"/>
      </xdr:nvSpPr>
      <xdr:spPr>
        <a:xfrm>
          <a:off x="1752111" y="1654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927</xdr:rowOff>
    </xdr:from>
    <xdr:to>
      <xdr:col>6</xdr:col>
      <xdr:colOff>38100</xdr:colOff>
      <xdr:row>98</xdr:row>
      <xdr:rowOff>102527</xdr:rowOff>
    </xdr:to>
    <xdr:sp macro="" textlink="">
      <xdr:nvSpPr>
        <xdr:cNvPr id="258" name="楕円 257"/>
        <xdr:cNvSpPr/>
      </xdr:nvSpPr>
      <xdr:spPr>
        <a:xfrm>
          <a:off x="1079500" y="1680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119054</xdr:rowOff>
    </xdr:from>
    <xdr:ext cx="534377" cy="259045"/>
    <xdr:sp macro="" textlink="">
      <xdr:nvSpPr>
        <xdr:cNvPr id="259" name="テキスト ボックス 258"/>
        <xdr:cNvSpPr txBox="1"/>
      </xdr:nvSpPr>
      <xdr:spPr>
        <a:xfrm>
          <a:off x="863111" y="1657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154178</xdr:rowOff>
    </xdr:from>
    <xdr:to>
      <xdr:col>55</xdr:col>
      <xdr:colOff>0</xdr:colOff>
      <xdr:row>38</xdr:row>
      <xdr:rowOff>159004</xdr:rowOff>
    </xdr:to>
    <xdr:cxnSp macro="">
      <xdr:nvCxnSpPr>
        <xdr:cNvPr id="288" name="直線コネクタ 287"/>
        <xdr:cNvCxnSpPr/>
      </xdr:nvCxnSpPr>
      <xdr:spPr>
        <a:xfrm flipV="1">
          <a:off x="9639300" y="666927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159004</xdr:rowOff>
    </xdr:from>
    <xdr:to>
      <xdr:col>50</xdr:col>
      <xdr:colOff>114300</xdr:colOff>
      <xdr:row>38</xdr:row>
      <xdr:rowOff>163322</xdr:rowOff>
    </xdr:to>
    <xdr:cxnSp macro="">
      <xdr:nvCxnSpPr>
        <xdr:cNvPr id="291" name="直線コネクタ 290"/>
        <xdr:cNvCxnSpPr/>
      </xdr:nvCxnSpPr>
      <xdr:spPr>
        <a:xfrm flipV="1">
          <a:off x="8750300" y="6674104"/>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163322</xdr:rowOff>
    </xdr:from>
    <xdr:to>
      <xdr:col>45</xdr:col>
      <xdr:colOff>177800</xdr:colOff>
      <xdr:row>38</xdr:row>
      <xdr:rowOff>165354</xdr:rowOff>
    </xdr:to>
    <xdr:cxnSp macro="">
      <xdr:nvCxnSpPr>
        <xdr:cNvPr id="294" name="直線コネクタ 293"/>
        <xdr:cNvCxnSpPr/>
      </xdr:nvCxnSpPr>
      <xdr:spPr>
        <a:xfrm flipV="1">
          <a:off x="7861300" y="6678422"/>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148717</xdr:rowOff>
    </xdr:from>
    <xdr:to>
      <xdr:col>41</xdr:col>
      <xdr:colOff>50800</xdr:colOff>
      <xdr:row>38</xdr:row>
      <xdr:rowOff>165354</xdr:rowOff>
    </xdr:to>
    <xdr:cxnSp macro="">
      <xdr:nvCxnSpPr>
        <xdr:cNvPr id="297" name="直線コネクタ 296"/>
        <xdr:cNvCxnSpPr/>
      </xdr:nvCxnSpPr>
      <xdr:spPr>
        <a:xfrm>
          <a:off x="6972300" y="6663817"/>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103378</xdr:rowOff>
    </xdr:from>
    <xdr:to>
      <xdr:col>55</xdr:col>
      <xdr:colOff>50800</xdr:colOff>
      <xdr:row>39</xdr:row>
      <xdr:rowOff>33528</xdr:rowOff>
    </xdr:to>
    <xdr:sp macro="" textlink="">
      <xdr:nvSpPr>
        <xdr:cNvPr id="307" name="楕円 306"/>
        <xdr:cNvSpPr/>
      </xdr:nvSpPr>
      <xdr:spPr>
        <a:xfrm>
          <a:off x="104267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108204</xdr:rowOff>
    </xdr:from>
    <xdr:to>
      <xdr:col>50</xdr:col>
      <xdr:colOff>165100</xdr:colOff>
      <xdr:row>39</xdr:row>
      <xdr:rowOff>38354</xdr:rowOff>
    </xdr:to>
    <xdr:sp macro="" textlink="">
      <xdr:nvSpPr>
        <xdr:cNvPr id="309" name="楕円 308"/>
        <xdr:cNvSpPr/>
      </xdr:nvSpPr>
      <xdr:spPr>
        <a:xfrm>
          <a:off x="95885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29481</xdr:rowOff>
    </xdr:from>
    <xdr:ext cx="378565" cy="259045"/>
    <xdr:sp macro="" textlink="">
      <xdr:nvSpPr>
        <xdr:cNvPr id="310" name="テキスト ボックス 309"/>
        <xdr:cNvSpPr txBox="1"/>
      </xdr:nvSpPr>
      <xdr:spPr>
        <a:xfrm>
          <a:off x="9450017" y="671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112522</xdr:rowOff>
    </xdr:from>
    <xdr:to>
      <xdr:col>46</xdr:col>
      <xdr:colOff>38100</xdr:colOff>
      <xdr:row>39</xdr:row>
      <xdr:rowOff>42672</xdr:rowOff>
    </xdr:to>
    <xdr:sp macro="" textlink="">
      <xdr:nvSpPr>
        <xdr:cNvPr id="311" name="楕円 310"/>
        <xdr:cNvSpPr/>
      </xdr:nvSpPr>
      <xdr:spPr>
        <a:xfrm>
          <a:off x="86995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33799</xdr:rowOff>
    </xdr:from>
    <xdr:ext cx="378565" cy="259045"/>
    <xdr:sp macro="" textlink="">
      <xdr:nvSpPr>
        <xdr:cNvPr id="312" name="テキスト ボックス 311"/>
        <xdr:cNvSpPr txBox="1"/>
      </xdr:nvSpPr>
      <xdr:spPr>
        <a:xfrm>
          <a:off x="8561017" y="672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114554</xdr:rowOff>
    </xdr:from>
    <xdr:to>
      <xdr:col>41</xdr:col>
      <xdr:colOff>101600</xdr:colOff>
      <xdr:row>39</xdr:row>
      <xdr:rowOff>44704</xdr:rowOff>
    </xdr:to>
    <xdr:sp macro="" textlink="">
      <xdr:nvSpPr>
        <xdr:cNvPr id="313" name="楕円 312"/>
        <xdr:cNvSpPr/>
      </xdr:nvSpPr>
      <xdr:spPr>
        <a:xfrm>
          <a:off x="7810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35831</xdr:rowOff>
    </xdr:from>
    <xdr:ext cx="378565" cy="259045"/>
    <xdr:sp macro="" textlink="">
      <xdr:nvSpPr>
        <xdr:cNvPr id="314" name="テキスト ボックス 313"/>
        <xdr:cNvSpPr txBox="1"/>
      </xdr:nvSpPr>
      <xdr:spPr>
        <a:xfrm>
          <a:off x="7672017" y="6722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97917</xdr:rowOff>
    </xdr:from>
    <xdr:to>
      <xdr:col>36</xdr:col>
      <xdr:colOff>165100</xdr:colOff>
      <xdr:row>39</xdr:row>
      <xdr:rowOff>28067</xdr:rowOff>
    </xdr:to>
    <xdr:sp macro="" textlink="">
      <xdr:nvSpPr>
        <xdr:cNvPr id="315" name="楕円 314"/>
        <xdr:cNvSpPr/>
      </xdr:nvSpPr>
      <xdr:spPr>
        <a:xfrm>
          <a:off x="6921500" y="66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19194</xdr:rowOff>
    </xdr:from>
    <xdr:ext cx="378565" cy="259045"/>
    <xdr:sp macro="" textlink="">
      <xdr:nvSpPr>
        <xdr:cNvPr id="316" name="テキスト ボックス 315"/>
        <xdr:cNvSpPr txBox="1"/>
      </xdr:nvSpPr>
      <xdr:spPr>
        <a:xfrm>
          <a:off x="6783017" y="670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84036</xdr:rowOff>
    </xdr:from>
    <xdr:to>
      <xdr:col>55</xdr:col>
      <xdr:colOff>0</xdr:colOff>
      <xdr:row>57</xdr:row>
      <xdr:rowOff>75921</xdr:rowOff>
    </xdr:to>
    <xdr:cxnSp macro="">
      <xdr:nvCxnSpPr>
        <xdr:cNvPr id="345" name="直線コネクタ 344"/>
        <xdr:cNvCxnSpPr/>
      </xdr:nvCxnSpPr>
      <xdr:spPr>
        <a:xfrm flipV="1">
          <a:off x="9639300" y="9685236"/>
          <a:ext cx="838200" cy="16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75921</xdr:rowOff>
    </xdr:from>
    <xdr:to>
      <xdr:col>50</xdr:col>
      <xdr:colOff>114300</xdr:colOff>
      <xdr:row>57</xdr:row>
      <xdr:rowOff>165722</xdr:rowOff>
    </xdr:to>
    <xdr:cxnSp macro="">
      <xdr:nvCxnSpPr>
        <xdr:cNvPr id="348" name="直線コネクタ 347"/>
        <xdr:cNvCxnSpPr/>
      </xdr:nvCxnSpPr>
      <xdr:spPr>
        <a:xfrm flipV="1">
          <a:off x="8750300" y="9848571"/>
          <a:ext cx="889000" cy="8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165722</xdr:rowOff>
    </xdr:from>
    <xdr:to>
      <xdr:col>45</xdr:col>
      <xdr:colOff>177800</xdr:colOff>
      <xdr:row>58</xdr:row>
      <xdr:rowOff>19685</xdr:rowOff>
    </xdr:to>
    <xdr:cxnSp macro="">
      <xdr:nvCxnSpPr>
        <xdr:cNvPr id="351" name="直線コネクタ 350"/>
        <xdr:cNvCxnSpPr/>
      </xdr:nvCxnSpPr>
      <xdr:spPr>
        <a:xfrm flipV="1">
          <a:off x="7861300" y="9938372"/>
          <a:ext cx="889000" cy="2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139129</xdr:rowOff>
    </xdr:from>
    <xdr:to>
      <xdr:col>41</xdr:col>
      <xdr:colOff>50800</xdr:colOff>
      <xdr:row>58</xdr:row>
      <xdr:rowOff>19685</xdr:rowOff>
    </xdr:to>
    <xdr:cxnSp macro="">
      <xdr:nvCxnSpPr>
        <xdr:cNvPr id="354" name="直線コネクタ 353"/>
        <xdr:cNvCxnSpPr/>
      </xdr:nvCxnSpPr>
      <xdr:spPr>
        <a:xfrm>
          <a:off x="6972300" y="9568879"/>
          <a:ext cx="889000" cy="39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33236</xdr:rowOff>
    </xdr:from>
    <xdr:to>
      <xdr:col>55</xdr:col>
      <xdr:colOff>50800</xdr:colOff>
      <xdr:row>56</xdr:row>
      <xdr:rowOff>134836</xdr:rowOff>
    </xdr:to>
    <xdr:sp macro="" textlink="">
      <xdr:nvSpPr>
        <xdr:cNvPr id="364" name="楕円 363"/>
        <xdr:cNvSpPr/>
      </xdr:nvSpPr>
      <xdr:spPr>
        <a:xfrm>
          <a:off x="10426700" y="96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56113</xdr:rowOff>
    </xdr:from>
    <xdr:ext cx="534377" cy="259045"/>
    <xdr:sp macro="" textlink="">
      <xdr:nvSpPr>
        <xdr:cNvPr id="365" name="農林水産業費該当値テキスト"/>
        <xdr:cNvSpPr txBox="1"/>
      </xdr:nvSpPr>
      <xdr:spPr>
        <a:xfrm>
          <a:off x="10528300" y="948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25121</xdr:rowOff>
    </xdr:from>
    <xdr:to>
      <xdr:col>50</xdr:col>
      <xdr:colOff>165100</xdr:colOff>
      <xdr:row>57</xdr:row>
      <xdr:rowOff>126721</xdr:rowOff>
    </xdr:to>
    <xdr:sp macro="" textlink="">
      <xdr:nvSpPr>
        <xdr:cNvPr id="366" name="楕円 365"/>
        <xdr:cNvSpPr/>
      </xdr:nvSpPr>
      <xdr:spPr>
        <a:xfrm>
          <a:off x="9588500" y="97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143248</xdr:rowOff>
    </xdr:from>
    <xdr:ext cx="469744" cy="259045"/>
    <xdr:sp macro="" textlink="">
      <xdr:nvSpPr>
        <xdr:cNvPr id="367" name="テキスト ボックス 366"/>
        <xdr:cNvSpPr txBox="1"/>
      </xdr:nvSpPr>
      <xdr:spPr>
        <a:xfrm>
          <a:off x="9404428" y="957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114922</xdr:rowOff>
    </xdr:from>
    <xdr:to>
      <xdr:col>46</xdr:col>
      <xdr:colOff>38100</xdr:colOff>
      <xdr:row>58</xdr:row>
      <xdr:rowOff>45072</xdr:rowOff>
    </xdr:to>
    <xdr:sp macro="" textlink="">
      <xdr:nvSpPr>
        <xdr:cNvPr id="368" name="楕円 367"/>
        <xdr:cNvSpPr/>
      </xdr:nvSpPr>
      <xdr:spPr>
        <a:xfrm>
          <a:off x="8699500" y="98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36199</xdr:rowOff>
    </xdr:from>
    <xdr:ext cx="469744" cy="259045"/>
    <xdr:sp macro="" textlink="">
      <xdr:nvSpPr>
        <xdr:cNvPr id="369" name="テキスト ボックス 368"/>
        <xdr:cNvSpPr txBox="1"/>
      </xdr:nvSpPr>
      <xdr:spPr>
        <a:xfrm>
          <a:off x="8515428" y="998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140335</xdr:rowOff>
    </xdr:from>
    <xdr:to>
      <xdr:col>41</xdr:col>
      <xdr:colOff>101600</xdr:colOff>
      <xdr:row>58</xdr:row>
      <xdr:rowOff>70485</xdr:rowOff>
    </xdr:to>
    <xdr:sp macro="" textlink="">
      <xdr:nvSpPr>
        <xdr:cNvPr id="370" name="楕円 369"/>
        <xdr:cNvSpPr/>
      </xdr:nvSpPr>
      <xdr:spPr>
        <a:xfrm>
          <a:off x="7810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61612</xdr:rowOff>
    </xdr:from>
    <xdr:ext cx="469744" cy="259045"/>
    <xdr:sp macro="" textlink="">
      <xdr:nvSpPr>
        <xdr:cNvPr id="371" name="テキスト ボックス 370"/>
        <xdr:cNvSpPr txBox="1"/>
      </xdr:nvSpPr>
      <xdr:spPr>
        <a:xfrm>
          <a:off x="7626428" y="1000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88329</xdr:rowOff>
    </xdr:from>
    <xdr:to>
      <xdr:col>36</xdr:col>
      <xdr:colOff>165100</xdr:colOff>
      <xdr:row>56</xdr:row>
      <xdr:rowOff>18479</xdr:rowOff>
    </xdr:to>
    <xdr:sp macro="" textlink="">
      <xdr:nvSpPr>
        <xdr:cNvPr id="372" name="楕円 371"/>
        <xdr:cNvSpPr/>
      </xdr:nvSpPr>
      <xdr:spPr>
        <a:xfrm>
          <a:off x="6921500" y="951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35006</xdr:rowOff>
    </xdr:from>
    <xdr:ext cx="534377" cy="259045"/>
    <xdr:sp macro="" textlink="">
      <xdr:nvSpPr>
        <xdr:cNvPr id="373" name="テキスト ボックス 372"/>
        <xdr:cNvSpPr txBox="1"/>
      </xdr:nvSpPr>
      <xdr:spPr>
        <a:xfrm>
          <a:off x="6705111" y="929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49632</xdr:rowOff>
    </xdr:from>
    <xdr:to>
      <xdr:col>54</xdr:col>
      <xdr:colOff>189865</xdr:colOff>
      <xdr:row>78</xdr:row>
      <xdr:rowOff>122234</xdr:rowOff>
    </xdr:to>
    <xdr:cxnSp macro="">
      <xdr:nvCxnSpPr>
        <xdr:cNvPr id="395" name="直線コネクタ 394"/>
        <xdr:cNvCxnSpPr/>
      </xdr:nvCxnSpPr>
      <xdr:spPr>
        <a:xfrm flipV="1">
          <a:off x="10475595" y="12565482"/>
          <a:ext cx="1270" cy="929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126061</xdr:rowOff>
    </xdr:from>
    <xdr:ext cx="378565" cy="259045"/>
    <xdr:sp macro="" textlink="">
      <xdr:nvSpPr>
        <xdr:cNvPr id="396" name="商工費最小値テキスト"/>
        <xdr:cNvSpPr txBox="1"/>
      </xdr:nvSpPr>
      <xdr:spPr>
        <a:xfrm>
          <a:off x="10528300" y="13499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122234</xdr:rowOff>
    </xdr:from>
    <xdr:to>
      <xdr:col>55</xdr:col>
      <xdr:colOff>88900</xdr:colOff>
      <xdr:row>78</xdr:row>
      <xdr:rowOff>122234</xdr:rowOff>
    </xdr:to>
    <xdr:cxnSp macro="">
      <xdr:nvCxnSpPr>
        <xdr:cNvPr id="397" name="直線コネクタ 396"/>
        <xdr:cNvCxnSpPr/>
      </xdr:nvCxnSpPr>
      <xdr:spPr>
        <a:xfrm>
          <a:off x="10388600" y="1349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167759</xdr:rowOff>
    </xdr:from>
    <xdr:ext cx="534377" cy="259045"/>
    <xdr:sp macro="" textlink="">
      <xdr:nvSpPr>
        <xdr:cNvPr id="398" name="商工費最大値テキスト"/>
        <xdr:cNvSpPr txBox="1"/>
      </xdr:nvSpPr>
      <xdr:spPr>
        <a:xfrm>
          <a:off x="10528300" y="1234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49632</xdr:rowOff>
    </xdr:from>
    <xdr:to>
      <xdr:col>55</xdr:col>
      <xdr:colOff>88900</xdr:colOff>
      <xdr:row>73</xdr:row>
      <xdr:rowOff>49632</xdr:rowOff>
    </xdr:to>
    <xdr:cxnSp macro="">
      <xdr:nvCxnSpPr>
        <xdr:cNvPr id="399" name="直線コネクタ 398"/>
        <xdr:cNvCxnSpPr/>
      </xdr:nvCxnSpPr>
      <xdr:spPr>
        <a:xfrm>
          <a:off x="10388600" y="1256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1420</xdr:rowOff>
    </xdr:from>
    <xdr:to>
      <xdr:col>55</xdr:col>
      <xdr:colOff>0</xdr:colOff>
      <xdr:row>76</xdr:row>
      <xdr:rowOff>4003</xdr:rowOff>
    </xdr:to>
    <xdr:cxnSp macro="">
      <xdr:nvCxnSpPr>
        <xdr:cNvPr id="400" name="直線コネクタ 399"/>
        <xdr:cNvCxnSpPr/>
      </xdr:nvCxnSpPr>
      <xdr:spPr>
        <a:xfrm flipV="1">
          <a:off x="9639300" y="13031620"/>
          <a:ext cx="8382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58297</xdr:rowOff>
    </xdr:from>
    <xdr:ext cx="469744" cy="259045"/>
    <xdr:sp macro="" textlink="">
      <xdr:nvSpPr>
        <xdr:cNvPr id="401" name="商工費平均値テキスト"/>
        <xdr:cNvSpPr txBox="1"/>
      </xdr:nvSpPr>
      <xdr:spPr>
        <a:xfrm>
          <a:off x="10528300" y="13259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79870</xdr:rowOff>
    </xdr:from>
    <xdr:to>
      <xdr:col>55</xdr:col>
      <xdr:colOff>50800</xdr:colOff>
      <xdr:row>78</xdr:row>
      <xdr:rowOff>10020</xdr:rowOff>
    </xdr:to>
    <xdr:sp macro="" textlink="">
      <xdr:nvSpPr>
        <xdr:cNvPr id="402" name="フローチャート: 判断 401"/>
        <xdr:cNvSpPr/>
      </xdr:nvSpPr>
      <xdr:spPr>
        <a:xfrm>
          <a:off x="10426700" y="1328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83670</xdr:rowOff>
    </xdr:from>
    <xdr:to>
      <xdr:col>50</xdr:col>
      <xdr:colOff>114300</xdr:colOff>
      <xdr:row>76</xdr:row>
      <xdr:rowOff>4003</xdr:rowOff>
    </xdr:to>
    <xdr:cxnSp macro="">
      <xdr:nvCxnSpPr>
        <xdr:cNvPr id="403" name="直線コネクタ 402"/>
        <xdr:cNvCxnSpPr/>
      </xdr:nvCxnSpPr>
      <xdr:spPr>
        <a:xfrm>
          <a:off x="8750300" y="12770970"/>
          <a:ext cx="889000" cy="26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75459</xdr:rowOff>
    </xdr:from>
    <xdr:to>
      <xdr:col>50</xdr:col>
      <xdr:colOff>165100</xdr:colOff>
      <xdr:row>78</xdr:row>
      <xdr:rowOff>5609</xdr:rowOff>
    </xdr:to>
    <xdr:sp macro="" textlink="">
      <xdr:nvSpPr>
        <xdr:cNvPr id="404" name="フローチャート: 判断 403"/>
        <xdr:cNvSpPr/>
      </xdr:nvSpPr>
      <xdr:spPr>
        <a:xfrm>
          <a:off x="9588500" y="1327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168186</xdr:rowOff>
    </xdr:from>
    <xdr:ext cx="469744" cy="259045"/>
    <xdr:sp macro="" textlink="">
      <xdr:nvSpPr>
        <xdr:cNvPr id="405" name="テキスト ボックス 404"/>
        <xdr:cNvSpPr txBox="1"/>
      </xdr:nvSpPr>
      <xdr:spPr>
        <a:xfrm>
          <a:off x="9404428" y="1336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72468</xdr:rowOff>
    </xdr:from>
    <xdr:to>
      <xdr:col>45</xdr:col>
      <xdr:colOff>177800</xdr:colOff>
      <xdr:row>74</xdr:row>
      <xdr:rowOff>83670</xdr:rowOff>
    </xdr:to>
    <xdr:cxnSp macro="">
      <xdr:nvCxnSpPr>
        <xdr:cNvPr id="406" name="直線コネクタ 405"/>
        <xdr:cNvCxnSpPr/>
      </xdr:nvCxnSpPr>
      <xdr:spPr>
        <a:xfrm>
          <a:off x="7861300" y="12245418"/>
          <a:ext cx="889000" cy="5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32458</xdr:rowOff>
    </xdr:from>
    <xdr:to>
      <xdr:col>46</xdr:col>
      <xdr:colOff>38100</xdr:colOff>
      <xdr:row>77</xdr:row>
      <xdr:rowOff>134058</xdr:rowOff>
    </xdr:to>
    <xdr:sp macro="" textlink="">
      <xdr:nvSpPr>
        <xdr:cNvPr id="407" name="フローチャート: 判断 406"/>
        <xdr:cNvSpPr/>
      </xdr:nvSpPr>
      <xdr:spPr>
        <a:xfrm>
          <a:off x="8699500" y="132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125185</xdr:rowOff>
    </xdr:from>
    <xdr:ext cx="469744" cy="259045"/>
    <xdr:sp macro="" textlink="">
      <xdr:nvSpPr>
        <xdr:cNvPr id="408" name="テキスト ボックス 407"/>
        <xdr:cNvSpPr txBox="1"/>
      </xdr:nvSpPr>
      <xdr:spPr>
        <a:xfrm>
          <a:off x="8515428" y="1332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32007</xdr:rowOff>
    </xdr:from>
    <xdr:to>
      <xdr:col>41</xdr:col>
      <xdr:colOff>50800</xdr:colOff>
      <xdr:row>71</xdr:row>
      <xdr:rowOff>72468</xdr:rowOff>
    </xdr:to>
    <xdr:cxnSp macro="">
      <xdr:nvCxnSpPr>
        <xdr:cNvPr id="409" name="直線コネクタ 408"/>
        <xdr:cNvCxnSpPr/>
      </xdr:nvCxnSpPr>
      <xdr:spPr>
        <a:xfrm>
          <a:off x="6972300" y="12204957"/>
          <a:ext cx="889000" cy="4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33190</xdr:rowOff>
    </xdr:from>
    <xdr:to>
      <xdr:col>41</xdr:col>
      <xdr:colOff>101600</xdr:colOff>
      <xdr:row>77</xdr:row>
      <xdr:rowOff>134790</xdr:rowOff>
    </xdr:to>
    <xdr:sp macro="" textlink="">
      <xdr:nvSpPr>
        <xdr:cNvPr id="410" name="フローチャート: 判断 409"/>
        <xdr:cNvSpPr/>
      </xdr:nvSpPr>
      <xdr:spPr>
        <a:xfrm>
          <a:off x="78105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125917</xdr:rowOff>
    </xdr:from>
    <xdr:ext cx="469744" cy="259045"/>
    <xdr:sp macro="" textlink="">
      <xdr:nvSpPr>
        <xdr:cNvPr id="411" name="テキスト ボックス 410"/>
        <xdr:cNvSpPr txBox="1"/>
      </xdr:nvSpPr>
      <xdr:spPr>
        <a:xfrm>
          <a:off x="7626428" y="1332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155789</xdr:rowOff>
    </xdr:from>
    <xdr:to>
      <xdr:col>36</xdr:col>
      <xdr:colOff>165100</xdr:colOff>
      <xdr:row>77</xdr:row>
      <xdr:rowOff>85939</xdr:rowOff>
    </xdr:to>
    <xdr:sp macro="" textlink="">
      <xdr:nvSpPr>
        <xdr:cNvPr id="412" name="フローチャート: 判断 411"/>
        <xdr:cNvSpPr/>
      </xdr:nvSpPr>
      <xdr:spPr>
        <a:xfrm>
          <a:off x="6921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77066</xdr:rowOff>
    </xdr:from>
    <xdr:ext cx="534377" cy="259045"/>
    <xdr:sp macro="" textlink="">
      <xdr:nvSpPr>
        <xdr:cNvPr id="413" name="テキスト ボックス 412"/>
        <xdr:cNvSpPr txBox="1"/>
      </xdr:nvSpPr>
      <xdr:spPr>
        <a:xfrm>
          <a:off x="6705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122070</xdr:rowOff>
    </xdr:from>
    <xdr:to>
      <xdr:col>55</xdr:col>
      <xdr:colOff>50800</xdr:colOff>
      <xdr:row>76</xdr:row>
      <xdr:rowOff>52220</xdr:rowOff>
    </xdr:to>
    <xdr:sp macro="" textlink="">
      <xdr:nvSpPr>
        <xdr:cNvPr id="419" name="楕円 418"/>
        <xdr:cNvSpPr/>
      </xdr:nvSpPr>
      <xdr:spPr>
        <a:xfrm>
          <a:off x="10426700" y="129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144947</xdr:rowOff>
    </xdr:from>
    <xdr:ext cx="534377" cy="259045"/>
    <xdr:sp macro="" textlink="">
      <xdr:nvSpPr>
        <xdr:cNvPr id="420" name="商工費該当値テキスト"/>
        <xdr:cNvSpPr txBox="1"/>
      </xdr:nvSpPr>
      <xdr:spPr>
        <a:xfrm>
          <a:off x="10528300" y="1283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124653</xdr:rowOff>
    </xdr:from>
    <xdr:to>
      <xdr:col>50</xdr:col>
      <xdr:colOff>165100</xdr:colOff>
      <xdr:row>76</xdr:row>
      <xdr:rowOff>54803</xdr:rowOff>
    </xdr:to>
    <xdr:sp macro="" textlink="">
      <xdr:nvSpPr>
        <xdr:cNvPr id="421" name="楕円 420"/>
        <xdr:cNvSpPr/>
      </xdr:nvSpPr>
      <xdr:spPr>
        <a:xfrm>
          <a:off x="9588500" y="1298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71330</xdr:rowOff>
    </xdr:from>
    <xdr:ext cx="534377" cy="259045"/>
    <xdr:sp macro="" textlink="">
      <xdr:nvSpPr>
        <xdr:cNvPr id="422" name="テキスト ボックス 421"/>
        <xdr:cNvSpPr txBox="1"/>
      </xdr:nvSpPr>
      <xdr:spPr>
        <a:xfrm>
          <a:off x="9372111" y="127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32870</xdr:rowOff>
    </xdr:from>
    <xdr:to>
      <xdr:col>46</xdr:col>
      <xdr:colOff>38100</xdr:colOff>
      <xdr:row>74</xdr:row>
      <xdr:rowOff>134470</xdr:rowOff>
    </xdr:to>
    <xdr:sp macro="" textlink="">
      <xdr:nvSpPr>
        <xdr:cNvPr id="423" name="楕円 422"/>
        <xdr:cNvSpPr/>
      </xdr:nvSpPr>
      <xdr:spPr>
        <a:xfrm>
          <a:off x="8699500" y="127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150997</xdr:rowOff>
    </xdr:from>
    <xdr:ext cx="534377" cy="259045"/>
    <xdr:sp macro="" textlink="">
      <xdr:nvSpPr>
        <xdr:cNvPr id="424" name="テキスト ボックス 423"/>
        <xdr:cNvSpPr txBox="1"/>
      </xdr:nvSpPr>
      <xdr:spPr>
        <a:xfrm>
          <a:off x="8483111" y="1249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21668</xdr:rowOff>
    </xdr:from>
    <xdr:to>
      <xdr:col>41</xdr:col>
      <xdr:colOff>101600</xdr:colOff>
      <xdr:row>71</xdr:row>
      <xdr:rowOff>123268</xdr:rowOff>
    </xdr:to>
    <xdr:sp macro="" textlink="">
      <xdr:nvSpPr>
        <xdr:cNvPr id="425" name="楕円 424"/>
        <xdr:cNvSpPr/>
      </xdr:nvSpPr>
      <xdr:spPr>
        <a:xfrm>
          <a:off x="7810500" y="121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139795</xdr:rowOff>
    </xdr:from>
    <xdr:ext cx="534377" cy="259045"/>
    <xdr:sp macro="" textlink="">
      <xdr:nvSpPr>
        <xdr:cNvPr id="426" name="テキスト ボックス 425"/>
        <xdr:cNvSpPr txBox="1"/>
      </xdr:nvSpPr>
      <xdr:spPr>
        <a:xfrm>
          <a:off x="7594111" y="1196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152657</xdr:rowOff>
    </xdr:from>
    <xdr:to>
      <xdr:col>36</xdr:col>
      <xdr:colOff>165100</xdr:colOff>
      <xdr:row>71</xdr:row>
      <xdr:rowOff>82807</xdr:rowOff>
    </xdr:to>
    <xdr:sp macro="" textlink="">
      <xdr:nvSpPr>
        <xdr:cNvPr id="427" name="楕円 426"/>
        <xdr:cNvSpPr/>
      </xdr:nvSpPr>
      <xdr:spPr>
        <a:xfrm>
          <a:off x="6921500" y="121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99334</xdr:rowOff>
    </xdr:from>
    <xdr:ext cx="534377" cy="259045"/>
    <xdr:sp macro="" textlink="">
      <xdr:nvSpPr>
        <xdr:cNvPr id="428" name="テキスト ボックス 427"/>
        <xdr:cNvSpPr txBox="1"/>
      </xdr:nvSpPr>
      <xdr:spPr>
        <a:xfrm>
          <a:off x="6705111" y="119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3" name="直線コネクタ 452"/>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4" name="土木費最小値テキスト"/>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5" name="直線コネクタ 454"/>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6" name="土木費最大値テキスト"/>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7" name="直線コネクタ 456"/>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97600</xdr:rowOff>
    </xdr:from>
    <xdr:to>
      <xdr:col>55</xdr:col>
      <xdr:colOff>0</xdr:colOff>
      <xdr:row>94</xdr:row>
      <xdr:rowOff>123431</xdr:rowOff>
    </xdr:to>
    <xdr:cxnSp macro="">
      <xdr:nvCxnSpPr>
        <xdr:cNvPr id="458" name="直線コネクタ 457"/>
        <xdr:cNvCxnSpPr/>
      </xdr:nvCxnSpPr>
      <xdr:spPr>
        <a:xfrm flipV="1">
          <a:off x="9639300" y="16213900"/>
          <a:ext cx="8382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59" name="土木費平均値テキスト"/>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0" name="フローチャート: 判断 459"/>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123431</xdr:rowOff>
    </xdr:from>
    <xdr:to>
      <xdr:col>50</xdr:col>
      <xdr:colOff>114300</xdr:colOff>
      <xdr:row>95</xdr:row>
      <xdr:rowOff>121393</xdr:rowOff>
    </xdr:to>
    <xdr:cxnSp macro="">
      <xdr:nvCxnSpPr>
        <xdr:cNvPr id="461" name="直線コネクタ 460"/>
        <xdr:cNvCxnSpPr/>
      </xdr:nvCxnSpPr>
      <xdr:spPr>
        <a:xfrm flipV="1">
          <a:off x="8750300" y="16239731"/>
          <a:ext cx="889000" cy="16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2" name="フローチャート: 判断 461"/>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3" name="テキスト ボックス 462"/>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30353</xdr:rowOff>
    </xdr:from>
    <xdr:to>
      <xdr:col>45</xdr:col>
      <xdr:colOff>177800</xdr:colOff>
      <xdr:row>95</xdr:row>
      <xdr:rowOff>121393</xdr:rowOff>
    </xdr:to>
    <xdr:cxnSp macro="">
      <xdr:nvCxnSpPr>
        <xdr:cNvPr id="464" name="直線コネクタ 463"/>
        <xdr:cNvCxnSpPr/>
      </xdr:nvCxnSpPr>
      <xdr:spPr>
        <a:xfrm>
          <a:off x="7861300" y="16318103"/>
          <a:ext cx="889000" cy="9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5" name="フローチャート: 判断 464"/>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6" name="テキスト ボックス 465"/>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30353</xdr:rowOff>
    </xdr:from>
    <xdr:to>
      <xdr:col>41</xdr:col>
      <xdr:colOff>50800</xdr:colOff>
      <xdr:row>96</xdr:row>
      <xdr:rowOff>21856</xdr:rowOff>
    </xdr:to>
    <xdr:cxnSp macro="">
      <xdr:nvCxnSpPr>
        <xdr:cNvPr id="467" name="直線コネクタ 466"/>
        <xdr:cNvCxnSpPr/>
      </xdr:nvCxnSpPr>
      <xdr:spPr>
        <a:xfrm flipV="1">
          <a:off x="6972300" y="16318103"/>
          <a:ext cx="889000" cy="16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68" name="フローチャート: 判断 467"/>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69" name="テキスト ボックス 468"/>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0" name="フローチャート: 判断 469"/>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1" name="テキスト ボックス 470"/>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46800</xdr:rowOff>
    </xdr:from>
    <xdr:to>
      <xdr:col>55</xdr:col>
      <xdr:colOff>50800</xdr:colOff>
      <xdr:row>94</xdr:row>
      <xdr:rowOff>148400</xdr:rowOff>
    </xdr:to>
    <xdr:sp macro="" textlink="">
      <xdr:nvSpPr>
        <xdr:cNvPr id="477" name="楕円 476"/>
        <xdr:cNvSpPr/>
      </xdr:nvSpPr>
      <xdr:spPr>
        <a:xfrm>
          <a:off x="10426700" y="161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69677</xdr:rowOff>
    </xdr:from>
    <xdr:ext cx="534377" cy="259045"/>
    <xdr:sp macro="" textlink="">
      <xdr:nvSpPr>
        <xdr:cNvPr id="478" name="土木費該当値テキスト"/>
        <xdr:cNvSpPr txBox="1"/>
      </xdr:nvSpPr>
      <xdr:spPr>
        <a:xfrm>
          <a:off x="10528300" y="1601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72631</xdr:rowOff>
    </xdr:from>
    <xdr:to>
      <xdr:col>50</xdr:col>
      <xdr:colOff>165100</xdr:colOff>
      <xdr:row>95</xdr:row>
      <xdr:rowOff>2781</xdr:rowOff>
    </xdr:to>
    <xdr:sp macro="" textlink="">
      <xdr:nvSpPr>
        <xdr:cNvPr id="479" name="楕円 478"/>
        <xdr:cNvSpPr/>
      </xdr:nvSpPr>
      <xdr:spPr>
        <a:xfrm>
          <a:off x="9588500" y="161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19308</xdr:rowOff>
    </xdr:from>
    <xdr:ext cx="534377" cy="259045"/>
    <xdr:sp macro="" textlink="">
      <xdr:nvSpPr>
        <xdr:cNvPr id="480" name="テキスト ボックス 479"/>
        <xdr:cNvSpPr txBox="1"/>
      </xdr:nvSpPr>
      <xdr:spPr>
        <a:xfrm>
          <a:off x="9372111" y="1596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70593</xdr:rowOff>
    </xdr:from>
    <xdr:to>
      <xdr:col>46</xdr:col>
      <xdr:colOff>38100</xdr:colOff>
      <xdr:row>96</xdr:row>
      <xdr:rowOff>743</xdr:rowOff>
    </xdr:to>
    <xdr:sp macro="" textlink="">
      <xdr:nvSpPr>
        <xdr:cNvPr id="481" name="楕円 480"/>
        <xdr:cNvSpPr/>
      </xdr:nvSpPr>
      <xdr:spPr>
        <a:xfrm>
          <a:off x="8699500" y="163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17270</xdr:rowOff>
    </xdr:from>
    <xdr:ext cx="534377" cy="259045"/>
    <xdr:sp macro="" textlink="">
      <xdr:nvSpPr>
        <xdr:cNvPr id="482" name="テキスト ボックス 481"/>
        <xdr:cNvSpPr txBox="1"/>
      </xdr:nvSpPr>
      <xdr:spPr>
        <a:xfrm>
          <a:off x="8483111" y="1613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151003</xdr:rowOff>
    </xdr:from>
    <xdr:to>
      <xdr:col>41</xdr:col>
      <xdr:colOff>101600</xdr:colOff>
      <xdr:row>95</xdr:row>
      <xdr:rowOff>81153</xdr:rowOff>
    </xdr:to>
    <xdr:sp macro="" textlink="">
      <xdr:nvSpPr>
        <xdr:cNvPr id="483" name="楕円 482"/>
        <xdr:cNvSpPr/>
      </xdr:nvSpPr>
      <xdr:spPr>
        <a:xfrm>
          <a:off x="7810500" y="1626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97680</xdr:rowOff>
    </xdr:from>
    <xdr:ext cx="534377" cy="259045"/>
    <xdr:sp macro="" textlink="">
      <xdr:nvSpPr>
        <xdr:cNvPr id="484" name="テキスト ボックス 483"/>
        <xdr:cNvSpPr txBox="1"/>
      </xdr:nvSpPr>
      <xdr:spPr>
        <a:xfrm>
          <a:off x="7594111" y="1604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142506</xdr:rowOff>
    </xdr:from>
    <xdr:to>
      <xdr:col>36</xdr:col>
      <xdr:colOff>165100</xdr:colOff>
      <xdr:row>96</xdr:row>
      <xdr:rowOff>72656</xdr:rowOff>
    </xdr:to>
    <xdr:sp macro="" textlink="">
      <xdr:nvSpPr>
        <xdr:cNvPr id="485" name="楕円 484"/>
        <xdr:cNvSpPr/>
      </xdr:nvSpPr>
      <xdr:spPr>
        <a:xfrm>
          <a:off x="6921500" y="164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89183</xdr:rowOff>
    </xdr:from>
    <xdr:ext cx="534377" cy="259045"/>
    <xdr:sp macro="" textlink="">
      <xdr:nvSpPr>
        <xdr:cNvPr id="486" name="テキスト ボックス 485"/>
        <xdr:cNvSpPr txBox="1"/>
      </xdr:nvSpPr>
      <xdr:spPr>
        <a:xfrm>
          <a:off x="6705111" y="162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0" name="直線コネクタ 509"/>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1" name="消防費最小値テキスト"/>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2" name="直線コネクタ 511"/>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3" name="消防費最大値テキスト"/>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4" name="直線コネクタ 513"/>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125317</xdr:rowOff>
    </xdr:from>
    <xdr:to>
      <xdr:col>85</xdr:col>
      <xdr:colOff>127000</xdr:colOff>
      <xdr:row>37</xdr:row>
      <xdr:rowOff>47498</xdr:rowOff>
    </xdr:to>
    <xdr:cxnSp macro="">
      <xdr:nvCxnSpPr>
        <xdr:cNvPr id="515" name="直線コネクタ 514"/>
        <xdr:cNvCxnSpPr/>
      </xdr:nvCxnSpPr>
      <xdr:spPr>
        <a:xfrm flipV="1">
          <a:off x="15481300" y="6297517"/>
          <a:ext cx="838200" cy="9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6" name="消防費平均値テキスト"/>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7" name="フローチャート: 判断 516"/>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47498</xdr:rowOff>
    </xdr:from>
    <xdr:to>
      <xdr:col>81</xdr:col>
      <xdr:colOff>50800</xdr:colOff>
      <xdr:row>37</xdr:row>
      <xdr:rowOff>94323</xdr:rowOff>
    </xdr:to>
    <xdr:cxnSp macro="">
      <xdr:nvCxnSpPr>
        <xdr:cNvPr id="518" name="直線コネクタ 517"/>
        <xdr:cNvCxnSpPr/>
      </xdr:nvCxnSpPr>
      <xdr:spPr>
        <a:xfrm flipV="1">
          <a:off x="14592300" y="6391148"/>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19" name="フローチャート: 判断 518"/>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0" name="テキスト ボックス 519"/>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91065</xdr:rowOff>
    </xdr:from>
    <xdr:to>
      <xdr:col>76</xdr:col>
      <xdr:colOff>114300</xdr:colOff>
      <xdr:row>37</xdr:row>
      <xdr:rowOff>94323</xdr:rowOff>
    </xdr:to>
    <xdr:cxnSp macro="">
      <xdr:nvCxnSpPr>
        <xdr:cNvPr id="521" name="直線コネクタ 520"/>
        <xdr:cNvCxnSpPr/>
      </xdr:nvCxnSpPr>
      <xdr:spPr>
        <a:xfrm>
          <a:off x="13703300" y="6434715"/>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2" name="フローチャート: 判断 521"/>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3" name="テキスト ボックス 522"/>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91065</xdr:rowOff>
    </xdr:from>
    <xdr:to>
      <xdr:col>71</xdr:col>
      <xdr:colOff>177800</xdr:colOff>
      <xdr:row>37</xdr:row>
      <xdr:rowOff>92418</xdr:rowOff>
    </xdr:to>
    <xdr:cxnSp macro="">
      <xdr:nvCxnSpPr>
        <xdr:cNvPr id="524" name="直線コネクタ 523"/>
        <xdr:cNvCxnSpPr/>
      </xdr:nvCxnSpPr>
      <xdr:spPr>
        <a:xfrm flipV="1">
          <a:off x="12814300" y="6434715"/>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5" name="フローチャート: 判断 524"/>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6" name="テキスト ボックス 525"/>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7" name="フローチャート: 判断 526"/>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28" name="テキスト ボックス 527"/>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74517</xdr:rowOff>
    </xdr:from>
    <xdr:to>
      <xdr:col>85</xdr:col>
      <xdr:colOff>177800</xdr:colOff>
      <xdr:row>37</xdr:row>
      <xdr:rowOff>4667</xdr:rowOff>
    </xdr:to>
    <xdr:sp macro="" textlink="">
      <xdr:nvSpPr>
        <xdr:cNvPr id="534" name="楕円 533"/>
        <xdr:cNvSpPr/>
      </xdr:nvSpPr>
      <xdr:spPr>
        <a:xfrm>
          <a:off x="16268700" y="62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97394</xdr:rowOff>
    </xdr:from>
    <xdr:ext cx="534377" cy="259045"/>
    <xdr:sp macro="" textlink="">
      <xdr:nvSpPr>
        <xdr:cNvPr id="535" name="消防費該当値テキスト"/>
        <xdr:cNvSpPr txBox="1"/>
      </xdr:nvSpPr>
      <xdr:spPr>
        <a:xfrm>
          <a:off x="16370300" y="60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168148</xdr:rowOff>
    </xdr:from>
    <xdr:to>
      <xdr:col>81</xdr:col>
      <xdr:colOff>101600</xdr:colOff>
      <xdr:row>37</xdr:row>
      <xdr:rowOff>98298</xdr:rowOff>
    </xdr:to>
    <xdr:sp macro="" textlink="">
      <xdr:nvSpPr>
        <xdr:cNvPr id="536" name="楕円 535"/>
        <xdr:cNvSpPr/>
      </xdr:nvSpPr>
      <xdr:spPr>
        <a:xfrm>
          <a:off x="15430500" y="63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114825</xdr:rowOff>
    </xdr:from>
    <xdr:ext cx="534377" cy="259045"/>
    <xdr:sp macro="" textlink="">
      <xdr:nvSpPr>
        <xdr:cNvPr id="537" name="テキスト ボックス 536"/>
        <xdr:cNvSpPr txBox="1"/>
      </xdr:nvSpPr>
      <xdr:spPr>
        <a:xfrm>
          <a:off x="15214111" y="611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43523</xdr:rowOff>
    </xdr:from>
    <xdr:to>
      <xdr:col>76</xdr:col>
      <xdr:colOff>165100</xdr:colOff>
      <xdr:row>37</xdr:row>
      <xdr:rowOff>145123</xdr:rowOff>
    </xdr:to>
    <xdr:sp macro="" textlink="">
      <xdr:nvSpPr>
        <xdr:cNvPr id="538" name="楕円 537"/>
        <xdr:cNvSpPr/>
      </xdr:nvSpPr>
      <xdr:spPr>
        <a:xfrm>
          <a:off x="14541500" y="63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161650</xdr:rowOff>
    </xdr:from>
    <xdr:ext cx="534377" cy="259045"/>
    <xdr:sp macro="" textlink="">
      <xdr:nvSpPr>
        <xdr:cNvPr id="539" name="テキスト ボックス 538"/>
        <xdr:cNvSpPr txBox="1"/>
      </xdr:nvSpPr>
      <xdr:spPr>
        <a:xfrm>
          <a:off x="14325111" y="61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40265</xdr:rowOff>
    </xdr:from>
    <xdr:to>
      <xdr:col>72</xdr:col>
      <xdr:colOff>38100</xdr:colOff>
      <xdr:row>37</xdr:row>
      <xdr:rowOff>141865</xdr:rowOff>
    </xdr:to>
    <xdr:sp macro="" textlink="">
      <xdr:nvSpPr>
        <xdr:cNvPr id="540" name="楕円 539"/>
        <xdr:cNvSpPr/>
      </xdr:nvSpPr>
      <xdr:spPr>
        <a:xfrm>
          <a:off x="13652500" y="63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158392</xdr:rowOff>
    </xdr:from>
    <xdr:ext cx="534377" cy="259045"/>
    <xdr:sp macro="" textlink="">
      <xdr:nvSpPr>
        <xdr:cNvPr id="541" name="テキスト ボックス 540"/>
        <xdr:cNvSpPr txBox="1"/>
      </xdr:nvSpPr>
      <xdr:spPr>
        <a:xfrm>
          <a:off x="13436111" y="61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41618</xdr:rowOff>
    </xdr:from>
    <xdr:to>
      <xdr:col>67</xdr:col>
      <xdr:colOff>101600</xdr:colOff>
      <xdr:row>37</xdr:row>
      <xdr:rowOff>143218</xdr:rowOff>
    </xdr:to>
    <xdr:sp macro="" textlink="">
      <xdr:nvSpPr>
        <xdr:cNvPr id="542" name="楕円 541"/>
        <xdr:cNvSpPr/>
      </xdr:nvSpPr>
      <xdr:spPr>
        <a:xfrm>
          <a:off x="12763500" y="63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159745</xdr:rowOff>
    </xdr:from>
    <xdr:ext cx="534377" cy="259045"/>
    <xdr:sp macro="" textlink="">
      <xdr:nvSpPr>
        <xdr:cNvPr id="543" name="テキスト ボックス 542"/>
        <xdr:cNvSpPr txBox="1"/>
      </xdr:nvSpPr>
      <xdr:spPr>
        <a:xfrm>
          <a:off x="12547111" y="61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68" name="直線コネクタ 567"/>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69" name="教育費最小値テキスト"/>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0" name="直線コネクタ 569"/>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1" name="教育費最大値テキスト"/>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2" name="直線コネクタ 571"/>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155766</xdr:rowOff>
    </xdr:from>
    <xdr:to>
      <xdr:col>85</xdr:col>
      <xdr:colOff>127000</xdr:colOff>
      <xdr:row>56</xdr:row>
      <xdr:rowOff>15951</xdr:rowOff>
    </xdr:to>
    <xdr:cxnSp macro="">
      <xdr:nvCxnSpPr>
        <xdr:cNvPr id="573" name="直線コネクタ 572"/>
        <xdr:cNvCxnSpPr/>
      </xdr:nvCxnSpPr>
      <xdr:spPr>
        <a:xfrm flipV="1">
          <a:off x="15481300" y="9414066"/>
          <a:ext cx="838200" cy="20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4" name="教育費平均値テキスト"/>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5" name="フローチャート: 判断 574"/>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154521</xdr:rowOff>
    </xdr:from>
    <xdr:to>
      <xdr:col>81</xdr:col>
      <xdr:colOff>50800</xdr:colOff>
      <xdr:row>56</xdr:row>
      <xdr:rowOff>15951</xdr:rowOff>
    </xdr:to>
    <xdr:cxnSp macro="">
      <xdr:nvCxnSpPr>
        <xdr:cNvPr id="576" name="直線コネクタ 575"/>
        <xdr:cNvCxnSpPr/>
      </xdr:nvCxnSpPr>
      <xdr:spPr>
        <a:xfrm>
          <a:off x="14592300" y="9584271"/>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7" name="フローチャート: 判断 576"/>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78" name="テキスト ボックス 577"/>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25095</xdr:rowOff>
    </xdr:from>
    <xdr:to>
      <xdr:col>76</xdr:col>
      <xdr:colOff>114300</xdr:colOff>
      <xdr:row>55</xdr:row>
      <xdr:rowOff>154521</xdr:rowOff>
    </xdr:to>
    <xdr:cxnSp macro="">
      <xdr:nvCxnSpPr>
        <xdr:cNvPr id="579" name="直線コネクタ 578"/>
        <xdr:cNvCxnSpPr/>
      </xdr:nvCxnSpPr>
      <xdr:spPr>
        <a:xfrm>
          <a:off x="13703300" y="9111945"/>
          <a:ext cx="889000" cy="4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0" name="フローチャート: 判断 579"/>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1" name="テキスト ボックス 580"/>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25095</xdr:rowOff>
    </xdr:from>
    <xdr:to>
      <xdr:col>71</xdr:col>
      <xdr:colOff>177800</xdr:colOff>
      <xdr:row>55</xdr:row>
      <xdr:rowOff>153035</xdr:rowOff>
    </xdr:to>
    <xdr:cxnSp macro="">
      <xdr:nvCxnSpPr>
        <xdr:cNvPr id="582" name="直線コネクタ 581"/>
        <xdr:cNvCxnSpPr/>
      </xdr:nvCxnSpPr>
      <xdr:spPr>
        <a:xfrm flipV="1">
          <a:off x="12814300" y="9111945"/>
          <a:ext cx="889000" cy="47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3" name="フローチャート: 判断 582"/>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4" name="テキスト ボックス 583"/>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5" name="フローチャート: 判断 584"/>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6" name="テキスト ボックス 585"/>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104966</xdr:rowOff>
    </xdr:from>
    <xdr:to>
      <xdr:col>85</xdr:col>
      <xdr:colOff>177800</xdr:colOff>
      <xdr:row>55</xdr:row>
      <xdr:rowOff>35116</xdr:rowOff>
    </xdr:to>
    <xdr:sp macro="" textlink="">
      <xdr:nvSpPr>
        <xdr:cNvPr id="592" name="楕円 591"/>
        <xdr:cNvSpPr/>
      </xdr:nvSpPr>
      <xdr:spPr>
        <a:xfrm>
          <a:off x="16268700" y="936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127843</xdr:rowOff>
    </xdr:from>
    <xdr:ext cx="534377" cy="259045"/>
    <xdr:sp macro="" textlink="">
      <xdr:nvSpPr>
        <xdr:cNvPr id="593" name="教育費該当値テキスト"/>
        <xdr:cNvSpPr txBox="1"/>
      </xdr:nvSpPr>
      <xdr:spPr>
        <a:xfrm>
          <a:off x="16370300" y="921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136601</xdr:rowOff>
    </xdr:from>
    <xdr:to>
      <xdr:col>81</xdr:col>
      <xdr:colOff>101600</xdr:colOff>
      <xdr:row>56</xdr:row>
      <xdr:rowOff>66751</xdr:rowOff>
    </xdr:to>
    <xdr:sp macro="" textlink="">
      <xdr:nvSpPr>
        <xdr:cNvPr id="594" name="楕円 593"/>
        <xdr:cNvSpPr/>
      </xdr:nvSpPr>
      <xdr:spPr>
        <a:xfrm>
          <a:off x="15430500" y="956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83278</xdr:rowOff>
    </xdr:from>
    <xdr:ext cx="534377" cy="259045"/>
    <xdr:sp macro="" textlink="">
      <xdr:nvSpPr>
        <xdr:cNvPr id="595" name="テキスト ボックス 594"/>
        <xdr:cNvSpPr txBox="1"/>
      </xdr:nvSpPr>
      <xdr:spPr>
        <a:xfrm>
          <a:off x="15214111" y="934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103721</xdr:rowOff>
    </xdr:from>
    <xdr:to>
      <xdr:col>76</xdr:col>
      <xdr:colOff>165100</xdr:colOff>
      <xdr:row>56</xdr:row>
      <xdr:rowOff>33871</xdr:rowOff>
    </xdr:to>
    <xdr:sp macro="" textlink="">
      <xdr:nvSpPr>
        <xdr:cNvPr id="596" name="楕円 595"/>
        <xdr:cNvSpPr/>
      </xdr:nvSpPr>
      <xdr:spPr>
        <a:xfrm>
          <a:off x="14541500" y="953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50398</xdr:rowOff>
    </xdr:from>
    <xdr:ext cx="534377" cy="259045"/>
    <xdr:sp macro="" textlink="">
      <xdr:nvSpPr>
        <xdr:cNvPr id="597" name="テキスト ボックス 596"/>
        <xdr:cNvSpPr txBox="1"/>
      </xdr:nvSpPr>
      <xdr:spPr>
        <a:xfrm>
          <a:off x="14325111" y="930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145745</xdr:rowOff>
    </xdr:from>
    <xdr:to>
      <xdr:col>72</xdr:col>
      <xdr:colOff>38100</xdr:colOff>
      <xdr:row>53</xdr:row>
      <xdr:rowOff>75895</xdr:rowOff>
    </xdr:to>
    <xdr:sp macro="" textlink="">
      <xdr:nvSpPr>
        <xdr:cNvPr id="598" name="楕円 597"/>
        <xdr:cNvSpPr/>
      </xdr:nvSpPr>
      <xdr:spPr>
        <a:xfrm>
          <a:off x="13652500" y="906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92422</xdr:rowOff>
    </xdr:from>
    <xdr:ext cx="599010" cy="259045"/>
    <xdr:sp macro="" textlink="">
      <xdr:nvSpPr>
        <xdr:cNvPr id="599" name="テキスト ボックス 598"/>
        <xdr:cNvSpPr txBox="1"/>
      </xdr:nvSpPr>
      <xdr:spPr>
        <a:xfrm>
          <a:off x="13403795" y="883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102235</xdr:rowOff>
    </xdr:from>
    <xdr:to>
      <xdr:col>67</xdr:col>
      <xdr:colOff>101600</xdr:colOff>
      <xdr:row>56</xdr:row>
      <xdr:rowOff>32385</xdr:rowOff>
    </xdr:to>
    <xdr:sp macro="" textlink="">
      <xdr:nvSpPr>
        <xdr:cNvPr id="600" name="楕円 599"/>
        <xdr:cNvSpPr/>
      </xdr:nvSpPr>
      <xdr:spPr>
        <a:xfrm>
          <a:off x="12763500" y="95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48912</xdr:rowOff>
    </xdr:from>
    <xdr:ext cx="534377" cy="259045"/>
    <xdr:sp macro="" textlink="">
      <xdr:nvSpPr>
        <xdr:cNvPr id="601" name="テキスト ボックス 600"/>
        <xdr:cNvSpPr txBox="1"/>
      </xdr:nvSpPr>
      <xdr:spPr>
        <a:xfrm>
          <a:off x="12547111" y="93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7" name="直線コネクタ 626"/>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28" name="災害復旧費最小値テキスト"/>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0" name="災害復旧費最大値テキスト"/>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1" name="直線コネクタ 630"/>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96723</xdr:rowOff>
    </xdr:from>
    <xdr:to>
      <xdr:col>85</xdr:col>
      <xdr:colOff>127000</xdr:colOff>
      <xdr:row>79</xdr:row>
      <xdr:rowOff>98879</xdr:rowOff>
    </xdr:to>
    <xdr:cxnSp macro="">
      <xdr:nvCxnSpPr>
        <xdr:cNvPr id="632" name="直線コネクタ 631"/>
        <xdr:cNvCxnSpPr/>
      </xdr:nvCxnSpPr>
      <xdr:spPr>
        <a:xfrm>
          <a:off x="15481300" y="13641273"/>
          <a:ext cx="8382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3" name="災害復旧費平均値テキスト"/>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4" name="フローチャート: 判断 633"/>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87263</xdr:rowOff>
    </xdr:from>
    <xdr:to>
      <xdr:col>81</xdr:col>
      <xdr:colOff>50800</xdr:colOff>
      <xdr:row>79</xdr:row>
      <xdr:rowOff>96723</xdr:rowOff>
    </xdr:to>
    <xdr:cxnSp macro="">
      <xdr:nvCxnSpPr>
        <xdr:cNvPr id="635" name="直線コネクタ 634"/>
        <xdr:cNvCxnSpPr/>
      </xdr:nvCxnSpPr>
      <xdr:spPr>
        <a:xfrm>
          <a:off x="14592300" y="13631813"/>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6" name="フローチャート: 判断 635"/>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7" name="テキスト ボックス 636"/>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87263</xdr:rowOff>
    </xdr:from>
    <xdr:to>
      <xdr:col>76</xdr:col>
      <xdr:colOff>114300</xdr:colOff>
      <xdr:row>79</xdr:row>
      <xdr:rowOff>98879</xdr:rowOff>
    </xdr:to>
    <xdr:cxnSp macro="">
      <xdr:nvCxnSpPr>
        <xdr:cNvPr id="638" name="直線コネクタ 637"/>
        <xdr:cNvCxnSpPr/>
      </xdr:nvCxnSpPr>
      <xdr:spPr>
        <a:xfrm flipV="1">
          <a:off x="13703300" y="13631813"/>
          <a:ext cx="889000" cy="1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39" name="フローチャート: 判断 638"/>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0" name="テキスト ボックス 639"/>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1" name="直線コネクタ 64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2" name="フローチャート: 判断 641"/>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3" name="テキスト ボックス 642"/>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4" name="フローチャート: 判断 643"/>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5" name="テキスト ボックス 644"/>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1" name="楕円 65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2" name="災害復旧費該当値テキスト"/>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45923</xdr:rowOff>
    </xdr:from>
    <xdr:to>
      <xdr:col>81</xdr:col>
      <xdr:colOff>101600</xdr:colOff>
      <xdr:row>79</xdr:row>
      <xdr:rowOff>147523</xdr:rowOff>
    </xdr:to>
    <xdr:sp macro="" textlink="">
      <xdr:nvSpPr>
        <xdr:cNvPr id="653" name="楕円 652"/>
        <xdr:cNvSpPr/>
      </xdr:nvSpPr>
      <xdr:spPr>
        <a:xfrm>
          <a:off x="15430500" y="1359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138650</xdr:rowOff>
    </xdr:from>
    <xdr:ext cx="378565" cy="259045"/>
    <xdr:sp macro="" textlink="">
      <xdr:nvSpPr>
        <xdr:cNvPr id="654" name="テキスト ボックス 653"/>
        <xdr:cNvSpPr txBox="1"/>
      </xdr:nvSpPr>
      <xdr:spPr>
        <a:xfrm>
          <a:off x="15292017" y="13683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36463</xdr:rowOff>
    </xdr:from>
    <xdr:to>
      <xdr:col>76</xdr:col>
      <xdr:colOff>165100</xdr:colOff>
      <xdr:row>79</xdr:row>
      <xdr:rowOff>138063</xdr:rowOff>
    </xdr:to>
    <xdr:sp macro="" textlink="">
      <xdr:nvSpPr>
        <xdr:cNvPr id="655" name="楕円 654"/>
        <xdr:cNvSpPr/>
      </xdr:nvSpPr>
      <xdr:spPr>
        <a:xfrm>
          <a:off x="14541500" y="1358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154590</xdr:rowOff>
    </xdr:from>
    <xdr:ext cx="469744" cy="259045"/>
    <xdr:sp macro="" textlink="">
      <xdr:nvSpPr>
        <xdr:cNvPr id="656" name="テキスト ボックス 655"/>
        <xdr:cNvSpPr txBox="1"/>
      </xdr:nvSpPr>
      <xdr:spPr>
        <a:xfrm>
          <a:off x="14357428" y="133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7" name="楕円 65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8" name="テキスト ボックス 65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9" name="楕円 65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0" name="テキスト ボックス 65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4" name="直線コネクタ 683"/>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5" name="公債費最小値テキスト"/>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6" name="直線コネクタ 685"/>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7" name="公債費最大値テキスト"/>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88" name="直線コネクタ 687"/>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161061</xdr:rowOff>
    </xdr:from>
    <xdr:to>
      <xdr:col>85</xdr:col>
      <xdr:colOff>127000</xdr:colOff>
      <xdr:row>96</xdr:row>
      <xdr:rowOff>117260</xdr:rowOff>
    </xdr:to>
    <xdr:cxnSp macro="">
      <xdr:nvCxnSpPr>
        <xdr:cNvPr id="689" name="直線コネクタ 688"/>
        <xdr:cNvCxnSpPr/>
      </xdr:nvCxnSpPr>
      <xdr:spPr>
        <a:xfrm flipV="1">
          <a:off x="15481300" y="16448811"/>
          <a:ext cx="838200" cy="12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0" name="公債費平均値テキスト"/>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1" name="フローチャート: 判断 690"/>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102464</xdr:rowOff>
    </xdr:from>
    <xdr:to>
      <xdr:col>81</xdr:col>
      <xdr:colOff>50800</xdr:colOff>
      <xdr:row>96</xdr:row>
      <xdr:rowOff>117260</xdr:rowOff>
    </xdr:to>
    <xdr:cxnSp macro="">
      <xdr:nvCxnSpPr>
        <xdr:cNvPr id="692" name="直線コネクタ 691"/>
        <xdr:cNvCxnSpPr/>
      </xdr:nvCxnSpPr>
      <xdr:spPr>
        <a:xfrm>
          <a:off x="14592300" y="16561664"/>
          <a:ext cx="8890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3" name="フローチャート: 判断 692"/>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4" name="テキスト ボックス 693"/>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133210</xdr:rowOff>
    </xdr:from>
    <xdr:to>
      <xdr:col>76</xdr:col>
      <xdr:colOff>114300</xdr:colOff>
      <xdr:row>96</xdr:row>
      <xdr:rowOff>102464</xdr:rowOff>
    </xdr:to>
    <xdr:cxnSp macro="">
      <xdr:nvCxnSpPr>
        <xdr:cNvPr id="695" name="直線コネクタ 694"/>
        <xdr:cNvCxnSpPr/>
      </xdr:nvCxnSpPr>
      <xdr:spPr>
        <a:xfrm>
          <a:off x="13703300" y="16420960"/>
          <a:ext cx="889000" cy="1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6" name="フローチャート: 判断 695"/>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7" name="テキスト ボックス 696"/>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65545</xdr:rowOff>
    </xdr:from>
    <xdr:to>
      <xdr:col>71</xdr:col>
      <xdr:colOff>177800</xdr:colOff>
      <xdr:row>95</xdr:row>
      <xdr:rowOff>133210</xdr:rowOff>
    </xdr:to>
    <xdr:cxnSp macro="">
      <xdr:nvCxnSpPr>
        <xdr:cNvPr id="698" name="直線コネクタ 697"/>
        <xdr:cNvCxnSpPr/>
      </xdr:nvCxnSpPr>
      <xdr:spPr>
        <a:xfrm>
          <a:off x="12814300" y="16353295"/>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699" name="フローチャート: 判断 698"/>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0" name="テキスト ボックス 699"/>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1" name="フローチャート: 判断 700"/>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2" name="テキスト ボックス 701"/>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110261</xdr:rowOff>
    </xdr:from>
    <xdr:to>
      <xdr:col>85</xdr:col>
      <xdr:colOff>177800</xdr:colOff>
      <xdr:row>96</xdr:row>
      <xdr:rowOff>40411</xdr:rowOff>
    </xdr:to>
    <xdr:sp macro="" textlink="">
      <xdr:nvSpPr>
        <xdr:cNvPr id="708" name="楕円 707"/>
        <xdr:cNvSpPr/>
      </xdr:nvSpPr>
      <xdr:spPr>
        <a:xfrm>
          <a:off x="16268700" y="163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133138</xdr:rowOff>
    </xdr:from>
    <xdr:ext cx="534377" cy="259045"/>
    <xdr:sp macro="" textlink="">
      <xdr:nvSpPr>
        <xdr:cNvPr id="709" name="公債費該当値テキスト"/>
        <xdr:cNvSpPr txBox="1"/>
      </xdr:nvSpPr>
      <xdr:spPr>
        <a:xfrm>
          <a:off x="16370300" y="1624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66460</xdr:rowOff>
    </xdr:from>
    <xdr:to>
      <xdr:col>81</xdr:col>
      <xdr:colOff>101600</xdr:colOff>
      <xdr:row>96</xdr:row>
      <xdr:rowOff>168060</xdr:rowOff>
    </xdr:to>
    <xdr:sp macro="" textlink="">
      <xdr:nvSpPr>
        <xdr:cNvPr id="710" name="楕円 709"/>
        <xdr:cNvSpPr/>
      </xdr:nvSpPr>
      <xdr:spPr>
        <a:xfrm>
          <a:off x="15430500" y="165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159187</xdr:rowOff>
    </xdr:from>
    <xdr:ext cx="534377" cy="259045"/>
    <xdr:sp macro="" textlink="">
      <xdr:nvSpPr>
        <xdr:cNvPr id="711" name="テキスト ボックス 710"/>
        <xdr:cNvSpPr txBox="1"/>
      </xdr:nvSpPr>
      <xdr:spPr>
        <a:xfrm>
          <a:off x="15214111" y="166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51664</xdr:rowOff>
    </xdr:from>
    <xdr:to>
      <xdr:col>76</xdr:col>
      <xdr:colOff>165100</xdr:colOff>
      <xdr:row>96</xdr:row>
      <xdr:rowOff>153264</xdr:rowOff>
    </xdr:to>
    <xdr:sp macro="" textlink="">
      <xdr:nvSpPr>
        <xdr:cNvPr id="712" name="楕円 711"/>
        <xdr:cNvSpPr/>
      </xdr:nvSpPr>
      <xdr:spPr>
        <a:xfrm>
          <a:off x="14541500" y="165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144391</xdr:rowOff>
    </xdr:from>
    <xdr:ext cx="534377" cy="259045"/>
    <xdr:sp macro="" textlink="">
      <xdr:nvSpPr>
        <xdr:cNvPr id="713" name="テキスト ボックス 712"/>
        <xdr:cNvSpPr txBox="1"/>
      </xdr:nvSpPr>
      <xdr:spPr>
        <a:xfrm>
          <a:off x="14325111" y="16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82410</xdr:rowOff>
    </xdr:from>
    <xdr:to>
      <xdr:col>72</xdr:col>
      <xdr:colOff>38100</xdr:colOff>
      <xdr:row>96</xdr:row>
      <xdr:rowOff>12560</xdr:rowOff>
    </xdr:to>
    <xdr:sp macro="" textlink="">
      <xdr:nvSpPr>
        <xdr:cNvPr id="714" name="楕円 713"/>
        <xdr:cNvSpPr/>
      </xdr:nvSpPr>
      <xdr:spPr>
        <a:xfrm>
          <a:off x="13652500" y="163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29087</xdr:rowOff>
    </xdr:from>
    <xdr:ext cx="534377" cy="259045"/>
    <xdr:sp macro="" textlink="">
      <xdr:nvSpPr>
        <xdr:cNvPr id="715" name="テキスト ボックス 714"/>
        <xdr:cNvSpPr txBox="1"/>
      </xdr:nvSpPr>
      <xdr:spPr>
        <a:xfrm>
          <a:off x="13436111" y="1614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14745</xdr:rowOff>
    </xdr:from>
    <xdr:to>
      <xdr:col>67</xdr:col>
      <xdr:colOff>101600</xdr:colOff>
      <xdr:row>95</xdr:row>
      <xdr:rowOff>116345</xdr:rowOff>
    </xdr:to>
    <xdr:sp macro="" textlink="">
      <xdr:nvSpPr>
        <xdr:cNvPr id="716" name="楕円 715"/>
        <xdr:cNvSpPr/>
      </xdr:nvSpPr>
      <xdr:spPr>
        <a:xfrm>
          <a:off x="12763500" y="163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132872</xdr:rowOff>
    </xdr:from>
    <xdr:ext cx="534377" cy="259045"/>
    <xdr:sp macro="" textlink="">
      <xdr:nvSpPr>
        <xdr:cNvPr id="717" name="テキスト ボックス 716"/>
        <xdr:cNvSpPr txBox="1"/>
      </xdr:nvSpPr>
      <xdr:spPr>
        <a:xfrm>
          <a:off x="12547111" y="160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39" name="直線コネクタ 738"/>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0" name="諸支出金最小値テキスト"/>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2" name="諸支出金最大値テキスト"/>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3" name="直線コネクタ 742"/>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5" name="諸支出金平均値テキスト"/>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6" name="フローチャート: 判断 745"/>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48" name="フローチャート: 判断 747"/>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49" name="テキスト ボックス 748"/>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1" name="フローチャート: 判断 750"/>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2" name="テキスト ボックス 751"/>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4" name="フローチャート: 判断 753"/>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5" name="テキスト ボックス 754"/>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6" name="フローチャート: 判断 755"/>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7" name="テキスト ボックス 756"/>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4" name="諸支出金該当値テキスト"/>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184,002</a:t>
          </a:r>
          <a:r>
            <a:rPr kumimoji="1" lang="ja-JP" altLang="ja-JP" sz="1100">
              <a:solidFill>
                <a:schemeClr val="dk1"/>
              </a:solidFill>
              <a:effectLst/>
              <a:latin typeface="+mn-lt"/>
              <a:ea typeface="+mn-ea"/>
              <a:cs typeface="+mn-cs"/>
            </a:rPr>
            <a:t>円と類似団体平均よりも低い値で推移している。これは、社会福祉費や老人福祉費が年々増加しているが、全国的な傾向と変わらない推移となっていることと、平均年齢が低いまちであることもあり、近年は類似団体平均よりも低い値で推移している。</a:t>
          </a:r>
          <a:endParaRPr lang="ja-JP" altLang="ja-JP" sz="1400">
            <a:effectLst/>
          </a:endParaRPr>
        </a:p>
        <a:p>
          <a:r>
            <a:rPr kumimoji="1" lang="ja-JP" altLang="ja-JP" sz="1100">
              <a:solidFill>
                <a:schemeClr val="dk1"/>
              </a:solidFill>
              <a:effectLst/>
              <a:latin typeface="+mn-lt"/>
              <a:ea typeface="+mn-ea"/>
              <a:cs typeface="+mn-cs"/>
            </a:rPr>
            <a:t>　一方、総務費は住民一人当たり</a:t>
          </a:r>
          <a:r>
            <a:rPr kumimoji="1" lang="en-US" altLang="ja-JP" sz="1100">
              <a:solidFill>
                <a:schemeClr val="dk1"/>
              </a:solidFill>
              <a:effectLst/>
              <a:latin typeface="+mn-lt"/>
              <a:ea typeface="+mn-ea"/>
              <a:cs typeface="+mn-cs"/>
            </a:rPr>
            <a:t>157,931</a:t>
          </a:r>
          <a:r>
            <a:rPr kumimoji="1" lang="ja-JP" altLang="ja-JP" sz="1100">
              <a:solidFill>
                <a:schemeClr val="dk1"/>
              </a:solidFill>
              <a:effectLst/>
              <a:latin typeface="+mn-lt"/>
              <a:ea typeface="+mn-ea"/>
              <a:cs typeface="+mn-cs"/>
            </a:rPr>
            <a:t>円、衛生費は住民一人当たり</a:t>
          </a:r>
          <a:r>
            <a:rPr kumimoji="1" lang="en-US" altLang="ja-JP" sz="1100">
              <a:solidFill>
                <a:schemeClr val="dk1"/>
              </a:solidFill>
              <a:effectLst/>
              <a:latin typeface="+mn-lt"/>
              <a:ea typeface="+mn-ea"/>
              <a:cs typeface="+mn-cs"/>
            </a:rPr>
            <a:t>50,127</a:t>
          </a:r>
          <a:r>
            <a:rPr kumimoji="1" lang="ja-JP" altLang="ja-JP" sz="1100">
              <a:solidFill>
                <a:schemeClr val="dk1"/>
              </a:solidFill>
              <a:effectLst/>
              <a:latin typeface="+mn-lt"/>
              <a:ea typeface="+mn-ea"/>
              <a:cs typeface="+mn-cs"/>
            </a:rPr>
            <a:t>円、商工費は住民一人当たり</a:t>
          </a:r>
          <a:r>
            <a:rPr kumimoji="1" lang="en-US" altLang="ja-JP" sz="1100">
              <a:solidFill>
                <a:schemeClr val="dk1"/>
              </a:solidFill>
              <a:effectLst/>
              <a:latin typeface="+mn-lt"/>
              <a:ea typeface="+mn-ea"/>
              <a:cs typeface="+mn-cs"/>
            </a:rPr>
            <a:t>21,049</a:t>
          </a:r>
          <a:r>
            <a:rPr kumimoji="1" lang="ja-JP" altLang="ja-JP" sz="1100">
              <a:solidFill>
                <a:schemeClr val="dk1"/>
              </a:solidFill>
              <a:effectLst/>
              <a:latin typeface="+mn-lt"/>
              <a:ea typeface="+mn-ea"/>
              <a:cs typeface="+mn-cs"/>
            </a:rPr>
            <a:t>円、教育費は住民一人当たり</a:t>
          </a:r>
          <a:r>
            <a:rPr kumimoji="1" lang="en-US" altLang="ja-JP" sz="1100">
              <a:solidFill>
                <a:schemeClr val="dk1"/>
              </a:solidFill>
              <a:effectLst/>
              <a:latin typeface="+mn-lt"/>
              <a:ea typeface="+mn-ea"/>
              <a:cs typeface="+mn-cs"/>
            </a:rPr>
            <a:t>88,735</a:t>
          </a:r>
          <a:r>
            <a:rPr kumimoji="1" lang="ja-JP" altLang="ja-JP" sz="1100">
              <a:solidFill>
                <a:schemeClr val="dk1"/>
              </a:solidFill>
              <a:effectLst/>
              <a:latin typeface="+mn-lt"/>
              <a:ea typeface="+mn-ea"/>
              <a:cs typeface="+mn-cs"/>
            </a:rPr>
            <a:t>円といずれも類似団体平均よりも高い値となっている。中でも、総務費は、類似団体平均より住民一人当たり</a:t>
          </a:r>
          <a:r>
            <a:rPr kumimoji="1" lang="en-US" altLang="ja-JP" sz="1100">
              <a:solidFill>
                <a:schemeClr val="dk1"/>
              </a:solidFill>
              <a:effectLst/>
              <a:latin typeface="+mn-lt"/>
              <a:ea typeface="+mn-ea"/>
              <a:cs typeface="+mn-cs"/>
            </a:rPr>
            <a:t>87,985</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高くなっているが、これは、ふるさと納税寄附件数の増加に伴い、返礼に係る事務経費の増加等が主な要因となっている。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執行段階での歳出削減に努めたことにより、令和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年度の実質収支は黒字となっている。</a:t>
          </a:r>
          <a:endParaRPr lang="ja-JP" altLang="ja-JP" sz="1400">
            <a:effectLst/>
          </a:endParaRPr>
        </a:p>
        <a:p>
          <a:r>
            <a:rPr kumimoji="1" lang="ja-JP" altLang="ja-JP" sz="1100">
              <a:solidFill>
                <a:schemeClr val="dk1"/>
              </a:solidFill>
              <a:effectLst/>
              <a:latin typeface="+mn-lt"/>
              <a:ea typeface="+mn-ea"/>
              <a:cs typeface="+mn-cs"/>
            </a:rPr>
            <a:t>　今後も財政の健全化を推進し、歳出入の適正管理や基金運用の適正化に努め、持続的な財政運営を行っていく。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連結実質赤字比率に係る赤字・黒字については、いずれの会計も各年度黒字となっていることから、赤字比率はない。</a:t>
          </a:r>
          <a:endParaRPr lang="ja-JP" altLang="ja-JP" sz="1400">
            <a:effectLst/>
          </a:endParaRPr>
        </a:p>
        <a:p>
          <a:r>
            <a:rPr kumimoji="1" lang="ja-JP" altLang="ja-JP" sz="1100">
              <a:solidFill>
                <a:schemeClr val="dk1"/>
              </a:solidFill>
              <a:effectLst/>
              <a:latin typeface="+mn-lt"/>
              <a:ea typeface="+mn-ea"/>
              <a:cs typeface="+mn-cs"/>
            </a:rPr>
            <a:t>　健全化が進んでいる要因としては、一般会計と同様、執行段階でも歳出削減や歳入確保に努めた結果であることから、今後も引き続き健全な財政運営に努めるとともに、一般会計からの繰入についても適正な水準を維持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65218756</v>
      </c>
      <c r="BO4" s="449"/>
      <c r="BP4" s="449"/>
      <c r="BQ4" s="449"/>
      <c r="BR4" s="449"/>
      <c r="BS4" s="449"/>
      <c r="BT4" s="449"/>
      <c r="BU4" s="450"/>
      <c r="BV4" s="448">
        <v>57650756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6.7</v>
      </c>
      <c r="CU4" s="589"/>
      <c r="CV4" s="589"/>
      <c r="CW4" s="589"/>
      <c r="CX4" s="589"/>
      <c r="CY4" s="589"/>
      <c r="CZ4" s="589"/>
      <c r="DA4" s="590"/>
      <c r="DB4" s="588">
        <v>9.8000000000000007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63064314</v>
      </c>
      <c r="BO5" s="420"/>
      <c r="BP5" s="420"/>
      <c r="BQ5" s="420"/>
      <c r="BR5" s="420"/>
      <c r="BS5" s="420"/>
      <c r="BT5" s="420"/>
      <c r="BU5" s="421"/>
      <c r="BV5" s="419">
        <v>54611913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88.8</v>
      </c>
      <c r="CU5" s="417"/>
      <c r="CV5" s="417"/>
      <c r="CW5" s="417"/>
      <c r="CX5" s="417"/>
      <c r="CY5" s="417"/>
      <c r="CZ5" s="417"/>
      <c r="DA5" s="418"/>
      <c r="DB5" s="416">
        <v>87.6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2154442</v>
      </c>
      <c r="BO6" s="420"/>
      <c r="BP6" s="420"/>
      <c r="BQ6" s="420"/>
      <c r="BR6" s="420"/>
      <c r="BS6" s="420"/>
      <c r="BT6" s="420"/>
      <c r="BU6" s="421"/>
      <c r="BV6" s="419">
        <v>3038843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88.8</v>
      </c>
      <c r="CU6" s="563"/>
      <c r="CV6" s="563"/>
      <c r="CW6" s="563"/>
      <c r="CX6" s="563"/>
      <c r="CY6" s="563"/>
      <c r="CZ6" s="563"/>
      <c r="DA6" s="564"/>
      <c r="DB6" s="562">
        <v>87.6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348284</v>
      </c>
      <c r="BO7" s="420"/>
      <c r="BP7" s="420"/>
      <c r="BQ7" s="420"/>
      <c r="BR7" s="420"/>
      <c r="BS7" s="420"/>
      <c r="BT7" s="420"/>
      <c r="BU7" s="421"/>
      <c r="BV7" s="419">
        <v>510223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26860545</v>
      </c>
      <c r="CU7" s="420"/>
      <c r="CV7" s="420"/>
      <c r="CW7" s="420"/>
      <c r="CX7" s="420"/>
      <c r="CY7" s="420"/>
      <c r="CZ7" s="420"/>
      <c r="DA7" s="421"/>
      <c r="DB7" s="419">
        <v>25871731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1806158</v>
      </c>
      <c r="BO8" s="420"/>
      <c r="BP8" s="420"/>
      <c r="BQ8" s="420"/>
      <c r="BR8" s="420"/>
      <c r="BS8" s="420"/>
      <c r="BT8" s="420"/>
      <c r="BU8" s="421"/>
      <c r="BV8" s="419">
        <v>2528620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0.71</v>
      </c>
      <c r="CU8" s="523"/>
      <c r="CV8" s="523"/>
      <c r="CW8" s="523"/>
      <c r="CX8" s="523"/>
      <c r="CY8" s="523"/>
      <c r="CZ8" s="523"/>
      <c r="DA8" s="524"/>
      <c r="DB8" s="522">
        <v>0.72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97950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-722462</v>
      </c>
      <c r="BO9" s="420"/>
      <c r="BP9" s="420"/>
      <c r="BQ9" s="420"/>
      <c r="BR9" s="420"/>
      <c r="BS9" s="420"/>
      <c r="BT9" s="420"/>
      <c r="BU9" s="421"/>
      <c r="BV9" s="419">
        <v>1786047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11.5</v>
      </c>
      <c r="CU9" s="417"/>
      <c r="CV9" s="417"/>
      <c r="CW9" s="417"/>
      <c r="CX9" s="417"/>
      <c r="CY9" s="417"/>
      <c r="CZ9" s="417"/>
      <c r="DA9" s="418"/>
      <c r="DB9" s="416">
        <v>9.1999999999999993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95648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2722509</v>
      </c>
      <c r="BO10" s="420"/>
      <c r="BP10" s="420"/>
      <c r="BQ10" s="420"/>
      <c r="BR10" s="420"/>
      <c r="BS10" s="420"/>
      <c r="BT10" s="420"/>
      <c r="BU10" s="421"/>
      <c r="BV10" s="419">
        <v>10072</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1298560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97355</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300000</v>
      </c>
      <c r="BO12" s="420"/>
      <c r="BP12" s="420"/>
      <c r="BQ12" s="420"/>
      <c r="BR12" s="420"/>
      <c r="BS12" s="420"/>
      <c r="BT12" s="420"/>
      <c r="BU12" s="421"/>
      <c r="BV12" s="419">
        <v>100000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96031</v>
      </c>
      <c r="S13" s="507"/>
      <c r="T13" s="507"/>
      <c r="U13" s="507"/>
      <c r="V13" s="508"/>
      <c r="W13" s="509" t="s">
        <v>130</v>
      </c>
      <c r="X13" s="405"/>
      <c r="Y13" s="405"/>
      <c r="Z13" s="405"/>
      <c r="AA13" s="405"/>
      <c r="AB13" s="406"/>
      <c r="AC13" s="372">
        <v>1606</v>
      </c>
      <c r="AD13" s="373"/>
      <c r="AE13" s="373"/>
      <c r="AF13" s="373"/>
      <c r="AG13" s="374"/>
      <c r="AH13" s="372">
        <v>1303</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2998607</v>
      </c>
      <c r="BO13" s="420"/>
      <c r="BP13" s="420"/>
      <c r="BQ13" s="420"/>
      <c r="BR13" s="420"/>
      <c r="BS13" s="420"/>
      <c r="BT13" s="420"/>
      <c r="BU13" s="421"/>
      <c r="BV13" s="419">
        <v>1696119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v>
      </c>
      <c r="CU13" s="417"/>
      <c r="CV13" s="417"/>
      <c r="CW13" s="417"/>
      <c r="CX13" s="417"/>
      <c r="CY13" s="417"/>
      <c r="CZ13" s="417"/>
      <c r="DA13" s="418"/>
      <c r="DB13" s="416">
        <v>7.4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97999</v>
      </c>
      <c r="S14" s="507"/>
      <c r="T14" s="507"/>
      <c r="U14" s="507"/>
      <c r="V14" s="508"/>
      <c r="W14" s="510"/>
      <c r="X14" s="408"/>
      <c r="Y14" s="408"/>
      <c r="Z14" s="408"/>
      <c r="AA14" s="408"/>
      <c r="AB14" s="409"/>
      <c r="AC14" s="499">
        <v>3.4</v>
      </c>
      <c r="AD14" s="500"/>
      <c r="AE14" s="500"/>
      <c r="AF14" s="500"/>
      <c r="AG14" s="501"/>
      <c r="AH14" s="499">
        <v>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96905</v>
      </c>
      <c r="S15" s="507"/>
      <c r="T15" s="507"/>
      <c r="U15" s="507"/>
      <c r="V15" s="508"/>
      <c r="W15" s="509" t="s">
        <v>137</v>
      </c>
      <c r="X15" s="405"/>
      <c r="Y15" s="405"/>
      <c r="Z15" s="405"/>
      <c r="AA15" s="405"/>
      <c r="AB15" s="406"/>
      <c r="AC15" s="372">
        <v>8585</v>
      </c>
      <c r="AD15" s="373"/>
      <c r="AE15" s="373"/>
      <c r="AF15" s="373"/>
      <c r="AG15" s="374"/>
      <c r="AH15" s="372">
        <v>8253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15948259</v>
      </c>
      <c r="BO15" s="449"/>
      <c r="BP15" s="449"/>
      <c r="BQ15" s="449"/>
      <c r="BR15" s="449"/>
      <c r="BS15" s="449"/>
      <c r="BT15" s="449"/>
      <c r="BU15" s="450"/>
      <c r="BV15" s="448">
        <v>15388832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18.399999999999999</v>
      </c>
      <c r="AD16" s="500"/>
      <c r="AE16" s="500"/>
      <c r="AF16" s="500"/>
      <c r="AG16" s="501"/>
      <c r="AH16" s="499">
        <v>18.899999999999999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22580256</v>
      </c>
      <c r="BO16" s="420"/>
      <c r="BP16" s="420"/>
      <c r="BQ16" s="420"/>
      <c r="BR16" s="420"/>
      <c r="BS16" s="420"/>
      <c r="BT16" s="420"/>
      <c r="BU16" s="421"/>
      <c r="BV16" s="419">
        <v>21762760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36424</v>
      </c>
      <c r="AD17" s="373"/>
      <c r="AE17" s="373"/>
      <c r="AF17" s="373"/>
      <c r="AG17" s="374"/>
      <c r="AH17" s="372">
        <v>34047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20104404</v>
      </c>
      <c r="BO17" s="420"/>
      <c r="BP17" s="420"/>
      <c r="BQ17" s="420"/>
      <c r="BR17" s="420"/>
      <c r="BS17" s="420"/>
      <c r="BT17" s="420"/>
      <c r="BU17" s="421"/>
      <c r="BV17" s="419">
        <v>19326819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594.5</v>
      </c>
      <c r="M18" s="472"/>
      <c r="N18" s="472"/>
      <c r="O18" s="472"/>
      <c r="P18" s="472"/>
      <c r="Q18" s="472"/>
      <c r="R18" s="473"/>
      <c r="S18" s="473"/>
      <c r="T18" s="473"/>
      <c r="U18" s="473"/>
      <c r="V18" s="474"/>
      <c r="W18" s="490"/>
      <c r="X18" s="491"/>
      <c r="Y18" s="491"/>
      <c r="Z18" s="491"/>
      <c r="AA18" s="491"/>
      <c r="AB18" s="515"/>
      <c r="AC18" s="389">
        <v>78.099999999999994</v>
      </c>
      <c r="AD18" s="390"/>
      <c r="AE18" s="390"/>
      <c r="AF18" s="390"/>
      <c r="AG18" s="475"/>
      <c r="AH18" s="389">
        <v>78.099999999999994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25097588</v>
      </c>
      <c r="BO18" s="420"/>
      <c r="BP18" s="420"/>
      <c r="BQ18" s="420"/>
      <c r="BR18" s="420"/>
      <c r="BS18" s="420"/>
      <c r="BT18" s="420"/>
      <c r="BU18" s="421"/>
      <c r="BV18" s="419">
        <v>23496688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165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37590592</v>
      </c>
      <c r="BO19" s="420"/>
      <c r="BP19" s="420"/>
      <c r="BQ19" s="420"/>
      <c r="BR19" s="420"/>
      <c r="BS19" s="420"/>
      <c r="BT19" s="420"/>
      <c r="BU19" s="421"/>
      <c r="BV19" s="419">
        <v>34474775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43809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24990801</v>
      </c>
      <c r="BO22" s="449"/>
      <c r="BP22" s="449"/>
      <c r="BQ22" s="449"/>
      <c r="BR22" s="449"/>
      <c r="BS22" s="449"/>
      <c r="BT22" s="449"/>
      <c r="BU22" s="450"/>
      <c r="BV22" s="448">
        <v>27790213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15125943</v>
      </c>
      <c r="BO23" s="420"/>
      <c r="BP23" s="420"/>
      <c r="BQ23" s="420"/>
      <c r="BR23" s="420"/>
      <c r="BS23" s="420"/>
      <c r="BT23" s="420"/>
      <c r="BU23" s="421"/>
      <c r="BV23" s="419">
        <v>16672806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8550</v>
      </c>
      <c r="R24" s="373"/>
      <c r="S24" s="373"/>
      <c r="T24" s="373"/>
      <c r="U24" s="373"/>
      <c r="V24" s="374"/>
      <c r="W24" s="462"/>
      <c r="X24" s="399"/>
      <c r="Y24" s="400"/>
      <c r="Z24" s="375" t="s">
        <v>162</v>
      </c>
      <c r="AA24" s="376"/>
      <c r="AB24" s="376"/>
      <c r="AC24" s="376"/>
      <c r="AD24" s="376"/>
      <c r="AE24" s="376"/>
      <c r="AF24" s="376"/>
      <c r="AG24" s="377"/>
      <c r="AH24" s="372">
        <v>686</v>
      </c>
      <c r="AI24" s="373"/>
      <c r="AJ24" s="373"/>
      <c r="AK24" s="373"/>
      <c r="AL24" s="374"/>
      <c r="AM24" s="372">
        <v>2167074</v>
      </c>
      <c r="AN24" s="373"/>
      <c r="AO24" s="373"/>
      <c r="AP24" s="373"/>
      <c r="AQ24" s="373"/>
      <c r="AR24" s="374"/>
      <c r="AS24" s="372">
        <v>3159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14152266</v>
      </c>
      <c r="BO24" s="420"/>
      <c r="BP24" s="420"/>
      <c r="BQ24" s="420"/>
      <c r="BR24" s="420"/>
      <c r="BS24" s="420"/>
      <c r="BT24" s="420"/>
      <c r="BU24" s="421"/>
      <c r="BV24" s="419">
        <v>15681617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6935</v>
      </c>
      <c r="R25" s="373"/>
      <c r="S25" s="373"/>
      <c r="T25" s="373"/>
      <c r="U25" s="373"/>
      <c r="V25" s="374"/>
      <c r="W25" s="462"/>
      <c r="X25" s="399"/>
      <c r="Y25" s="400"/>
      <c r="Z25" s="375" t="s">
        <v>165</v>
      </c>
      <c r="AA25" s="376"/>
      <c r="AB25" s="376"/>
      <c r="AC25" s="376"/>
      <c r="AD25" s="376"/>
      <c r="AE25" s="376"/>
      <c r="AF25" s="376"/>
      <c r="AG25" s="377"/>
      <c r="AH25" s="372">
        <v>133</v>
      </c>
      <c r="AI25" s="373"/>
      <c r="AJ25" s="373"/>
      <c r="AK25" s="373"/>
      <c r="AL25" s="374"/>
      <c r="AM25" s="372">
        <v>414960</v>
      </c>
      <c r="AN25" s="373"/>
      <c r="AO25" s="373"/>
      <c r="AP25" s="373"/>
      <c r="AQ25" s="373"/>
      <c r="AR25" s="374"/>
      <c r="AS25" s="372">
        <v>3120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15093857</v>
      </c>
      <c r="BO25" s="449"/>
      <c r="BP25" s="449"/>
      <c r="BQ25" s="449"/>
      <c r="BR25" s="449"/>
      <c r="BS25" s="449"/>
      <c r="BT25" s="449"/>
      <c r="BU25" s="450"/>
      <c r="BV25" s="448">
        <v>15904286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5985</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23128</v>
      </c>
      <c r="AN26" s="373"/>
      <c r="AO26" s="373"/>
      <c r="AP26" s="373"/>
      <c r="AQ26" s="373"/>
      <c r="AR26" s="374"/>
      <c r="AS26" s="372">
        <v>3304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4600</v>
      </c>
      <c r="R27" s="373"/>
      <c r="S27" s="373"/>
      <c r="T27" s="373"/>
      <c r="U27" s="373"/>
      <c r="V27" s="374"/>
      <c r="W27" s="462"/>
      <c r="X27" s="399"/>
      <c r="Y27" s="400"/>
      <c r="Z27" s="375" t="s">
        <v>171</v>
      </c>
      <c r="AA27" s="376"/>
      <c r="AB27" s="376"/>
      <c r="AC27" s="376"/>
      <c r="AD27" s="376"/>
      <c r="AE27" s="376"/>
      <c r="AF27" s="376"/>
      <c r="AG27" s="377"/>
      <c r="AH27" s="372">
        <v>31</v>
      </c>
      <c r="AI27" s="373"/>
      <c r="AJ27" s="373"/>
      <c r="AK27" s="373"/>
      <c r="AL27" s="374"/>
      <c r="AM27" s="372">
        <v>91779</v>
      </c>
      <c r="AN27" s="373"/>
      <c r="AO27" s="373"/>
      <c r="AP27" s="373"/>
      <c r="AQ27" s="373"/>
      <c r="AR27" s="374"/>
      <c r="AS27" s="372">
        <v>2961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1231492</v>
      </c>
      <c r="BO27" s="454"/>
      <c r="BP27" s="454"/>
      <c r="BQ27" s="454"/>
      <c r="BR27" s="454"/>
      <c r="BS27" s="454"/>
      <c r="BT27" s="454"/>
      <c r="BU27" s="455"/>
      <c r="BV27" s="453">
        <v>1285820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4200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6745746</v>
      </c>
      <c r="BO28" s="449"/>
      <c r="BP28" s="449"/>
      <c r="BQ28" s="449"/>
      <c r="BR28" s="449"/>
      <c r="BS28" s="449"/>
      <c r="BT28" s="449"/>
      <c r="BU28" s="450"/>
      <c r="BV28" s="448">
        <v>3861179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21</v>
      </c>
      <c r="M29" s="373"/>
      <c r="N29" s="373"/>
      <c r="O29" s="373"/>
      <c r="P29" s="374"/>
      <c r="Q29" s="372">
        <v>3850</v>
      </c>
      <c r="R29" s="373"/>
      <c r="S29" s="373"/>
      <c r="T29" s="373"/>
      <c r="U29" s="373"/>
      <c r="V29" s="374"/>
      <c r="W29" s="463"/>
      <c r="X29" s="464"/>
      <c r="Y29" s="465"/>
      <c r="Z29" s="375" t="s">
        <v>177</v>
      </c>
      <c r="AA29" s="376"/>
      <c r="AB29" s="376"/>
      <c r="AC29" s="376"/>
      <c r="AD29" s="376"/>
      <c r="AE29" s="376"/>
      <c r="AF29" s="376"/>
      <c r="AG29" s="377"/>
      <c r="AH29" s="372">
        <v>717</v>
      </c>
      <c r="AI29" s="373"/>
      <c r="AJ29" s="373"/>
      <c r="AK29" s="373"/>
      <c r="AL29" s="374"/>
      <c r="AM29" s="372">
        <v>2258853</v>
      </c>
      <c r="AN29" s="373"/>
      <c r="AO29" s="373"/>
      <c r="AP29" s="373"/>
      <c r="AQ29" s="373"/>
      <c r="AR29" s="374"/>
      <c r="AS29" s="372">
        <v>3150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884179</v>
      </c>
      <c r="BO29" s="420"/>
      <c r="BP29" s="420"/>
      <c r="BQ29" s="420"/>
      <c r="BR29" s="420"/>
      <c r="BS29" s="420"/>
      <c r="BT29" s="420"/>
      <c r="BU29" s="421"/>
      <c r="BV29" s="419">
        <v>1341136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17048818</v>
      </c>
      <c r="BO30" s="454"/>
      <c r="BP30" s="454"/>
      <c r="BQ30" s="454"/>
      <c r="BR30" s="454"/>
      <c r="BS30" s="454"/>
      <c r="BT30" s="454"/>
      <c r="BU30" s="455"/>
      <c r="BV30" s="453">
        <v>14944179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69"/>
      <c r="BE34" s="367">
        <f>IF(BG34="","",MAX(C34:D43,U34:V43,AM34:AN43)+1)</f>
        <v>10</v>
      </c>
      <c r="BF34" s="367"/>
      <c r="BG34" s="368" t="str">
        <f>IF('各会計、関係団体の財政状況及び健全化判断比率'!B34="","",'各会計、関係団体の財政状況及び健全化判断比率'!B34)</f>
        <v>公設地方卸売市場事業特別会計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石狩教育研修センター組合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千歳市場公社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土地取得事業特別会計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石狩東部広域水道企業団</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ちとせ環境と緑の財団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霊園事業特別会計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道央廃棄物処理組合</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千歳青少年教育財団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f t="shared" si="3"/>
        <v>17</v>
      </c>
      <c r="CP37" s="367"/>
      <c r="CQ37" s="368" t="str">
        <f>IF('各会計、関係団体の財政状況及び健全化判断比率'!BS10="","",'各会計、関係団体の財政状況及び健全化判断比率'!BS10)</f>
        <v>千歳市スポーツ協会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18</v>
      </c>
      <c r="CP38" s="367"/>
      <c r="CQ38" s="368" t="str">
        <f>IF('各会計、関係団体の財政状況及び健全化判断比率'!BS11="","",'各会計、関係団体の財政状況及び健全化判断比率'!BS11)</f>
        <v>千歳国際ビジネス交流センター</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19</v>
      </c>
      <c r="CP39" s="367"/>
      <c r="CQ39" s="368" t="str">
        <f>IF('各会計、関係団体の財政状況及び健全化判断比率'!BS12="","",'各会計、関係団体の財政状況及び健全化判断比率'!BS12)</f>
        <v>公立大学法人公立千歳科学技術大学</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sLg2Cp4WyiCHlSf+OizU8gI8lz1l1E6PR7hfNPJkolTQpe//jL88Jw9dNjMewPV33/MtAQI0EvFGGIBnltBag==" saltValue="wKl+36xMu8ITjcA2kfwU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535</v>
      </c>
      <c r="D34" s="1151"/>
      <c r="E34" s="1152"/>
      <c r="F34" s="32">
        <v>12.11</v>
      </c>
      <c r="G34" s="33">
        <v>10.77</v>
      </c>
      <c r="H34" s="33">
        <v>10.85</v>
      </c>
      <c r="I34" s="33">
        <v>10.039999999999999</v>
      </c>
      <c r="J34" s="34">
        <v>9.4499999999999993</v>
      </c>
      <c r="K34" s="22"/>
      <c r="L34" s="22"/>
      <c r="M34" s="22"/>
      <c r="N34" s="22"/>
      <c r="O34" s="22"/>
      <c r="P34" s="22"/>
    </row>
    <row r="35" spans="1:16" ht="39" customHeight="1" x14ac:dyDescent="0.15">
      <c r="A35" s="22"/>
      <c r="B35" s="35"/>
      <c r="C35" s="1145" t="s">
        <v>536</v>
      </c>
      <c r="D35" s="1146"/>
      <c r="E35" s="1147"/>
      <c r="F35" s="36">
        <v>1.95</v>
      </c>
      <c r="G35" s="37">
        <v>1.76</v>
      </c>
      <c r="H35" s="37">
        <v>2.93</v>
      </c>
      <c r="I35" s="37">
        <v>9.77</v>
      </c>
      <c r="J35" s="38">
        <v>6.72</v>
      </c>
      <c r="K35" s="22"/>
      <c r="L35" s="22"/>
      <c r="M35" s="22"/>
      <c r="N35" s="22"/>
      <c r="O35" s="22"/>
      <c r="P35" s="22"/>
    </row>
    <row r="36" spans="1:16" ht="39" customHeight="1" x14ac:dyDescent="0.15">
      <c r="A36" s="22"/>
      <c r="B36" s="35"/>
      <c r="C36" s="1145" t="s">
        <v>537</v>
      </c>
      <c r="D36" s="1146"/>
      <c r="E36" s="1147"/>
      <c r="F36" s="36">
        <v>6.83</v>
      </c>
      <c r="G36" s="37">
        <v>6.1</v>
      </c>
      <c r="H36" s="37">
        <v>5.19</v>
      </c>
      <c r="I36" s="37">
        <v>5</v>
      </c>
      <c r="J36" s="38">
        <v>4.79</v>
      </c>
      <c r="K36" s="22"/>
      <c r="L36" s="22"/>
      <c r="M36" s="22"/>
      <c r="N36" s="22"/>
      <c r="O36" s="22"/>
      <c r="P36" s="22"/>
    </row>
    <row r="37" spans="1:16" ht="39" customHeight="1" x14ac:dyDescent="0.15">
      <c r="A37" s="22"/>
      <c r="B37" s="35"/>
      <c r="C37" s="1145" t="s">
        <v>538</v>
      </c>
      <c r="D37" s="1146"/>
      <c r="E37" s="1147"/>
      <c r="F37" s="36">
        <v>6.38</v>
      </c>
      <c r="G37" s="37">
        <v>7.69</v>
      </c>
      <c r="H37" s="37">
        <v>7.58</v>
      </c>
      <c r="I37" s="37">
        <v>5.93</v>
      </c>
      <c r="J37" s="38">
        <v>3.02</v>
      </c>
      <c r="K37" s="22"/>
      <c r="L37" s="22"/>
      <c r="M37" s="22"/>
      <c r="N37" s="22"/>
      <c r="O37" s="22"/>
      <c r="P37" s="22"/>
    </row>
    <row r="38" spans="1:16" ht="39" customHeight="1" x14ac:dyDescent="0.15">
      <c r="A38" s="22"/>
      <c r="B38" s="35"/>
      <c r="C38" s="1145" t="s">
        <v>539</v>
      </c>
      <c r="D38" s="1146"/>
      <c r="E38" s="1147"/>
      <c r="F38" s="36">
        <v>0.89</v>
      </c>
      <c r="G38" s="37">
        <v>0.41</v>
      </c>
      <c r="H38" s="37">
        <v>0.18</v>
      </c>
      <c r="I38" s="37">
        <v>0.2</v>
      </c>
      <c r="J38" s="38">
        <v>0.51</v>
      </c>
      <c r="K38" s="22"/>
      <c r="L38" s="22"/>
      <c r="M38" s="22"/>
      <c r="N38" s="22"/>
      <c r="O38" s="22"/>
      <c r="P38" s="22"/>
    </row>
    <row r="39" spans="1:16" ht="39" customHeight="1" x14ac:dyDescent="0.15">
      <c r="A39" s="22"/>
      <c r="B39" s="35"/>
      <c r="C39" s="1145" t="s">
        <v>540</v>
      </c>
      <c r="D39" s="1146"/>
      <c r="E39" s="1147"/>
      <c r="F39" s="36">
        <v>0.04</v>
      </c>
      <c r="G39" s="37">
        <v>0.01</v>
      </c>
      <c r="H39" s="37">
        <v>0.01</v>
      </c>
      <c r="I39" s="37">
        <v>0.01</v>
      </c>
      <c r="J39" s="38">
        <v>0.04</v>
      </c>
      <c r="K39" s="22"/>
      <c r="L39" s="22"/>
      <c r="M39" s="22"/>
      <c r="N39" s="22"/>
      <c r="O39" s="22"/>
      <c r="P39" s="22"/>
    </row>
    <row r="40" spans="1:16" ht="39" customHeight="1" x14ac:dyDescent="0.15">
      <c r="A40" s="22"/>
      <c r="B40" s="35"/>
      <c r="C40" s="1145" t="s">
        <v>541</v>
      </c>
      <c r="D40" s="1146"/>
      <c r="E40" s="1147"/>
      <c r="F40" s="36">
        <v>0</v>
      </c>
      <c r="G40" s="37">
        <v>0</v>
      </c>
      <c r="H40" s="37">
        <v>0.02</v>
      </c>
      <c r="I40" s="37">
        <v>0.02</v>
      </c>
      <c r="J40" s="38">
        <v>0.02</v>
      </c>
      <c r="K40" s="22"/>
      <c r="L40" s="22"/>
      <c r="M40" s="22"/>
      <c r="N40" s="22"/>
      <c r="O40" s="22"/>
      <c r="P40" s="22"/>
    </row>
    <row r="41" spans="1:16" ht="39" customHeight="1" x14ac:dyDescent="0.15">
      <c r="A41" s="22"/>
      <c r="B41" s="35"/>
      <c r="C41" s="1145"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543</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544</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E0Y7D7ehJvmGlg2J3n6JxFqwr0drVFpoIKirJnBKLSRqMciePkjPVanky8j/qzxdyaShE/4iLSM9YaS9D0Xlw==" saltValue="rLqw+/SxJqRrMSW82fL0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3436</v>
      </c>
      <c r="L45" s="60">
        <v>3438</v>
      </c>
      <c r="M45" s="60">
        <v>3509</v>
      </c>
      <c r="N45" s="60">
        <v>3407</v>
      </c>
      <c r="O45" s="61">
        <v>3065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919</v>
      </c>
      <c r="L48" s="64">
        <v>901</v>
      </c>
      <c r="M48" s="64">
        <v>881</v>
      </c>
      <c r="N48" s="64">
        <v>961</v>
      </c>
      <c r="O48" s="65">
        <v>1019</v>
      </c>
      <c r="P48" s="48"/>
      <c r="Q48" s="48"/>
      <c r="R48" s="48"/>
      <c r="S48" s="48"/>
      <c r="T48" s="48"/>
      <c r="U48" s="48"/>
    </row>
    <row r="49" spans="1:21" ht="30.75" customHeight="1" x14ac:dyDescent="0.15">
      <c r="A49" s="48"/>
      <c r="B49" s="1178"/>
      <c r="C49" s="1179"/>
      <c r="D49" s="62"/>
      <c r="E49" s="1155" t="s">
        <v>14</v>
      </c>
      <c r="F49" s="1155"/>
      <c r="G49" s="1155"/>
      <c r="H49" s="1155"/>
      <c r="I49" s="1155"/>
      <c r="J49" s="1156"/>
      <c r="K49" s="63">
        <v>47</v>
      </c>
      <c r="L49" s="64">
        <v>45</v>
      </c>
      <c r="M49" s="64">
        <v>46</v>
      </c>
      <c r="N49" s="64">
        <v>51</v>
      </c>
      <c r="O49" s="65">
        <v>67</v>
      </c>
      <c r="P49" s="48"/>
      <c r="Q49" s="48"/>
      <c r="R49" s="48"/>
      <c r="S49" s="48"/>
      <c r="T49" s="48"/>
      <c r="U49" s="48"/>
    </row>
    <row r="50" spans="1:21" ht="30.75" customHeight="1" x14ac:dyDescent="0.15">
      <c r="A50" s="48"/>
      <c r="B50" s="1178"/>
      <c r="C50" s="1179"/>
      <c r="D50" s="62"/>
      <c r="E50" s="1155" t="s">
        <v>15</v>
      </c>
      <c r="F50" s="1155"/>
      <c r="G50" s="1155"/>
      <c r="H50" s="1155"/>
      <c r="I50" s="1155"/>
      <c r="J50" s="1156"/>
      <c r="K50" s="63">
        <v>193</v>
      </c>
      <c r="L50" s="64">
        <v>189</v>
      </c>
      <c r="M50" s="64">
        <v>184</v>
      </c>
      <c r="N50" s="64">
        <v>177</v>
      </c>
      <c r="O50" s="65">
        <v>167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2878</v>
      </c>
      <c r="L52" s="64">
        <v>2878</v>
      </c>
      <c r="M52" s="64">
        <v>2872</v>
      </c>
      <c r="N52" s="64">
        <v>2842</v>
      </c>
      <c r="O52" s="65">
        <v>2815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1717</v>
      </c>
      <c r="L53" s="69">
        <v>1695</v>
      </c>
      <c r="M53" s="69">
        <v>1748</v>
      </c>
      <c r="N53" s="69">
        <v>1754</v>
      </c>
      <c r="O53" s="70">
        <v>1503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YR1fo1TpYFiwqLX7QExnv/TlfgSKAM5g2Mx/K4uqT0YmsjKA9Kd6euvLz7vXU8wjGdFK9Wds94++5VeFmTQGA==" saltValue="HiO496yaSsdd8CyulMGKD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35126</v>
      </c>
      <c r="J41" s="344">
        <v>32842</v>
      </c>
      <c r="K41" s="344">
        <v>30154</v>
      </c>
      <c r="L41" s="344">
        <v>27790</v>
      </c>
      <c r="M41" s="345">
        <v>24991</v>
      </c>
    </row>
    <row r="42" spans="2:13" ht="27.75" customHeight="1" x14ac:dyDescent="0.15">
      <c r="B42" s="1186"/>
      <c r="C42" s="1187"/>
      <c r="D42" s="106"/>
      <c r="E42" s="1190" t="s">
        <v>32</v>
      </c>
      <c r="F42" s="1190"/>
      <c r="G42" s="1190"/>
      <c r="H42" s="1191"/>
      <c r="I42" s="346">
        <v>1385</v>
      </c>
      <c r="J42" s="347">
        <v>1198</v>
      </c>
      <c r="K42" s="347">
        <v>1017</v>
      </c>
      <c r="L42" s="347">
        <v>845</v>
      </c>
      <c r="M42" s="348">
        <v>681</v>
      </c>
    </row>
    <row r="43" spans="2:13" ht="27.75" customHeight="1" x14ac:dyDescent="0.15">
      <c r="B43" s="1186"/>
      <c r="C43" s="1187"/>
      <c r="D43" s="106"/>
      <c r="E43" s="1190" t="s">
        <v>33</v>
      </c>
      <c r="F43" s="1190"/>
      <c r="G43" s="1190"/>
      <c r="H43" s="1191"/>
      <c r="I43" s="346">
        <v>8872</v>
      </c>
      <c r="J43" s="347">
        <v>8091</v>
      </c>
      <c r="K43" s="347">
        <v>7754</v>
      </c>
      <c r="L43" s="347">
        <v>7904</v>
      </c>
      <c r="M43" s="348">
        <v>8204</v>
      </c>
    </row>
    <row r="44" spans="2:13" ht="27.75" customHeight="1" x14ac:dyDescent="0.15">
      <c r="B44" s="1186"/>
      <c r="C44" s="1187"/>
      <c r="D44" s="106"/>
      <c r="E44" s="1190" t="s">
        <v>34</v>
      </c>
      <c r="F44" s="1190"/>
      <c r="G44" s="1190"/>
      <c r="H44" s="1191"/>
      <c r="I44" s="346">
        <v>135</v>
      </c>
      <c r="J44" s="347">
        <v>629</v>
      </c>
      <c r="K44" s="347">
        <v>1740</v>
      </c>
      <c r="L44" s="347">
        <v>3125</v>
      </c>
      <c r="M44" s="348">
        <v>3153</v>
      </c>
    </row>
    <row r="45" spans="2:13" ht="27.75" customHeight="1" x14ac:dyDescent="0.15">
      <c r="B45" s="1186"/>
      <c r="C45" s="1187"/>
      <c r="D45" s="106"/>
      <c r="E45" s="1190" t="s">
        <v>35</v>
      </c>
      <c r="F45" s="1190"/>
      <c r="G45" s="1190"/>
      <c r="H45" s="1191"/>
      <c r="I45" s="346">
        <v>5106</v>
      </c>
      <c r="J45" s="347">
        <v>5010</v>
      </c>
      <c r="K45" s="347">
        <v>4860</v>
      </c>
      <c r="L45" s="347">
        <v>4669</v>
      </c>
      <c r="M45" s="348">
        <v>5152</v>
      </c>
    </row>
    <row r="46" spans="2:13" ht="27.75" customHeight="1" x14ac:dyDescent="0.15">
      <c r="B46" s="1186"/>
      <c r="C46" s="1187"/>
      <c r="D46" s="107"/>
      <c r="E46" s="1190" t="s">
        <v>36</v>
      </c>
      <c r="F46" s="1190"/>
      <c r="G46" s="1190"/>
      <c r="H46" s="1191"/>
      <c r="I46" s="346">
        <v>6</v>
      </c>
      <c r="J46" s="347">
        <v>4</v>
      </c>
      <c r="K46" s="347">
        <v>2</v>
      </c>
      <c r="L46" s="347">
        <v>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14867</v>
      </c>
      <c r="J50" s="347">
        <v>15124</v>
      </c>
      <c r="K50" s="347">
        <v>15578</v>
      </c>
      <c r="L50" s="347">
        <v>17754</v>
      </c>
      <c r="M50" s="348">
        <v>21276</v>
      </c>
    </row>
    <row r="51" spans="2:13" ht="27.75" customHeight="1" x14ac:dyDescent="0.15">
      <c r="B51" s="1186"/>
      <c r="C51" s="1187"/>
      <c r="D51" s="106"/>
      <c r="E51" s="1190" t="s">
        <v>42</v>
      </c>
      <c r="F51" s="1190"/>
      <c r="G51" s="1190"/>
      <c r="H51" s="1191"/>
      <c r="I51" s="346">
        <v>3058</v>
      </c>
      <c r="J51" s="347">
        <v>2715</v>
      </c>
      <c r="K51" s="347">
        <v>2634</v>
      </c>
      <c r="L51" s="347">
        <v>2438</v>
      </c>
      <c r="M51" s="348">
        <v>2297</v>
      </c>
    </row>
    <row r="52" spans="2:13" ht="27.75" customHeight="1" x14ac:dyDescent="0.15">
      <c r="B52" s="1188"/>
      <c r="C52" s="1189"/>
      <c r="D52" s="106"/>
      <c r="E52" s="1190" t="s">
        <v>43</v>
      </c>
      <c r="F52" s="1190"/>
      <c r="G52" s="1190"/>
      <c r="H52" s="1191"/>
      <c r="I52" s="346">
        <v>29105</v>
      </c>
      <c r="J52" s="347">
        <v>29835</v>
      </c>
      <c r="K52" s="347">
        <v>29405</v>
      </c>
      <c r="L52" s="347">
        <v>29516</v>
      </c>
      <c r="M52" s="348">
        <v>28632</v>
      </c>
    </row>
    <row r="53" spans="2:13" ht="27.75" customHeight="1" thickBot="1" x14ac:dyDescent="0.2">
      <c r="B53" s="1192" t="s">
        <v>19</v>
      </c>
      <c r="C53" s="1193"/>
      <c r="D53" s="110"/>
      <c r="E53" s="1194" t="s">
        <v>44</v>
      </c>
      <c r="F53" s="1194"/>
      <c r="G53" s="1194"/>
      <c r="H53" s="1195"/>
      <c r="I53" s="349">
        <v>3599</v>
      </c>
      <c r="J53" s="350">
        <v>101</v>
      </c>
      <c r="K53" s="350">
        <v>-2088</v>
      </c>
      <c r="L53" s="350">
        <v>-5373</v>
      </c>
      <c r="M53" s="351">
        <v>-10024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OwiJndQvhTDH1YvlfWc+UmaqS9GsfJX3Q6UC7zAt0Y7b7rDcMFXE8wb6RcrDmbMUu2IFhO/uHb4veeeL0UMQQ==" saltValue="d90fOnnBGgjxneynR+ZJ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3730</v>
      </c>
      <c r="G55" s="352">
        <v>3861</v>
      </c>
      <c r="H55" s="353">
        <v>6746</v>
      </c>
    </row>
    <row r="56" spans="2:8" ht="52.5" customHeight="1" x14ac:dyDescent="0.15">
      <c r="B56" s="122"/>
      <c r="C56" s="1213" t="s">
        <v>47</v>
      </c>
      <c r="D56" s="1213"/>
      <c r="E56" s="1214"/>
      <c r="F56" s="354">
        <v>584</v>
      </c>
      <c r="G56" s="354">
        <v>1341</v>
      </c>
      <c r="H56" s="355">
        <v>884</v>
      </c>
    </row>
    <row r="57" spans="2:8" ht="53.25" customHeight="1" x14ac:dyDescent="0.15">
      <c r="B57" s="122"/>
      <c r="C57" s="1215" t="s">
        <v>48</v>
      </c>
      <c r="D57" s="1215"/>
      <c r="E57" s="1216"/>
      <c r="F57" s="356">
        <v>13292</v>
      </c>
      <c r="G57" s="356">
        <v>14944</v>
      </c>
      <c r="H57" s="357">
        <v>17049</v>
      </c>
    </row>
    <row r="58" spans="2:8" ht="45.75" customHeight="1" x14ac:dyDescent="0.15">
      <c r="B58" s="123"/>
      <c r="C58" s="1203" t="s">
        <v>559</v>
      </c>
      <c r="D58" s="1204"/>
      <c r="E58" s="1205"/>
      <c r="F58" s="358">
        <v>1940</v>
      </c>
      <c r="G58" s="358">
        <v>3769</v>
      </c>
      <c r="H58" s="359">
        <v>6369</v>
      </c>
    </row>
    <row r="59" spans="2:8" ht="45.75" customHeight="1" x14ac:dyDescent="0.15">
      <c r="B59" s="123"/>
      <c r="C59" s="1203" t="s">
        <v>560</v>
      </c>
      <c r="D59" s="1204"/>
      <c r="E59" s="1205"/>
      <c r="F59" s="358">
        <v>4289</v>
      </c>
      <c r="G59" s="358">
        <v>4137</v>
      </c>
      <c r="H59" s="359">
        <v>3717</v>
      </c>
    </row>
    <row r="60" spans="2:8" ht="45.75" customHeight="1" x14ac:dyDescent="0.15">
      <c r="B60" s="123"/>
      <c r="C60" s="1203" t="s">
        <v>561</v>
      </c>
      <c r="D60" s="1204"/>
      <c r="E60" s="1205"/>
      <c r="F60" s="358">
        <v>2236</v>
      </c>
      <c r="G60" s="358">
        <v>2217</v>
      </c>
      <c r="H60" s="359">
        <v>2221</v>
      </c>
    </row>
    <row r="61" spans="2:8" ht="45.75" customHeight="1" x14ac:dyDescent="0.15">
      <c r="B61" s="123"/>
      <c r="C61" s="1203" t="s">
        <v>562</v>
      </c>
      <c r="D61" s="1204"/>
      <c r="E61" s="1205"/>
      <c r="F61" s="358">
        <v>1453</v>
      </c>
      <c r="G61" s="358">
        <v>1453</v>
      </c>
      <c r="H61" s="359">
        <v>1456</v>
      </c>
    </row>
    <row r="62" spans="2:8" ht="45.75" customHeight="1" thickBot="1" x14ac:dyDescent="0.2">
      <c r="B62" s="124"/>
      <c r="C62" s="1206" t="s">
        <v>563</v>
      </c>
      <c r="D62" s="1207"/>
      <c r="E62" s="1208"/>
      <c r="F62" s="360">
        <v>1416</v>
      </c>
      <c r="G62" s="360">
        <v>1372</v>
      </c>
      <c r="H62" s="361">
        <v>1199</v>
      </c>
    </row>
    <row r="63" spans="2:8" ht="52.5" customHeight="1" thickBot="1" x14ac:dyDescent="0.2">
      <c r="B63" s="125"/>
      <c r="C63" s="1209" t="s">
        <v>49</v>
      </c>
      <c r="D63" s="1209"/>
      <c r="E63" s="1210"/>
      <c r="F63" s="362">
        <v>17605</v>
      </c>
      <c r="G63" s="362">
        <v>20146</v>
      </c>
      <c r="H63" s="363">
        <v>24679</v>
      </c>
    </row>
    <row r="64" spans="2:8" x14ac:dyDescent="0.15"/>
  </sheetData>
  <sheetProtection algorithmName="SHA-512" hashValue="6Vx5nfatToOvYVvsBfJLRRWusRQjJTeoAQT1Vfmkr21DXbhlx9EHea3y4ZBxEoxJyMkAWb6zpJECKem0d2innA==" saltValue="Sfxm3hws4IJ0K9/1g4Av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51062</v>
      </c>
      <c r="E3" s="144"/>
      <c r="F3" s="145">
        <v>45483</v>
      </c>
      <c r="G3" s="146"/>
      <c r="H3" s="147"/>
    </row>
    <row r="4" spans="1:8" x14ac:dyDescent="0.15">
      <c r="A4" s="148"/>
      <c r="B4" s="149"/>
      <c r="C4" s="150"/>
      <c r="D4" s="151">
        <v>37123</v>
      </c>
      <c r="E4" s="152"/>
      <c r="F4" s="153">
        <v>24241</v>
      </c>
      <c r="G4" s="154"/>
      <c r="H4" s="155"/>
    </row>
    <row r="5" spans="1:8" x14ac:dyDescent="0.15">
      <c r="A5" s="136" t="s">
        <v>523</v>
      </c>
      <c r="B5" s="141"/>
      <c r="C5" s="142"/>
      <c r="D5" s="143">
        <v>84101</v>
      </c>
      <c r="E5" s="144"/>
      <c r="F5" s="145">
        <v>45945</v>
      </c>
      <c r="G5" s="146"/>
      <c r="H5" s="147"/>
    </row>
    <row r="6" spans="1:8" x14ac:dyDescent="0.15">
      <c r="A6" s="148"/>
      <c r="B6" s="149"/>
      <c r="C6" s="150"/>
      <c r="D6" s="151">
        <v>51351</v>
      </c>
      <c r="E6" s="152"/>
      <c r="F6" s="153">
        <v>25180</v>
      </c>
      <c r="G6" s="154"/>
      <c r="H6" s="155"/>
    </row>
    <row r="7" spans="1:8" x14ac:dyDescent="0.15">
      <c r="A7" s="136" t="s">
        <v>524</v>
      </c>
      <c r="B7" s="141"/>
      <c r="C7" s="142"/>
      <c r="D7" s="143">
        <v>44557</v>
      </c>
      <c r="E7" s="144"/>
      <c r="F7" s="145">
        <v>44475</v>
      </c>
      <c r="G7" s="146"/>
      <c r="H7" s="147"/>
    </row>
    <row r="8" spans="1:8" x14ac:dyDescent="0.15">
      <c r="A8" s="148"/>
      <c r="B8" s="149"/>
      <c r="C8" s="150"/>
      <c r="D8" s="151">
        <v>36802</v>
      </c>
      <c r="E8" s="152"/>
      <c r="F8" s="153">
        <v>24780</v>
      </c>
      <c r="G8" s="154"/>
      <c r="H8" s="155"/>
    </row>
    <row r="9" spans="1:8" x14ac:dyDescent="0.15">
      <c r="A9" s="136" t="s">
        <v>525</v>
      </c>
      <c r="B9" s="141"/>
      <c r="C9" s="142"/>
      <c r="D9" s="143">
        <v>49061</v>
      </c>
      <c r="E9" s="144"/>
      <c r="F9" s="145">
        <v>45982</v>
      </c>
      <c r="G9" s="146"/>
      <c r="H9" s="147"/>
    </row>
    <row r="10" spans="1:8" x14ac:dyDescent="0.15">
      <c r="A10" s="148"/>
      <c r="B10" s="149"/>
      <c r="C10" s="150"/>
      <c r="D10" s="151">
        <v>36143</v>
      </c>
      <c r="E10" s="152"/>
      <c r="F10" s="153">
        <v>25583</v>
      </c>
      <c r="G10" s="154"/>
      <c r="H10" s="155"/>
    </row>
    <row r="11" spans="1:8" x14ac:dyDescent="0.15">
      <c r="A11" s="136" t="s">
        <v>526</v>
      </c>
      <c r="B11" s="141"/>
      <c r="C11" s="142"/>
      <c r="D11" s="143">
        <v>69678</v>
      </c>
      <c r="E11" s="144"/>
      <c r="F11" s="145">
        <v>50538</v>
      </c>
      <c r="G11" s="146"/>
      <c r="H11" s="147"/>
    </row>
    <row r="12" spans="1:8" x14ac:dyDescent="0.15">
      <c r="A12" s="148"/>
      <c r="B12" s="149"/>
      <c r="C12" s="156"/>
      <c r="D12" s="151">
        <v>46798</v>
      </c>
      <c r="E12" s="152"/>
      <c r="F12" s="153">
        <v>29053</v>
      </c>
      <c r="G12" s="154"/>
      <c r="H12" s="155"/>
    </row>
    <row r="13" spans="1:8" x14ac:dyDescent="0.15">
      <c r="A13" s="136"/>
      <c r="B13" s="141"/>
      <c r="C13" s="157"/>
      <c r="D13" s="158">
        <v>59692</v>
      </c>
      <c r="E13" s="159"/>
      <c r="F13" s="160">
        <v>46485</v>
      </c>
      <c r="G13" s="161"/>
      <c r="H13" s="147"/>
    </row>
    <row r="14" spans="1:8" x14ac:dyDescent="0.15">
      <c r="A14" s="148"/>
      <c r="B14" s="149"/>
      <c r="C14" s="150"/>
      <c r="D14" s="151">
        <v>41643</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1.96</v>
      </c>
      <c r="C19" s="162">
        <f>ROUND(VALUE(SUBSTITUTE(実質収支比率等に係る経年分析!G$48,"▲","-")),2)</f>
        <v>1.77</v>
      </c>
      <c r="D19" s="162">
        <f>ROUND(VALUE(SUBSTITUTE(実質収支比率等に係る経年分析!H$48,"▲","-")),2)</f>
        <v>2.93</v>
      </c>
      <c r="E19" s="162">
        <f>ROUND(VALUE(SUBSTITUTE(実質収支比率等に係る経年分析!I$48,"▲","-")),2)</f>
        <v>9.77</v>
      </c>
      <c r="F19" s="162">
        <f>ROUND(VALUE(SUBSTITUTE(実質収支比率等に係る経年分析!J$48,"▲","-")),2)</f>
        <v>6.72</v>
      </c>
    </row>
    <row r="20" spans="1:11" x14ac:dyDescent="0.15">
      <c r="A20" s="162" t="s">
        <v>53</v>
      </c>
      <c r="B20" s="162">
        <f>ROUND(VALUE(SUBSTITUTE(実質収支比率等に係る経年分析!F$47,"▲","-")),2)</f>
        <v>16.59</v>
      </c>
      <c r="C20" s="162">
        <f>ROUND(VALUE(SUBSTITUTE(実質収支比率等に係る経年分析!G$47,"▲","-")),2)</f>
        <v>14.96</v>
      </c>
      <c r="D20" s="162">
        <f>ROUND(VALUE(SUBSTITUTE(実質収支比率等に係る経年分析!H$47,"▲","-")),2)</f>
        <v>14.69</v>
      </c>
      <c r="E20" s="162">
        <f>ROUND(VALUE(SUBSTITUTE(実質収支比率等に係る経年分析!I$47,"▲","-")),2)</f>
        <v>14.92</v>
      </c>
      <c r="F20" s="162">
        <f>ROUND(VALUE(SUBSTITUTE(実質収支比率等に係る経年分析!J$47,"▲","-")),2)</f>
        <v>25.11</v>
      </c>
    </row>
    <row r="21" spans="1:11" x14ac:dyDescent="0.15">
      <c r="A21" s="162" t="s">
        <v>54</v>
      </c>
      <c r="B21" s="162">
        <f>IF(ISNUMBER(VALUE(SUBSTITUTE(実質収支比率等に係る経年分析!F$49,"▲","-"))),ROUND(VALUE(SUBSTITUTE(実質収支比率等に係る経年分析!F$49,"▲","-")),2),NA())</f>
        <v>4.57</v>
      </c>
      <c r="C21" s="162">
        <f>IF(ISNUMBER(VALUE(SUBSTITUTE(実質収支比率等に係る経年分析!G$49,"▲","-"))),ROUND(VALUE(SUBSTITUTE(実質収支比率等に係る経年分析!G$49,"▲","-")),2),NA())</f>
        <v>-1.21</v>
      </c>
      <c r="D21" s="162">
        <f>IF(ISNUMBER(VALUE(SUBSTITUTE(実質収支比率等に係る経年分析!H$49,"▲","-"))),ROUND(VALUE(SUBSTITUTE(実質収支比率等に係る経年分析!H$49,"▲","-")),2),NA())</f>
        <v>0.79</v>
      </c>
      <c r="E21" s="162">
        <f>IF(ISNUMBER(VALUE(SUBSTITUTE(実質収支比率等に係る経年分析!I$49,"▲","-"))),ROUND(VALUE(SUBSTITUTE(実質収支比率等に係る経年分析!I$49,"▲","-")),2),NA())</f>
        <v>6.56</v>
      </c>
      <c r="F21" s="162">
        <f>IF(ISNUMBER(VALUE(SUBSTITUTE(実質収支比率等に係る経年分析!J$49,"▲","-"))),ROUND(VALUE(SUBSTITUTE(実質収支比率等に係る経年分析!J$49,"▲","-")),2),NA())</f>
        <v>11.16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土地取得事業特別会計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0.51</v>
      </c>
    </row>
    <row r="33" spans="1:16" x14ac:dyDescent="0.15">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7.69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7.58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5.93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3.02</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6.83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5.19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4.79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1.95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2.93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9.77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6.72</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12.11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10.77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10.85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10.039999999999999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9.4499999999999993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2878</v>
      </c>
      <c r="E42" s="164"/>
      <c r="F42" s="164"/>
      <c r="G42" s="164">
        <f>'実質公債費比率（分子）の構造'!L$52</f>
        <v>2878</v>
      </c>
      <c r="H42" s="164"/>
      <c r="I42" s="164"/>
      <c r="J42" s="164">
        <f>'実質公債費比率（分子）の構造'!M$52</f>
        <v>2872</v>
      </c>
      <c r="K42" s="164"/>
      <c r="L42" s="164"/>
      <c r="M42" s="164">
        <f>'実質公債費比率（分子）の構造'!N$52</f>
        <v>2842</v>
      </c>
      <c r="N42" s="164"/>
      <c r="O42" s="164"/>
      <c r="P42" s="164">
        <f>'実質公債費比率（分子）の構造'!O$52</f>
        <v>2815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193</v>
      </c>
      <c r="C44" s="164"/>
      <c r="D44" s="164"/>
      <c r="E44" s="164">
        <f>'実質公債費比率（分子）の構造'!L$50</f>
        <v>189</v>
      </c>
      <c r="F44" s="164"/>
      <c r="G44" s="164"/>
      <c r="H44" s="164">
        <f>'実質公債費比率（分子）の構造'!M$50</f>
        <v>184</v>
      </c>
      <c r="I44" s="164"/>
      <c r="J44" s="164"/>
      <c r="K44" s="164">
        <f>'実質公債費比率（分子）の構造'!N$50</f>
        <v>177</v>
      </c>
      <c r="L44" s="164"/>
      <c r="M44" s="164"/>
      <c r="N44" s="164">
        <f>'実質公債費比率（分子）の構造'!O$50</f>
        <v>167</v>
      </c>
      <c r="O44" s="164"/>
      <c r="P44" s="164"/>
    </row>
    <row r="45" spans="1:16" x14ac:dyDescent="0.15">
      <c r="A45" s="164" t="s">
        <v>63</v>
      </c>
      <c r="B45" s="164">
        <f>'実質公債費比率（分子）の構造'!K$49</f>
        <v>47</v>
      </c>
      <c r="C45" s="164"/>
      <c r="D45" s="164"/>
      <c r="E45" s="164">
        <f>'実質公債費比率（分子）の構造'!L$49</f>
        <v>45</v>
      </c>
      <c r="F45" s="164"/>
      <c r="G45" s="164"/>
      <c r="H45" s="164">
        <f>'実質公債費比率（分子）の構造'!M$49</f>
        <v>46</v>
      </c>
      <c r="I45" s="164"/>
      <c r="J45" s="164"/>
      <c r="K45" s="164">
        <f>'実質公債費比率（分子）の構造'!N$49</f>
        <v>51</v>
      </c>
      <c r="L45" s="164"/>
      <c r="M45" s="164"/>
      <c r="N45" s="164">
        <f>'実質公債費比率（分子）の構造'!O$49</f>
        <v>67</v>
      </c>
      <c r="O45" s="164"/>
      <c r="P45" s="164"/>
    </row>
    <row r="46" spans="1:16" x14ac:dyDescent="0.15">
      <c r="A46" s="164" t="s">
        <v>64</v>
      </c>
      <c r="B46" s="164">
        <f>'実質公債費比率（分子）の構造'!K$48</f>
        <v>919</v>
      </c>
      <c r="C46" s="164"/>
      <c r="D46" s="164"/>
      <c r="E46" s="164">
        <f>'実質公債費比率（分子）の構造'!L$48</f>
        <v>901</v>
      </c>
      <c r="F46" s="164"/>
      <c r="G46" s="164"/>
      <c r="H46" s="164">
        <f>'実質公債費比率（分子）の構造'!M$48</f>
        <v>881</v>
      </c>
      <c r="I46" s="164"/>
      <c r="J46" s="164"/>
      <c r="K46" s="164">
        <f>'実質公債費比率（分子）の構造'!N$48</f>
        <v>961</v>
      </c>
      <c r="L46" s="164"/>
      <c r="M46" s="164"/>
      <c r="N46" s="164">
        <f>'実質公債費比率（分子）の構造'!O$48</f>
        <v>1019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3436</v>
      </c>
      <c r="C49" s="164"/>
      <c r="D49" s="164"/>
      <c r="E49" s="164">
        <f>'実質公債費比率（分子）の構造'!L$45</f>
        <v>3438</v>
      </c>
      <c r="F49" s="164"/>
      <c r="G49" s="164"/>
      <c r="H49" s="164">
        <f>'実質公債費比率（分子）の構造'!M$45</f>
        <v>3509</v>
      </c>
      <c r="I49" s="164"/>
      <c r="J49" s="164"/>
      <c r="K49" s="164">
        <f>'実質公債費比率（分子）の構造'!N$45</f>
        <v>3407</v>
      </c>
      <c r="L49" s="164"/>
      <c r="M49" s="164"/>
      <c r="N49" s="164">
        <f>'実質公債費比率（分子）の構造'!O$45</f>
        <v>3065</v>
      </c>
      <c r="O49" s="164"/>
      <c r="P49" s="164"/>
    </row>
    <row r="50" spans="1:16" x14ac:dyDescent="0.15">
      <c r="A50" s="164" t="s">
        <v>67</v>
      </c>
      <c r="B50" s="164" t="e">
        <f>NA()</f>
        <v>#N/A</v>
      </c>
      <c r="C50" s="164">
        <f>IF(ISNUMBER('実質公債費比率（分子）の構造'!K$53),'実質公債費比率（分子）の構造'!K$53,NA())</f>
        <v>1717</v>
      </c>
      <c r="D50" s="164" t="e">
        <f>NA()</f>
        <v>#N/A</v>
      </c>
      <c r="E50" s="164" t="e">
        <f>NA()</f>
        <v>#N/A</v>
      </c>
      <c r="F50" s="164">
        <f>IF(ISNUMBER('実質公債費比率（分子）の構造'!L$53),'実質公債費比率（分子）の構造'!L$53,NA())</f>
        <v>1695</v>
      </c>
      <c r="G50" s="164" t="e">
        <f>NA()</f>
        <v>#N/A</v>
      </c>
      <c r="H50" s="164" t="e">
        <f>NA()</f>
        <v>#N/A</v>
      </c>
      <c r="I50" s="164">
        <f>IF(ISNUMBER('実質公債費比率（分子）の構造'!M$53),'実質公債費比率（分子）の構造'!M$53,NA())</f>
        <v>1748</v>
      </c>
      <c r="J50" s="164" t="e">
        <f>NA()</f>
        <v>#N/A</v>
      </c>
      <c r="K50" s="164" t="e">
        <f>NA()</f>
        <v>#N/A</v>
      </c>
      <c r="L50" s="164">
        <f>IF(ISNUMBER('実質公債費比率（分子）の構造'!N$53),'実質公債費比率（分子）の構造'!N$53,NA())</f>
        <v>1754</v>
      </c>
      <c r="M50" s="164" t="e">
        <f>NA()</f>
        <v>#N/A</v>
      </c>
      <c r="N50" s="164" t="e">
        <f>NA()</f>
        <v>#N/A</v>
      </c>
      <c r="O50" s="164">
        <f>IF(ISNUMBER('実質公債費比率（分子）の構造'!O$53),'実質公債費比率（分子）の構造'!O$53,NA())</f>
        <v>1503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29105</v>
      </c>
      <c r="E56" s="163"/>
      <c r="F56" s="163"/>
      <c r="G56" s="163">
        <f>'将来負担比率（分子）の構造'!J$52</f>
        <v>29835</v>
      </c>
      <c r="H56" s="163"/>
      <c r="I56" s="163"/>
      <c r="J56" s="163">
        <f>'将来負担比率（分子）の構造'!K$52</f>
        <v>29405</v>
      </c>
      <c r="K56" s="163"/>
      <c r="L56" s="163"/>
      <c r="M56" s="163">
        <f>'将来負担比率（分子）の構造'!L$52</f>
        <v>29516</v>
      </c>
      <c r="N56" s="163"/>
      <c r="O56" s="163"/>
      <c r="P56" s="163">
        <f>'将来負担比率（分子）の構造'!M$52</f>
        <v>28632</v>
      </c>
    </row>
    <row r="57" spans="1:16" x14ac:dyDescent="0.15">
      <c r="A57" s="163" t="s">
        <v>42</v>
      </c>
      <c r="B57" s="163"/>
      <c r="C57" s="163"/>
      <c r="D57" s="163">
        <f>'将来負担比率（分子）の構造'!I$51</f>
        <v>3058</v>
      </c>
      <c r="E57" s="163"/>
      <c r="F57" s="163"/>
      <c r="G57" s="163">
        <f>'将来負担比率（分子）の構造'!J$51</f>
        <v>2715</v>
      </c>
      <c r="H57" s="163"/>
      <c r="I57" s="163"/>
      <c r="J57" s="163">
        <f>'将来負担比率（分子）の構造'!K$51</f>
        <v>2634</v>
      </c>
      <c r="K57" s="163"/>
      <c r="L57" s="163"/>
      <c r="M57" s="163">
        <f>'将来負担比率（分子）の構造'!L$51</f>
        <v>2438</v>
      </c>
      <c r="N57" s="163"/>
      <c r="O57" s="163"/>
      <c r="P57" s="163">
        <f>'将来負担比率（分子）の構造'!M$51</f>
        <v>2297</v>
      </c>
    </row>
    <row r="58" spans="1:16" x14ac:dyDescent="0.15">
      <c r="A58" s="163" t="s">
        <v>41</v>
      </c>
      <c r="B58" s="163"/>
      <c r="C58" s="163"/>
      <c r="D58" s="163">
        <f>'将来負担比率（分子）の構造'!I$50</f>
        <v>14867</v>
      </c>
      <c r="E58" s="163"/>
      <c r="F58" s="163"/>
      <c r="G58" s="163">
        <f>'将来負担比率（分子）の構造'!J$50</f>
        <v>15124</v>
      </c>
      <c r="H58" s="163"/>
      <c r="I58" s="163"/>
      <c r="J58" s="163">
        <f>'将来負担比率（分子）の構造'!K$50</f>
        <v>15578</v>
      </c>
      <c r="K58" s="163"/>
      <c r="L58" s="163"/>
      <c r="M58" s="163">
        <f>'将来負担比率（分子）の構造'!L$50</f>
        <v>17754</v>
      </c>
      <c r="N58" s="163"/>
      <c r="O58" s="163"/>
      <c r="P58" s="163">
        <f>'将来負担比率（分子）の構造'!M$50</f>
        <v>21276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6</v>
      </c>
      <c r="C61" s="163"/>
      <c r="D61" s="163"/>
      <c r="E61" s="163">
        <f>'将来負担比率（分子）の構造'!J$46</f>
        <v>4</v>
      </c>
      <c r="F61" s="163"/>
      <c r="G61" s="163"/>
      <c r="H61" s="163">
        <f>'将来負担比率（分子）の構造'!K$46</f>
        <v>2</v>
      </c>
      <c r="I61" s="163"/>
      <c r="J61" s="163"/>
      <c r="K61" s="163">
        <f>'将来負担比率（分子）の構造'!L$46</f>
        <v>1</v>
      </c>
      <c r="L61" s="163"/>
      <c r="M61" s="163"/>
      <c r="N61" s="163" t="str">
        <f>'将来負担比率（分子）の構造'!M$46</f>
        <v>-</v>
      </c>
      <c r="O61" s="163"/>
      <c r="P61" s="163"/>
    </row>
    <row r="62" spans="1:16" x14ac:dyDescent="0.15">
      <c r="A62" s="163" t="s">
        <v>35</v>
      </c>
      <c r="B62" s="163">
        <f>'将来負担比率（分子）の構造'!I$45</f>
        <v>5106</v>
      </c>
      <c r="C62" s="163"/>
      <c r="D62" s="163"/>
      <c r="E62" s="163">
        <f>'将来負担比率（分子）の構造'!J$45</f>
        <v>5010</v>
      </c>
      <c r="F62" s="163"/>
      <c r="G62" s="163"/>
      <c r="H62" s="163">
        <f>'将来負担比率（分子）の構造'!K$45</f>
        <v>4860</v>
      </c>
      <c r="I62" s="163"/>
      <c r="J62" s="163"/>
      <c r="K62" s="163">
        <f>'将来負担比率（分子）の構造'!L$45</f>
        <v>4669</v>
      </c>
      <c r="L62" s="163"/>
      <c r="M62" s="163"/>
      <c r="N62" s="163">
        <f>'将来負担比率（分子）の構造'!M$45</f>
        <v>5152</v>
      </c>
      <c r="O62" s="163"/>
      <c r="P62" s="163"/>
    </row>
    <row r="63" spans="1:16" x14ac:dyDescent="0.15">
      <c r="A63" s="163" t="s">
        <v>34</v>
      </c>
      <c r="B63" s="163">
        <f>'将来負担比率（分子）の構造'!I$44</f>
        <v>135</v>
      </c>
      <c r="C63" s="163"/>
      <c r="D63" s="163"/>
      <c r="E63" s="163">
        <f>'将来負担比率（分子）の構造'!J$44</f>
        <v>629</v>
      </c>
      <c r="F63" s="163"/>
      <c r="G63" s="163"/>
      <c r="H63" s="163">
        <f>'将来負担比率（分子）の構造'!K$44</f>
        <v>1740</v>
      </c>
      <c r="I63" s="163"/>
      <c r="J63" s="163"/>
      <c r="K63" s="163">
        <f>'将来負担比率（分子）の構造'!L$44</f>
        <v>3125</v>
      </c>
      <c r="L63" s="163"/>
      <c r="M63" s="163"/>
      <c r="N63" s="163">
        <f>'将来負担比率（分子）の構造'!M$44</f>
        <v>3153</v>
      </c>
      <c r="O63" s="163"/>
      <c r="P63" s="163"/>
    </row>
    <row r="64" spans="1:16" x14ac:dyDescent="0.15">
      <c r="A64" s="163" t="s">
        <v>33</v>
      </c>
      <c r="B64" s="163">
        <f>'将来負担比率（分子）の構造'!I$43</f>
        <v>8872</v>
      </c>
      <c r="C64" s="163"/>
      <c r="D64" s="163"/>
      <c r="E64" s="163">
        <f>'将来負担比率（分子）の構造'!J$43</f>
        <v>8091</v>
      </c>
      <c r="F64" s="163"/>
      <c r="G64" s="163"/>
      <c r="H64" s="163">
        <f>'将来負担比率（分子）の構造'!K$43</f>
        <v>7754</v>
      </c>
      <c r="I64" s="163"/>
      <c r="J64" s="163"/>
      <c r="K64" s="163">
        <f>'将来負担比率（分子）の構造'!L$43</f>
        <v>7904</v>
      </c>
      <c r="L64" s="163"/>
      <c r="M64" s="163"/>
      <c r="N64" s="163">
        <f>'将来負担比率（分子）の構造'!M$43</f>
        <v>8204</v>
      </c>
      <c r="O64" s="163"/>
      <c r="P64" s="163"/>
    </row>
    <row r="65" spans="1:16" x14ac:dyDescent="0.15">
      <c r="A65" s="163" t="s">
        <v>32</v>
      </c>
      <c r="B65" s="163">
        <f>'将来負担比率（分子）の構造'!I$42</f>
        <v>1385</v>
      </c>
      <c r="C65" s="163"/>
      <c r="D65" s="163"/>
      <c r="E65" s="163">
        <f>'将来負担比率（分子）の構造'!J$42</f>
        <v>1198</v>
      </c>
      <c r="F65" s="163"/>
      <c r="G65" s="163"/>
      <c r="H65" s="163">
        <f>'将来負担比率（分子）の構造'!K$42</f>
        <v>1017</v>
      </c>
      <c r="I65" s="163"/>
      <c r="J65" s="163"/>
      <c r="K65" s="163">
        <f>'将来負担比率（分子）の構造'!L$42</f>
        <v>845</v>
      </c>
      <c r="L65" s="163"/>
      <c r="M65" s="163"/>
      <c r="N65" s="163">
        <f>'将来負担比率（分子）の構造'!M$42</f>
        <v>681</v>
      </c>
      <c r="O65" s="163"/>
      <c r="P65" s="163"/>
    </row>
    <row r="66" spans="1:16" x14ac:dyDescent="0.15">
      <c r="A66" s="163" t="s">
        <v>31</v>
      </c>
      <c r="B66" s="163">
        <f>'将来負担比率（分子）の構造'!I$41</f>
        <v>35126</v>
      </c>
      <c r="C66" s="163"/>
      <c r="D66" s="163"/>
      <c r="E66" s="163">
        <f>'将来負担比率（分子）の構造'!J$41</f>
        <v>32842</v>
      </c>
      <c r="F66" s="163"/>
      <c r="G66" s="163"/>
      <c r="H66" s="163">
        <f>'将来負担比率（分子）の構造'!K$41</f>
        <v>30154</v>
      </c>
      <c r="I66" s="163"/>
      <c r="J66" s="163"/>
      <c r="K66" s="163">
        <f>'将来負担比率（分子）の構造'!L$41</f>
        <v>27790</v>
      </c>
      <c r="L66" s="163"/>
      <c r="M66" s="163"/>
      <c r="N66" s="163">
        <f>'将来負担比率（分子）の構造'!M$41</f>
        <v>24991</v>
      </c>
      <c r="O66" s="163"/>
      <c r="P66" s="163"/>
    </row>
    <row r="67" spans="1:16" x14ac:dyDescent="0.15">
      <c r="A67" s="163" t="s">
        <v>71</v>
      </c>
      <c r="B67" s="163" t="e">
        <f>NA()</f>
        <v>#N/A</v>
      </c>
      <c r="C67" s="163">
        <f>IF(ISNUMBER('将来負担比率（分子）の構造'!I$53), IF('将来負担比率（分子）の構造'!I$53 &lt; 0, 0, '将来負担比率（分子）の構造'!I$53), NA())</f>
        <v>3599</v>
      </c>
      <c r="D67" s="163" t="e">
        <f>NA()</f>
        <v>#N/A</v>
      </c>
      <c r="E67" s="163" t="e">
        <f>NA()</f>
        <v>#N/A</v>
      </c>
      <c r="F67" s="163">
        <f>IF(ISNUMBER('将来負担比率（分子）の構造'!J$53), IF('将来負担比率（分子）の構造'!J$53 &lt; 0, 0, '将来負担比率（分子）の構造'!J$53), NA())</f>
        <v>101</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3730</v>
      </c>
      <c r="C72" s="167">
        <f>基金残高に係る経年分析!G55</f>
        <v>3861</v>
      </c>
      <c r="D72" s="167">
        <f>基金残高に係る経年分析!H55</f>
        <v>6746</v>
      </c>
    </row>
    <row r="73" spans="1:16" x14ac:dyDescent="0.15">
      <c r="A73" s="166" t="s">
        <v>74</v>
      </c>
      <c r="B73" s="167">
        <f>基金残高に係る経年分析!F56</f>
        <v>584</v>
      </c>
      <c r="C73" s="167">
        <f>基金残高に係る経年分析!G56</f>
        <v>1341</v>
      </c>
      <c r="D73" s="167">
        <f>基金残高に係る経年分析!H56</f>
        <v>884</v>
      </c>
    </row>
    <row r="74" spans="1:16" x14ac:dyDescent="0.15">
      <c r="A74" s="166" t="s">
        <v>75</v>
      </c>
      <c r="B74" s="167">
        <f>基金残高に係る経年分析!F57</f>
        <v>13292</v>
      </c>
      <c r="C74" s="167">
        <f>基金残高に係る経年分析!G57</f>
        <v>14944</v>
      </c>
      <c r="D74" s="167">
        <f>基金残高に係る経年分析!H57</f>
        <v>17049</v>
      </c>
    </row>
  </sheetData>
  <sheetProtection algorithmName="SHA-512" hashValue="jgidqRRbTHGMCaWPP8ZRudwf1VAx8wI2MfCkQsI51CrbGJyKVi/ECrLsGz0v3HU3i9DLoL8dmd8AryS2lny9xg==" saltValue="ON19eqzAerx/OknknCF4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17268102</v>
      </c>
      <c r="S5" s="677"/>
      <c r="T5" s="677"/>
      <c r="U5" s="677"/>
      <c r="V5" s="677"/>
      <c r="W5" s="677"/>
      <c r="X5" s="677"/>
      <c r="Y5" s="702"/>
      <c r="Z5" s="715">
        <v>26.5</v>
      </c>
      <c r="AA5" s="715"/>
      <c r="AB5" s="715"/>
      <c r="AC5" s="715"/>
      <c r="AD5" s="716">
        <v>16248686</v>
      </c>
      <c r="AE5" s="716"/>
      <c r="AF5" s="716"/>
      <c r="AG5" s="716"/>
      <c r="AH5" s="716"/>
      <c r="AI5" s="716"/>
      <c r="AJ5" s="716"/>
      <c r="AK5" s="716"/>
      <c r="AL5" s="703">
        <v>57.5</v>
      </c>
      <c r="AM5" s="685"/>
      <c r="AN5" s="685"/>
      <c r="AO5" s="704"/>
      <c r="AP5" s="679" t="s">
        <v>216</v>
      </c>
      <c r="AQ5" s="680"/>
      <c r="AR5" s="680"/>
      <c r="AS5" s="680"/>
      <c r="AT5" s="680"/>
      <c r="AU5" s="680"/>
      <c r="AV5" s="680"/>
      <c r="AW5" s="680"/>
      <c r="AX5" s="680"/>
      <c r="AY5" s="680"/>
      <c r="AZ5" s="680"/>
      <c r="BA5" s="680"/>
      <c r="BB5" s="680"/>
      <c r="BC5" s="680"/>
      <c r="BD5" s="680"/>
      <c r="BE5" s="680"/>
      <c r="BF5" s="681"/>
      <c r="BG5" s="621">
        <v>16216136</v>
      </c>
      <c r="BH5" s="622"/>
      <c r="BI5" s="622"/>
      <c r="BJ5" s="622"/>
      <c r="BK5" s="622"/>
      <c r="BL5" s="622"/>
      <c r="BM5" s="622"/>
      <c r="BN5" s="623"/>
      <c r="BO5" s="659">
        <v>93.9</v>
      </c>
      <c r="BP5" s="659"/>
      <c r="BQ5" s="659"/>
      <c r="BR5" s="659"/>
      <c r="BS5" s="660">
        <v>387506</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871347</v>
      </c>
      <c r="S6" s="622"/>
      <c r="T6" s="622"/>
      <c r="U6" s="622"/>
      <c r="V6" s="622"/>
      <c r="W6" s="622"/>
      <c r="X6" s="622"/>
      <c r="Y6" s="623"/>
      <c r="Z6" s="659">
        <v>1.3</v>
      </c>
      <c r="AA6" s="659"/>
      <c r="AB6" s="659"/>
      <c r="AC6" s="659"/>
      <c r="AD6" s="660">
        <v>871347</v>
      </c>
      <c r="AE6" s="660"/>
      <c r="AF6" s="660"/>
      <c r="AG6" s="660"/>
      <c r="AH6" s="660"/>
      <c r="AI6" s="660"/>
      <c r="AJ6" s="660"/>
      <c r="AK6" s="660"/>
      <c r="AL6" s="624">
        <v>3.1</v>
      </c>
      <c r="AM6" s="625"/>
      <c r="AN6" s="625"/>
      <c r="AO6" s="661"/>
      <c r="AP6" s="618" t="s">
        <v>221</v>
      </c>
      <c r="AQ6" s="619"/>
      <c r="AR6" s="619"/>
      <c r="AS6" s="619"/>
      <c r="AT6" s="619"/>
      <c r="AU6" s="619"/>
      <c r="AV6" s="619"/>
      <c r="AW6" s="619"/>
      <c r="AX6" s="619"/>
      <c r="AY6" s="619"/>
      <c r="AZ6" s="619"/>
      <c r="BA6" s="619"/>
      <c r="BB6" s="619"/>
      <c r="BC6" s="619"/>
      <c r="BD6" s="619"/>
      <c r="BE6" s="619"/>
      <c r="BF6" s="620"/>
      <c r="BG6" s="621">
        <v>16216136</v>
      </c>
      <c r="BH6" s="622"/>
      <c r="BI6" s="622"/>
      <c r="BJ6" s="622"/>
      <c r="BK6" s="622"/>
      <c r="BL6" s="622"/>
      <c r="BM6" s="622"/>
      <c r="BN6" s="623"/>
      <c r="BO6" s="659">
        <v>93.9</v>
      </c>
      <c r="BP6" s="659"/>
      <c r="BQ6" s="659"/>
      <c r="BR6" s="659"/>
      <c r="BS6" s="660">
        <v>387506</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311790</v>
      </c>
      <c r="CS6" s="622"/>
      <c r="CT6" s="622"/>
      <c r="CU6" s="622"/>
      <c r="CV6" s="622"/>
      <c r="CW6" s="622"/>
      <c r="CX6" s="622"/>
      <c r="CY6" s="623"/>
      <c r="CZ6" s="703">
        <v>0.5</v>
      </c>
      <c r="DA6" s="685"/>
      <c r="DB6" s="685"/>
      <c r="DC6" s="705"/>
      <c r="DD6" s="627">
        <v>2340</v>
      </c>
      <c r="DE6" s="622"/>
      <c r="DF6" s="622"/>
      <c r="DG6" s="622"/>
      <c r="DH6" s="622"/>
      <c r="DI6" s="622"/>
      <c r="DJ6" s="622"/>
      <c r="DK6" s="622"/>
      <c r="DL6" s="622"/>
      <c r="DM6" s="622"/>
      <c r="DN6" s="622"/>
      <c r="DO6" s="622"/>
      <c r="DP6" s="623"/>
      <c r="DQ6" s="627">
        <v>309266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6169</v>
      </c>
      <c r="S7" s="622"/>
      <c r="T7" s="622"/>
      <c r="U7" s="622"/>
      <c r="V7" s="622"/>
      <c r="W7" s="622"/>
      <c r="X7" s="622"/>
      <c r="Y7" s="623"/>
      <c r="Z7" s="659">
        <v>0</v>
      </c>
      <c r="AA7" s="659"/>
      <c r="AB7" s="659"/>
      <c r="AC7" s="659"/>
      <c r="AD7" s="660">
        <v>6169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6859307</v>
      </c>
      <c r="BH7" s="622"/>
      <c r="BI7" s="622"/>
      <c r="BJ7" s="622"/>
      <c r="BK7" s="622"/>
      <c r="BL7" s="622"/>
      <c r="BM7" s="622"/>
      <c r="BN7" s="623"/>
      <c r="BO7" s="659">
        <v>39.700000000000003</v>
      </c>
      <c r="BP7" s="659"/>
      <c r="BQ7" s="659"/>
      <c r="BR7" s="659"/>
      <c r="BS7" s="660">
        <v>387506</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15375369</v>
      </c>
      <c r="CS7" s="622"/>
      <c r="CT7" s="622"/>
      <c r="CU7" s="622"/>
      <c r="CV7" s="622"/>
      <c r="CW7" s="622"/>
      <c r="CX7" s="622"/>
      <c r="CY7" s="623"/>
      <c r="CZ7" s="659">
        <v>24.4</v>
      </c>
      <c r="DA7" s="659"/>
      <c r="DB7" s="659"/>
      <c r="DC7" s="659"/>
      <c r="DD7" s="627">
        <v>1419610</v>
      </c>
      <c r="DE7" s="622"/>
      <c r="DF7" s="622"/>
      <c r="DG7" s="622"/>
      <c r="DH7" s="622"/>
      <c r="DI7" s="622"/>
      <c r="DJ7" s="622"/>
      <c r="DK7" s="622"/>
      <c r="DL7" s="622"/>
      <c r="DM7" s="622"/>
      <c r="DN7" s="622"/>
      <c r="DO7" s="622"/>
      <c r="DP7" s="623"/>
      <c r="DQ7" s="627">
        <v>5078035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58777</v>
      </c>
      <c r="S8" s="622"/>
      <c r="T8" s="622"/>
      <c r="U8" s="622"/>
      <c r="V8" s="622"/>
      <c r="W8" s="622"/>
      <c r="X8" s="622"/>
      <c r="Y8" s="623"/>
      <c r="Z8" s="659">
        <v>0.1</v>
      </c>
      <c r="AA8" s="659"/>
      <c r="AB8" s="659"/>
      <c r="AC8" s="659"/>
      <c r="AD8" s="660">
        <v>58777</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158825</v>
      </c>
      <c r="BH8" s="622"/>
      <c r="BI8" s="622"/>
      <c r="BJ8" s="622"/>
      <c r="BK8" s="622"/>
      <c r="BL8" s="622"/>
      <c r="BM8" s="622"/>
      <c r="BN8" s="623"/>
      <c r="BO8" s="659">
        <v>0.9</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17913469</v>
      </c>
      <c r="CS8" s="622"/>
      <c r="CT8" s="622"/>
      <c r="CU8" s="622"/>
      <c r="CV8" s="622"/>
      <c r="CW8" s="622"/>
      <c r="CX8" s="622"/>
      <c r="CY8" s="623"/>
      <c r="CZ8" s="659">
        <v>28.4</v>
      </c>
      <c r="DA8" s="659"/>
      <c r="DB8" s="659"/>
      <c r="DC8" s="659"/>
      <c r="DD8" s="627">
        <v>65328</v>
      </c>
      <c r="DE8" s="622"/>
      <c r="DF8" s="622"/>
      <c r="DG8" s="622"/>
      <c r="DH8" s="622"/>
      <c r="DI8" s="622"/>
      <c r="DJ8" s="622"/>
      <c r="DK8" s="622"/>
      <c r="DL8" s="622"/>
      <c r="DM8" s="622"/>
      <c r="DN8" s="622"/>
      <c r="DO8" s="622"/>
      <c r="DP8" s="623"/>
      <c r="DQ8" s="627">
        <v>8640859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90712</v>
      </c>
      <c r="S9" s="622"/>
      <c r="T9" s="622"/>
      <c r="U9" s="622"/>
      <c r="V9" s="622"/>
      <c r="W9" s="622"/>
      <c r="X9" s="622"/>
      <c r="Y9" s="623"/>
      <c r="Z9" s="659">
        <v>0.1</v>
      </c>
      <c r="AA9" s="659"/>
      <c r="AB9" s="659"/>
      <c r="AC9" s="659"/>
      <c r="AD9" s="660">
        <v>90712</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5164748</v>
      </c>
      <c r="BH9" s="622"/>
      <c r="BI9" s="622"/>
      <c r="BJ9" s="622"/>
      <c r="BK9" s="622"/>
      <c r="BL9" s="622"/>
      <c r="BM9" s="622"/>
      <c r="BN9" s="623"/>
      <c r="BO9" s="659">
        <v>29.9</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4880152</v>
      </c>
      <c r="CS9" s="622"/>
      <c r="CT9" s="622"/>
      <c r="CU9" s="622"/>
      <c r="CV9" s="622"/>
      <c r="CW9" s="622"/>
      <c r="CX9" s="622"/>
      <c r="CY9" s="623"/>
      <c r="CZ9" s="659">
        <v>7.7</v>
      </c>
      <c r="DA9" s="659"/>
      <c r="DB9" s="659"/>
      <c r="DC9" s="659"/>
      <c r="DD9" s="627">
        <v>126288</v>
      </c>
      <c r="DE9" s="622"/>
      <c r="DF9" s="622"/>
      <c r="DG9" s="622"/>
      <c r="DH9" s="622"/>
      <c r="DI9" s="622"/>
      <c r="DJ9" s="622"/>
      <c r="DK9" s="622"/>
      <c r="DL9" s="622"/>
      <c r="DM9" s="622"/>
      <c r="DN9" s="622"/>
      <c r="DO9" s="622"/>
      <c r="DP9" s="623"/>
      <c r="DQ9" s="627">
        <v>3930523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433915</v>
      </c>
      <c r="BH10" s="622"/>
      <c r="BI10" s="622"/>
      <c r="BJ10" s="622"/>
      <c r="BK10" s="622"/>
      <c r="BL10" s="622"/>
      <c r="BM10" s="622"/>
      <c r="BN10" s="623"/>
      <c r="BO10" s="659">
        <v>2.5</v>
      </c>
      <c r="BP10" s="659"/>
      <c r="BQ10" s="659"/>
      <c r="BR10" s="659"/>
      <c r="BS10" s="660">
        <v>72251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47322</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38983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2814320</v>
      </c>
      <c r="S11" s="622"/>
      <c r="T11" s="622"/>
      <c r="U11" s="622"/>
      <c r="V11" s="622"/>
      <c r="W11" s="622"/>
      <c r="X11" s="622"/>
      <c r="Y11" s="623"/>
      <c r="Z11" s="624">
        <v>4.3</v>
      </c>
      <c r="AA11" s="625"/>
      <c r="AB11" s="625"/>
      <c r="AC11" s="626"/>
      <c r="AD11" s="627">
        <v>2814320</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1101819</v>
      </c>
      <c r="BH11" s="622"/>
      <c r="BI11" s="622"/>
      <c r="BJ11" s="622"/>
      <c r="BK11" s="622"/>
      <c r="BL11" s="622"/>
      <c r="BM11" s="622"/>
      <c r="BN11" s="623"/>
      <c r="BO11" s="659">
        <v>6.4</v>
      </c>
      <c r="BP11" s="659"/>
      <c r="BQ11" s="659"/>
      <c r="BR11" s="659"/>
      <c r="BS11" s="660">
        <v>315255</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1213140</v>
      </c>
      <c r="CS11" s="622"/>
      <c r="CT11" s="622"/>
      <c r="CU11" s="622"/>
      <c r="CV11" s="622"/>
      <c r="CW11" s="622"/>
      <c r="CX11" s="622"/>
      <c r="CY11" s="623"/>
      <c r="CZ11" s="659">
        <v>1.9</v>
      </c>
      <c r="DA11" s="659"/>
      <c r="DB11" s="659"/>
      <c r="DC11" s="659"/>
      <c r="DD11" s="627">
        <v>9566</v>
      </c>
      <c r="DE11" s="622"/>
      <c r="DF11" s="622"/>
      <c r="DG11" s="622"/>
      <c r="DH11" s="622"/>
      <c r="DI11" s="622"/>
      <c r="DJ11" s="622"/>
      <c r="DK11" s="622"/>
      <c r="DL11" s="622"/>
      <c r="DM11" s="622"/>
      <c r="DN11" s="622"/>
      <c r="DO11" s="622"/>
      <c r="DP11" s="623"/>
      <c r="DQ11" s="627">
        <v>364938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65421</v>
      </c>
      <c r="S12" s="622"/>
      <c r="T12" s="622"/>
      <c r="U12" s="622"/>
      <c r="V12" s="622"/>
      <c r="W12" s="622"/>
      <c r="X12" s="622"/>
      <c r="Y12" s="623"/>
      <c r="Z12" s="659">
        <v>0.1</v>
      </c>
      <c r="AA12" s="659"/>
      <c r="AB12" s="659"/>
      <c r="AC12" s="659"/>
      <c r="AD12" s="660">
        <v>65421</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8049883</v>
      </c>
      <c r="BH12" s="622"/>
      <c r="BI12" s="622"/>
      <c r="BJ12" s="622"/>
      <c r="BK12" s="622"/>
      <c r="BL12" s="622"/>
      <c r="BM12" s="622"/>
      <c r="BN12" s="623"/>
      <c r="BO12" s="659">
        <v>46.6</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2049234</v>
      </c>
      <c r="CS12" s="622"/>
      <c r="CT12" s="622"/>
      <c r="CU12" s="622"/>
      <c r="CV12" s="622"/>
      <c r="CW12" s="622"/>
      <c r="CX12" s="622"/>
      <c r="CY12" s="623"/>
      <c r="CZ12" s="659">
        <v>3.2</v>
      </c>
      <c r="DA12" s="659"/>
      <c r="DB12" s="659"/>
      <c r="DC12" s="659"/>
      <c r="DD12" s="627">
        <v>81951</v>
      </c>
      <c r="DE12" s="622"/>
      <c r="DF12" s="622"/>
      <c r="DG12" s="622"/>
      <c r="DH12" s="622"/>
      <c r="DI12" s="622"/>
      <c r="DJ12" s="622"/>
      <c r="DK12" s="622"/>
      <c r="DL12" s="622"/>
      <c r="DM12" s="622"/>
      <c r="DN12" s="622"/>
      <c r="DO12" s="622"/>
      <c r="DP12" s="623"/>
      <c r="DQ12" s="627">
        <v>1262638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7879174</v>
      </c>
      <c r="BH13" s="622"/>
      <c r="BI13" s="622"/>
      <c r="BJ13" s="622"/>
      <c r="BK13" s="622"/>
      <c r="BL13" s="622"/>
      <c r="BM13" s="622"/>
      <c r="BN13" s="623"/>
      <c r="BO13" s="659">
        <v>45.6</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6056501</v>
      </c>
      <c r="CS13" s="622"/>
      <c r="CT13" s="622"/>
      <c r="CU13" s="622"/>
      <c r="CV13" s="622"/>
      <c r="CW13" s="622"/>
      <c r="CX13" s="622"/>
      <c r="CY13" s="623"/>
      <c r="CZ13" s="659">
        <v>9.6</v>
      </c>
      <c r="DA13" s="659"/>
      <c r="DB13" s="659"/>
      <c r="DC13" s="659"/>
      <c r="DD13" s="627">
        <v>2399144</v>
      </c>
      <c r="DE13" s="622"/>
      <c r="DF13" s="622"/>
      <c r="DG13" s="622"/>
      <c r="DH13" s="622"/>
      <c r="DI13" s="622"/>
      <c r="DJ13" s="622"/>
      <c r="DK13" s="622"/>
      <c r="DL13" s="622"/>
      <c r="DM13" s="622"/>
      <c r="DN13" s="622"/>
      <c r="DO13" s="622"/>
      <c r="DP13" s="623"/>
      <c r="DQ13" s="627">
        <v>4248212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322440</v>
      </c>
      <c r="BH14" s="622"/>
      <c r="BI14" s="622"/>
      <c r="BJ14" s="622"/>
      <c r="BK14" s="622"/>
      <c r="BL14" s="622"/>
      <c r="BM14" s="622"/>
      <c r="BN14" s="623"/>
      <c r="BO14" s="659">
        <v>1.9</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2215311</v>
      </c>
      <c r="CS14" s="622"/>
      <c r="CT14" s="622"/>
      <c r="CU14" s="622"/>
      <c r="CV14" s="622"/>
      <c r="CW14" s="622"/>
      <c r="CX14" s="622"/>
      <c r="CY14" s="623"/>
      <c r="CZ14" s="659">
        <v>3.5</v>
      </c>
      <c r="DA14" s="659"/>
      <c r="DB14" s="659"/>
      <c r="DC14" s="659"/>
      <c r="DD14" s="627">
        <v>760861</v>
      </c>
      <c r="DE14" s="622"/>
      <c r="DF14" s="622"/>
      <c r="DG14" s="622"/>
      <c r="DH14" s="622"/>
      <c r="DI14" s="622"/>
      <c r="DJ14" s="622"/>
      <c r="DK14" s="622"/>
      <c r="DL14" s="622"/>
      <c r="DM14" s="622"/>
      <c r="DN14" s="622"/>
      <c r="DO14" s="622"/>
      <c r="DP14" s="623"/>
      <c r="DQ14" s="627">
        <v>1540533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42056</v>
      </c>
      <c r="S15" s="622"/>
      <c r="T15" s="622"/>
      <c r="U15" s="622"/>
      <c r="V15" s="622"/>
      <c r="W15" s="622"/>
      <c r="X15" s="622"/>
      <c r="Y15" s="623"/>
      <c r="Z15" s="659">
        <v>0.1</v>
      </c>
      <c r="AA15" s="659"/>
      <c r="AB15" s="659"/>
      <c r="AC15" s="659"/>
      <c r="AD15" s="660">
        <v>42056</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984506</v>
      </c>
      <c r="BH15" s="622"/>
      <c r="BI15" s="622"/>
      <c r="BJ15" s="622"/>
      <c r="BK15" s="622"/>
      <c r="BL15" s="622"/>
      <c r="BM15" s="622"/>
      <c r="BN15" s="623"/>
      <c r="BO15" s="659">
        <v>5.7</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8638786</v>
      </c>
      <c r="CS15" s="622"/>
      <c r="CT15" s="622"/>
      <c r="CU15" s="622"/>
      <c r="CV15" s="622"/>
      <c r="CW15" s="622"/>
      <c r="CX15" s="622"/>
      <c r="CY15" s="623"/>
      <c r="CZ15" s="659">
        <v>13.7</v>
      </c>
      <c r="DA15" s="659"/>
      <c r="DB15" s="659"/>
      <c r="DC15" s="659"/>
      <c r="DD15" s="627">
        <v>1918451</v>
      </c>
      <c r="DE15" s="622"/>
      <c r="DF15" s="622"/>
      <c r="DG15" s="622"/>
      <c r="DH15" s="622"/>
      <c r="DI15" s="622"/>
      <c r="DJ15" s="622"/>
      <c r="DK15" s="622"/>
      <c r="DL15" s="622"/>
      <c r="DM15" s="622"/>
      <c r="DN15" s="622"/>
      <c r="DO15" s="622"/>
      <c r="DP15" s="623"/>
      <c r="DQ15" s="627">
        <v>5713210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268871</v>
      </c>
      <c r="S16" s="622"/>
      <c r="T16" s="622"/>
      <c r="U16" s="622"/>
      <c r="V16" s="622"/>
      <c r="W16" s="622"/>
      <c r="X16" s="622"/>
      <c r="Y16" s="623"/>
      <c r="Z16" s="659">
        <v>0.4</v>
      </c>
      <c r="AA16" s="659"/>
      <c r="AB16" s="659"/>
      <c r="AC16" s="659"/>
      <c r="AD16" s="660">
        <v>268871</v>
      </c>
      <c r="AE16" s="660"/>
      <c r="AF16" s="660"/>
      <c r="AG16" s="660"/>
      <c r="AH16" s="660"/>
      <c r="AI16" s="660"/>
      <c r="AJ16" s="660"/>
      <c r="AK16" s="660"/>
      <c r="AL16" s="624">
        <v>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585515</v>
      </c>
      <c r="S17" s="622"/>
      <c r="T17" s="622"/>
      <c r="U17" s="622"/>
      <c r="V17" s="622"/>
      <c r="W17" s="622"/>
      <c r="X17" s="622"/>
      <c r="Y17" s="623"/>
      <c r="Z17" s="659">
        <v>0.9</v>
      </c>
      <c r="AA17" s="659"/>
      <c r="AB17" s="659"/>
      <c r="AC17" s="659"/>
      <c r="AD17" s="660">
        <v>585515</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4363240</v>
      </c>
      <c r="CS17" s="622"/>
      <c r="CT17" s="622"/>
      <c r="CU17" s="622"/>
      <c r="CV17" s="622"/>
      <c r="CW17" s="622"/>
      <c r="CX17" s="622"/>
      <c r="CY17" s="623"/>
      <c r="CZ17" s="659">
        <v>6.9</v>
      </c>
      <c r="DA17" s="659"/>
      <c r="DB17" s="659"/>
      <c r="DC17" s="659"/>
      <c r="DD17" s="627" t="s">
        <v>121</v>
      </c>
      <c r="DE17" s="622"/>
      <c r="DF17" s="622"/>
      <c r="DG17" s="622"/>
      <c r="DH17" s="622"/>
      <c r="DI17" s="622"/>
      <c r="DJ17" s="622"/>
      <c r="DK17" s="622"/>
      <c r="DL17" s="622"/>
      <c r="DM17" s="622"/>
      <c r="DN17" s="622"/>
      <c r="DO17" s="622"/>
      <c r="DP17" s="623"/>
      <c r="DQ17" s="627">
        <v>4308953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110646</v>
      </c>
      <c r="S18" s="622"/>
      <c r="T18" s="622"/>
      <c r="U18" s="622"/>
      <c r="V18" s="622"/>
      <c r="W18" s="622"/>
      <c r="X18" s="622"/>
      <c r="Y18" s="623"/>
      <c r="Z18" s="659">
        <v>0.2</v>
      </c>
      <c r="AA18" s="659"/>
      <c r="AB18" s="659"/>
      <c r="AC18" s="659"/>
      <c r="AD18" s="660">
        <v>110646</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473261</v>
      </c>
      <c r="S19" s="622"/>
      <c r="T19" s="622"/>
      <c r="U19" s="622"/>
      <c r="V19" s="622"/>
      <c r="W19" s="622"/>
      <c r="X19" s="622"/>
      <c r="Y19" s="623"/>
      <c r="Z19" s="659">
        <v>0.7</v>
      </c>
      <c r="AA19" s="659"/>
      <c r="AB19" s="659"/>
      <c r="AC19" s="659"/>
      <c r="AD19" s="660">
        <v>473261</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1051966</v>
      </c>
      <c r="BH19" s="622"/>
      <c r="BI19" s="622"/>
      <c r="BJ19" s="622"/>
      <c r="BK19" s="622"/>
      <c r="BL19" s="622"/>
      <c r="BM19" s="622"/>
      <c r="BN19" s="623"/>
      <c r="BO19" s="659">
        <v>6.1</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1608</v>
      </c>
      <c r="S20" s="622"/>
      <c r="T20" s="622"/>
      <c r="U20" s="622"/>
      <c r="V20" s="622"/>
      <c r="W20" s="622"/>
      <c r="X20" s="622"/>
      <c r="Y20" s="623"/>
      <c r="Z20" s="659">
        <v>0</v>
      </c>
      <c r="AA20" s="659"/>
      <c r="AB20" s="659"/>
      <c r="AC20" s="659"/>
      <c r="AD20" s="660">
        <v>1608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1051966</v>
      </c>
      <c r="BH20" s="622"/>
      <c r="BI20" s="622"/>
      <c r="BJ20" s="622"/>
      <c r="BK20" s="622"/>
      <c r="BL20" s="622"/>
      <c r="BM20" s="622"/>
      <c r="BN20" s="623"/>
      <c r="BO20" s="659">
        <v>6.1</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63064314</v>
      </c>
      <c r="CS20" s="622"/>
      <c r="CT20" s="622"/>
      <c r="CU20" s="622"/>
      <c r="CV20" s="622"/>
      <c r="CW20" s="622"/>
      <c r="CX20" s="622"/>
      <c r="CY20" s="623"/>
      <c r="CZ20" s="659">
        <v>100</v>
      </c>
      <c r="DA20" s="659"/>
      <c r="DB20" s="659"/>
      <c r="DC20" s="659"/>
      <c r="DD20" s="627">
        <v>6783539</v>
      </c>
      <c r="DE20" s="622"/>
      <c r="DF20" s="622"/>
      <c r="DG20" s="622"/>
      <c r="DH20" s="622"/>
      <c r="DI20" s="622"/>
      <c r="DJ20" s="622"/>
      <c r="DK20" s="622"/>
      <c r="DL20" s="622"/>
      <c r="DM20" s="622"/>
      <c r="DN20" s="622"/>
      <c r="DO20" s="622"/>
      <c r="DP20" s="623"/>
      <c r="DQ20" s="627">
        <v>35436150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7353695</v>
      </c>
      <c r="S21" s="622"/>
      <c r="T21" s="622"/>
      <c r="U21" s="622"/>
      <c r="V21" s="622"/>
      <c r="W21" s="622"/>
      <c r="X21" s="622"/>
      <c r="Y21" s="623"/>
      <c r="Z21" s="659">
        <v>11.3</v>
      </c>
      <c r="AA21" s="659"/>
      <c r="AB21" s="659"/>
      <c r="AC21" s="659"/>
      <c r="AD21" s="660">
        <v>6631994</v>
      </c>
      <c r="AE21" s="660"/>
      <c r="AF21" s="660"/>
      <c r="AG21" s="660"/>
      <c r="AH21" s="660"/>
      <c r="AI21" s="660"/>
      <c r="AJ21" s="660"/>
      <c r="AK21" s="660"/>
      <c r="AL21" s="624">
        <v>23.5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32550</v>
      </c>
      <c r="BH21" s="622"/>
      <c r="BI21" s="622"/>
      <c r="BJ21" s="622"/>
      <c r="BK21" s="622"/>
      <c r="BL21" s="622"/>
      <c r="BM21" s="622"/>
      <c r="BN21" s="623"/>
      <c r="BO21" s="659">
        <v>0.2</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6631994</v>
      </c>
      <c r="S22" s="622"/>
      <c r="T22" s="622"/>
      <c r="U22" s="622"/>
      <c r="V22" s="622"/>
      <c r="W22" s="622"/>
      <c r="X22" s="622"/>
      <c r="Y22" s="623"/>
      <c r="Z22" s="659">
        <v>10.199999999999999</v>
      </c>
      <c r="AA22" s="659"/>
      <c r="AB22" s="659"/>
      <c r="AC22" s="659"/>
      <c r="AD22" s="660">
        <v>6631994</v>
      </c>
      <c r="AE22" s="660"/>
      <c r="AF22" s="660"/>
      <c r="AG22" s="660"/>
      <c r="AH22" s="660"/>
      <c r="AI22" s="660"/>
      <c r="AJ22" s="660"/>
      <c r="AK22" s="660"/>
      <c r="AL22" s="624">
        <v>23.5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721701</v>
      </c>
      <c r="S23" s="622"/>
      <c r="T23" s="622"/>
      <c r="U23" s="622"/>
      <c r="V23" s="622"/>
      <c r="W23" s="622"/>
      <c r="X23" s="622"/>
      <c r="Y23" s="623"/>
      <c r="Z23" s="659">
        <v>1.1000000000000001</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1019416</v>
      </c>
      <c r="BH23" s="622"/>
      <c r="BI23" s="622"/>
      <c r="BJ23" s="622"/>
      <c r="BK23" s="622"/>
      <c r="BL23" s="622"/>
      <c r="BM23" s="622"/>
      <c r="BN23" s="623"/>
      <c r="BO23" s="659">
        <v>5.9</v>
      </c>
      <c r="BP23" s="659"/>
      <c r="BQ23" s="659"/>
      <c r="BR23" s="659"/>
      <c r="BS23" s="660" t="s">
        <v>121</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24611543</v>
      </c>
      <c r="CS24" s="677"/>
      <c r="CT24" s="677"/>
      <c r="CU24" s="677"/>
      <c r="CV24" s="677"/>
      <c r="CW24" s="677"/>
      <c r="CX24" s="677"/>
      <c r="CY24" s="702"/>
      <c r="CZ24" s="703">
        <v>39</v>
      </c>
      <c r="DA24" s="685"/>
      <c r="DB24" s="685"/>
      <c r="DC24" s="705"/>
      <c r="DD24" s="701">
        <v>15466902</v>
      </c>
      <c r="DE24" s="677"/>
      <c r="DF24" s="677"/>
      <c r="DG24" s="677"/>
      <c r="DH24" s="677"/>
      <c r="DI24" s="677"/>
      <c r="DJ24" s="677"/>
      <c r="DK24" s="702"/>
      <c r="DL24" s="701">
        <v>12690842</v>
      </c>
      <c r="DM24" s="677"/>
      <c r="DN24" s="677"/>
      <c r="DO24" s="677"/>
      <c r="DP24" s="677"/>
      <c r="DQ24" s="677"/>
      <c r="DR24" s="677"/>
      <c r="DS24" s="677"/>
      <c r="DT24" s="677"/>
      <c r="DU24" s="677"/>
      <c r="DV24" s="702"/>
      <c r="DW24" s="703">
        <v>44.9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29424985</v>
      </c>
      <c r="S25" s="622"/>
      <c r="T25" s="622"/>
      <c r="U25" s="622"/>
      <c r="V25" s="622"/>
      <c r="W25" s="622"/>
      <c r="X25" s="622"/>
      <c r="Y25" s="623"/>
      <c r="Z25" s="659">
        <v>45.1</v>
      </c>
      <c r="AA25" s="659"/>
      <c r="AB25" s="659"/>
      <c r="AC25" s="659"/>
      <c r="AD25" s="660">
        <v>27683868</v>
      </c>
      <c r="AE25" s="660"/>
      <c r="AF25" s="660"/>
      <c r="AG25" s="660"/>
      <c r="AH25" s="660"/>
      <c r="AI25" s="660"/>
      <c r="AJ25" s="660"/>
      <c r="AK25" s="660"/>
      <c r="AL25" s="624">
        <v>97.9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7139354</v>
      </c>
      <c r="CS25" s="634"/>
      <c r="CT25" s="634"/>
      <c r="CU25" s="634"/>
      <c r="CV25" s="634"/>
      <c r="CW25" s="634"/>
      <c r="CX25" s="634"/>
      <c r="CY25" s="635"/>
      <c r="CZ25" s="624">
        <v>11.3</v>
      </c>
      <c r="DA25" s="636"/>
      <c r="DB25" s="636"/>
      <c r="DC25" s="637"/>
      <c r="DD25" s="627">
        <v>6613467</v>
      </c>
      <c r="DE25" s="634"/>
      <c r="DF25" s="634"/>
      <c r="DG25" s="634"/>
      <c r="DH25" s="634"/>
      <c r="DI25" s="634"/>
      <c r="DJ25" s="634"/>
      <c r="DK25" s="635"/>
      <c r="DL25" s="627">
        <v>6203768</v>
      </c>
      <c r="DM25" s="634"/>
      <c r="DN25" s="634"/>
      <c r="DO25" s="634"/>
      <c r="DP25" s="634"/>
      <c r="DQ25" s="634"/>
      <c r="DR25" s="634"/>
      <c r="DS25" s="634"/>
      <c r="DT25" s="634"/>
      <c r="DU25" s="634"/>
      <c r="DV25" s="635"/>
      <c r="DW25" s="624">
        <v>21.9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12506</v>
      </c>
      <c r="S26" s="622"/>
      <c r="T26" s="622"/>
      <c r="U26" s="622"/>
      <c r="V26" s="622"/>
      <c r="W26" s="622"/>
      <c r="X26" s="622"/>
      <c r="Y26" s="623"/>
      <c r="Z26" s="659">
        <v>0</v>
      </c>
      <c r="AA26" s="659"/>
      <c r="AB26" s="659"/>
      <c r="AC26" s="659"/>
      <c r="AD26" s="660">
        <v>12506</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4426079</v>
      </c>
      <c r="CS26" s="622"/>
      <c r="CT26" s="622"/>
      <c r="CU26" s="622"/>
      <c r="CV26" s="622"/>
      <c r="CW26" s="622"/>
      <c r="CX26" s="622"/>
      <c r="CY26" s="623"/>
      <c r="CZ26" s="624">
        <v>7</v>
      </c>
      <c r="DA26" s="636"/>
      <c r="DB26" s="636"/>
      <c r="DC26" s="637"/>
      <c r="DD26" s="627">
        <v>3961413</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59882</v>
      </c>
      <c r="S27" s="622"/>
      <c r="T27" s="622"/>
      <c r="U27" s="622"/>
      <c r="V27" s="622"/>
      <c r="W27" s="622"/>
      <c r="X27" s="622"/>
      <c r="Y27" s="623"/>
      <c r="Z27" s="659">
        <v>0.1</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17268102</v>
      </c>
      <c r="BH27" s="622"/>
      <c r="BI27" s="622"/>
      <c r="BJ27" s="622"/>
      <c r="BK27" s="622"/>
      <c r="BL27" s="622"/>
      <c r="BM27" s="622"/>
      <c r="BN27" s="623"/>
      <c r="BO27" s="659">
        <v>100</v>
      </c>
      <c r="BP27" s="659"/>
      <c r="BQ27" s="659"/>
      <c r="BR27" s="659"/>
      <c r="BS27" s="660">
        <v>387506</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13108949</v>
      </c>
      <c r="CS27" s="634"/>
      <c r="CT27" s="634"/>
      <c r="CU27" s="634"/>
      <c r="CV27" s="634"/>
      <c r="CW27" s="634"/>
      <c r="CX27" s="634"/>
      <c r="CY27" s="635"/>
      <c r="CZ27" s="624">
        <v>20.8</v>
      </c>
      <c r="DA27" s="636"/>
      <c r="DB27" s="636"/>
      <c r="DC27" s="637"/>
      <c r="DD27" s="627">
        <v>4544482</v>
      </c>
      <c r="DE27" s="634"/>
      <c r="DF27" s="634"/>
      <c r="DG27" s="634"/>
      <c r="DH27" s="634"/>
      <c r="DI27" s="634"/>
      <c r="DJ27" s="634"/>
      <c r="DK27" s="635"/>
      <c r="DL27" s="627">
        <v>3478514</v>
      </c>
      <c r="DM27" s="634"/>
      <c r="DN27" s="634"/>
      <c r="DO27" s="634"/>
      <c r="DP27" s="634"/>
      <c r="DQ27" s="634"/>
      <c r="DR27" s="634"/>
      <c r="DS27" s="634"/>
      <c r="DT27" s="634"/>
      <c r="DU27" s="634"/>
      <c r="DV27" s="635"/>
      <c r="DW27" s="624">
        <v>12.3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737233</v>
      </c>
      <c r="S28" s="622"/>
      <c r="T28" s="622"/>
      <c r="U28" s="622"/>
      <c r="V28" s="622"/>
      <c r="W28" s="622"/>
      <c r="X28" s="622"/>
      <c r="Y28" s="623"/>
      <c r="Z28" s="659">
        <v>1.1000000000000001</v>
      </c>
      <c r="AA28" s="659"/>
      <c r="AB28" s="659"/>
      <c r="AC28" s="659"/>
      <c r="AD28" s="660">
        <v>42102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4363240</v>
      </c>
      <c r="CS28" s="622"/>
      <c r="CT28" s="622"/>
      <c r="CU28" s="622"/>
      <c r="CV28" s="622"/>
      <c r="CW28" s="622"/>
      <c r="CX28" s="622"/>
      <c r="CY28" s="623"/>
      <c r="CZ28" s="624">
        <v>6.9</v>
      </c>
      <c r="DA28" s="636"/>
      <c r="DB28" s="636"/>
      <c r="DC28" s="637"/>
      <c r="DD28" s="627">
        <v>4308953</v>
      </c>
      <c r="DE28" s="622"/>
      <c r="DF28" s="622"/>
      <c r="DG28" s="622"/>
      <c r="DH28" s="622"/>
      <c r="DI28" s="622"/>
      <c r="DJ28" s="622"/>
      <c r="DK28" s="623"/>
      <c r="DL28" s="627">
        <v>3008560</v>
      </c>
      <c r="DM28" s="622"/>
      <c r="DN28" s="622"/>
      <c r="DO28" s="622"/>
      <c r="DP28" s="622"/>
      <c r="DQ28" s="622"/>
      <c r="DR28" s="622"/>
      <c r="DS28" s="622"/>
      <c r="DT28" s="622"/>
      <c r="DU28" s="622"/>
      <c r="DV28" s="623"/>
      <c r="DW28" s="624">
        <v>10.6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586306</v>
      </c>
      <c r="S29" s="622"/>
      <c r="T29" s="622"/>
      <c r="U29" s="622"/>
      <c r="V29" s="622"/>
      <c r="W29" s="622"/>
      <c r="X29" s="622"/>
      <c r="Y29" s="623"/>
      <c r="Z29" s="659">
        <v>0.9</v>
      </c>
      <c r="AA29" s="659"/>
      <c r="AB29" s="659"/>
      <c r="AC29" s="659"/>
      <c r="AD29" s="660">
        <v>119</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4363162</v>
      </c>
      <c r="CS29" s="634"/>
      <c r="CT29" s="634"/>
      <c r="CU29" s="634"/>
      <c r="CV29" s="634"/>
      <c r="CW29" s="634"/>
      <c r="CX29" s="634"/>
      <c r="CY29" s="635"/>
      <c r="CZ29" s="624">
        <v>6.9</v>
      </c>
      <c r="DA29" s="636"/>
      <c r="DB29" s="636"/>
      <c r="DC29" s="637"/>
      <c r="DD29" s="627">
        <v>4308875</v>
      </c>
      <c r="DE29" s="634"/>
      <c r="DF29" s="634"/>
      <c r="DG29" s="634"/>
      <c r="DH29" s="634"/>
      <c r="DI29" s="634"/>
      <c r="DJ29" s="634"/>
      <c r="DK29" s="635"/>
      <c r="DL29" s="627">
        <v>3008482</v>
      </c>
      <c r="DM29" s="634"/>
      <c r="DN29" s="634"/>
      <c r="DO29" s="634"/>
      <c r="DP29" s="634"/>
      <c r="DQ29" s="634"/>
      <c r="DR29" s="634"/>
      <c r="DS29" s="634"/>
      <c r="DT29" s="634"/>
      <c r="DU29" s="634"/>
      <c r="DV29" s="635"/>
      <c r="DW29" s="624">
        <v>10.6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11289810</v>
      </c>
      <c r="S30" s="622"/>
      <c r="T30" s="622"/>
      <c r="U30" s="622"/>
      <c r="V30" s="622"/>
      <c r="W30" s="622"/>
      <c r="X30" s="622"/>
      <c r="Y30" s="623"/>
      <c r="Z30" s="659">
        <v>17.3</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4282612</v>
      </c>
      <c r="CS30" s="622"/>
      <c r="CT30" s="622"/>
      <c r="CU30" s="622"/>
      <c r="CV30" s="622"/>
      <c r="CW30" s="622"/>
      <c r="CX30" s="622"/>
      <c r="CY30" s="623"/>
      <c r="CZ30" s="624">
        <v>6.8</v>
      </c>
      <c r="DA30" s="636"/>
      <c r="DB30" s="636"/>
      <c r="DC30" s="637"/>
      <c r="DD30" s="627">
        <v>4228361</v>
      </c>
      <c r="DE30" s="622"/>
      <c r="DF30" s="622"/>
      <c r="DG30" s="622"/>
      <c r="DH30" s="622"/>
      <c r="DI30" s="622"/>
      <c r="DJ30" s="622"/>
      <c r="DK30" s="623"/>
      <c r="DL30" s="627">
        <v>2929801</v>
      </c>
      <c r="DM30" s="622"/>
      <c r="DN30" s="622"/>
      <c r="DO30" s="622"/>
      <c r="DP30" s="622"/>
      <c r="DQ30" s="622"/>
      <c r="DR30" s="622"/>
      <c r="DS30" s="622"/>
      <c r="DT30" s="622"/>
      <c r="DU30" s="622"/>
      <c r="DV30" s="623"/>
      <c r="DW30" s="624">
        <v>10.4</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484592</v>
      </c>
      <c r="S31" s="622"/>
      <c r="T31" s="622"/>
      <c r="U31" s="622"/>
      <c r="V31" s="622"/>
      <c r="W31" s="622"/>
      <c r="X31" s="622"/>
      <c r="Y31" s="623"/>
      <c r="Z31" s="659">
        <v>0.7</v>
      </c>
      <c r="AA31" s="659"/>
      <c r="AB31" s="659"/>
      <c r="AC31" s="659"/>
      <c r="AD31" s="660">
        <v>484592</v>
      </c>
      <c r="AE31" s="660"/>
      <c r="AF31" s="660"/>
      <c r="AG31" s="660"/>
      <c r="AH31" s="660"/>
      <c r="AI31" s="660"/>
      <c r="AJ31" s="660"/>
      <c r="AK31" s="660"/>
      <c r="AL31" s="624">
        <v>1.7</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98.8</v>
      </c>
      <c r="BN31" s="684"/>
      <c r="BO31" s="684"/>
      <c r="BP31" s="684"/>
      <c r="BQ31" s="686"/>
      <c r="BR31" s="683">
        <v>99.6</v>
      </c>
      <c r="BS31" s="684"/>
      <c r="BT31" s="684"/>
      <c r="BU31" s="684"/>
      <c r="BV31" s="684"/>
      <c r="BW31" s="684"/>
      <c r="BX31" s="685">
        <v>98.8</v>
      </c>
      <c r="BY31" s="684"/>
      <c r="BZ31" s="684"/>
      <c r="CA31" s="684"/>
      <c r="CB31" s="686"/>
      <c r="CD31" s="642"/>
      <c r="CE31" s="643"/>
      <c r="CF31" s="618" t="s">
        <v>300</v>
      </c>
      <c r="CG31" s="619"/>
      <c r="CH31" s="619"/>
      <c r="CI31" s="619"/>
      <c r="CJ31" s="619"/>
      <c r="CK31" s="619"/>
      <c r="CL31" s="619"/>
      <c r="CM31" s="619"/>
      <c r="CN31" s="619"/>
      <c r="CO31" s="619"/>
      <c r="CP31" s="619"/>
      <c r="CQ31" s="620"/>
      <c r="CR31" s="621">
        <v>80550</v>
      </c>
      <c r="CS31" s="634"/>
      <c r="CT31" s="634"/>
      <c r="CU31" s="634"/>
      <c r="CV31" s="634"/>
      <c r="CW31" s="634"/>
      <c r="CX31" s="634"/>
      <c r="CY31" s="635"/>
      <c r="CZ31" s="624">
        <v>0.1</v>
      </c>
      <c r="DA31" s="636"/>
      <c r="DB31" s="636"/>
      <c r="DC31" s="637"/>
      <c r="DD31" s="627">
        <v>80514</v>
      </c>
      <c r="DE31" s="634"/>
      <c r="DF31" s="634"/>
      <c r="DG31" s="634"/>
      <c r="DH31" s="634"/>
      <c r="DI31" s="634"/>
      <c r="DJ31" s="634"/>
      <c r="DK31" s="635"/>
      <c r="DL31" s="627">
        <v>78681</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4017565</v>
      </c>
      <c r="S32" s="622"/>
      <c r="T32" s="622"/>
      <c r="U32" s="622"/>
      <c r="V32" s="622"/>
      <c r="W32" s="622"/>
      <c r="X32" s="622"/>
      <c r="Y32" s="623"/>
      <c r="Z32" s="659">
        <v>6.2</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99.3</v>
      </c>
      <c r="BH32" s="634"/>
      <c r="BI32" s="634"/>
      <c r="BJ32" s="634"/>
      <c r="BK32" s="634"/>
      <c r="BL32" s="634"/>
      <c r="BM32" s="625">
        <v>98.1</v>
      </c>
      <c r="BN32" s="634"/>
      <c r="BO32" s="634"/>
      <c r="BP32" s="634"/>
      <c r="BQ32" s="657"/>
      <c r="BR32" s="692">
        <v>99.3</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v>78</v>
      </c>
      <c r="CS32" s="622"/>
      <c r="CT32" s="622"/>
      <c r="CU32" s="622"/>
      <c r="CV32" s="622"/>
      <c r="CW32" s="622"/>
      <c r="CX32" s="622"/>
      <c r="CY32" s="623"/>
      <c r="CZ32" s="624">
        <v>0</v>
      </c>
      <c r="DA32" s="636"/>
      <c r="DB32" s="636"/>
      <c r="DC32" s="637"/>
      <c r="DD32" s="627">
        <v>78</v>
      </c>
      <c r="DE32" s="622"/>
      <c r="DF32" s="622"/>
      <c r="DG32" s="622"/>
      <c r="DH32" s="622"/>
      <c r="DI32" s="622"/>
      <c r="DJ32" s="622"/>
      <c r="DK32" s="623"/>
      <c r="DL32" s="627">
        <v>78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2779801</v>
      </c>
      <c r="S33" s="622"/>
      <c r="T33" s="622"/>
      <c r="U33" s="622"/>
      <c r="V33" s="622"/>
      <c r="W33" s="622"/>
      <c r="X33" s="622"/>
      <c r="Y33" s="623"/>
      <c r="Z33" s="659">
        <v>4.3</v>
      </c>
      <c r="AA33" s="659"/>
      <c r="AB33" s="659"/>
      <c r="AC33" s="659"/>
      <c r="AD33" s="660">
        <v>47537</v>
      </c>
      <c r="AE33" s="660"/>
      <c r="AF33" s="660"/>
      <c r="AG33" s="660"/>
      <c r="AH33" s="660"/>
      <c r="AI33" s="660"/>
      <c r="AJ33" s="660"/>
      <c r="AK33" s="660"/>
      <c r="AL33" s="624">
        <v>0.2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99.8</v>
      </c>
      <c r="BH33" s="606"/>
      <c r="BI33" s="606"/>
      <c r="BJ33" s="606"/>
      <c r="BK33" s="606"/>
      <c r="BL33" s="606"/>
      <c r="BM33" s="652">
        <v>99.3</v>
      </c>
      <c r="BN33" s="606"/>
      <c r="BO33" s="606"/>
      <c r="BP33" s="606"/>
      <c r="BQ33" s="669"/>
      <c r="BR33" s="682">
        <v>99.8</v>
      </c>
      <c r="BS33" s="606"/>
      <c r="BT33" s="606"/>
      <c r="BU33" s="606"/>
      <c r="BV33" s="606"/>
      <c r="BW33" s="606"/>
      <c r="BX33" s="652">
        <v>99.2</v>
      </c>
      <c r="BY33" s="606"/>
      <c r="BZ33" s="606"/>
      <c r="CA33" s="606"/>
      <c r="CB33" s="669"/>
      <c r="CD33" s="618" t="s">
        <v>307</v>
      </c>
      <c r="CE33" s="619"/>
      <c r="CF33" s="619"/>
      <c r="CG33" s="619"/>
      <c r="CH33" s="619"/>
      <c r="CI33" s="619"/>
      <c r="CJ33" s="619"/>
      <c r="CK33" s="619"/>
      <c r="CL33" s="619"/>
      <c r="CM33" s="619"/>
      <c r="CN33" s="619"/>
      <c r="CO33" s="619"/>
      <c r="CP33" s="619"/>
      <c r="CQ33" s="620"/>
      <c r="CR33" s="621">
        <v>31669232</v>
      </c>
      <c r="CS33" s="634"/>
      <c r="CT33" s="634"/>
      <c r="CU33" s="634"/>
      <c r="CV33" s="634"/>
      <c r="CW33" s="634"/>
      <c r="CX33" s="634"/>
      <c r="CY33" s="635"/>
      <c r="CZ33" s="624">
        <v>50.2</v>
      </c>
      <c r="DA33" s="636"/>
      <c r="DB33" s="636"/>
      <c r="DC33" s="637"/>
      <c r="DD33" s="627">
        <v>17425689</v>
      </c>
      <c r="DE33" s="634"/>
      <c r="DF33" s="634"/>
      <c r="DG33" s="634"/>
      <c r="DH33" s="634"/>
      <c r="DI33" s="634"/>
      <c r="DJ33" s="634"/>
      <c r="DK33" s="635"/>
      <c r="DL33" s="627">
        <v>12406746</v>
      </c>
      <c r="DM33" s="634"/>
      <c r="DN33" s="634"/>
      <c r="DO33" s="634"/>
      <c r="DP33" s="634"/>
      <c r="DQ33" s="634"/>
      <c r="DR33" s="634"/>
      <c r="DS33" s="634"/>
      <c r="DT33" s="634"/>
      <c r="DU33" s="634"/>
      <c r="DV33" s="635"/>
      <c r="DW33" s="624">
        <v>43.9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7498902</v>
      </c>
      <c r="S34" s="622"/>
      <c r="T34" s="622"/>
      <c r="U34" s="622"/>
      <c r="V34" s="622"/>
      <c r="W34" s="622"/>
      <c r="X34" s="622"/>
      <c r="Y34" s="623"/>
      <c r="Z34" s="659">
        <v>11.5</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11931946</v>
      </c>
      <c r="CS34" s="622"/>
      <c r="CT34" s="622"/>
      <c r="CU34" s="622"/>
      <c r="CV34" s="622"/>
      <c r="CW34" s="622"/>
      <c r="CX34" s="622"/>
      <c r="CY34" s="623"/>
      <c r="CZ34" s="624">
        <v>18.899999999999999</v>
      </c>
      <c r="DA34" s="636"/>
      <c r="DB34" s="636"/>
      <c r="DC34" s="637"/>
      <c r="DD34" s="627">
        <v>5755678</v>
      </c>
      <c r="DE34" s="622"/>
      <c r="DF34" s="622"/>
      <c r="DG34" s="622"/>
      <c r="DH34" s="622"/>
      <c r="DI34" s="622"/>
      <c r="DJ34" s="622"/>
      <c r="DK34" s="623"/>
      <c r="DL34" s="627">
        <v>4880128</v>
      </c>
      <c r="DM34" s="622"/>
      <c r="DN34" s="622"/>
      <c r="DO34" s="622"/>
      <c r="DP34" s="622"/>
      <c r="DQ34" s="622"/>
      <c r="DR34" s="622"/>
      <c r="DS34" s="622"/>
      <c r="DT34" s="622"/>
      <c r="DU34" s="622"/>
      <c r="DV34" s="623"/>
      <c r="DW34" s="624">
        <v>17.3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2843928</v>
      </c>
      <c r="S35" s="622"/>
      <c r="T35" s="622"/>
      <c r="U35" s="622"/>
      <c r="V35" s="622"/>
      <c r="W35" s="622"/>
      <c r="X35" s="622"/>
      <c r="Y35" s="623"/>
      <c r="Z35" s="659">
        <v>4.4000000000000004</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1524157</v>
      </c>
      <c r="CS35" s="634"/>
      <c r="CT35" s="634"/>
      <c r="CU35" s="634"/>
      <c r="CV35" s="634"/>
      <c r="CW35" s="634"/>
      <c r="CX35" s="634"/>
      <c r="CY35" s="635"/>
      <c r="CZ35" s="624">
        <v>2.4</v>
      </c>
      <c r="DA35" s="636"/>
      <c r="DB35" s="636"/>
      <c r="DC35" s="637"/>
      <c r="DD35" s="627">
        <v>1335592</v>
      </c>
      <c r="DE35" s="634"/>
      <c r="DF35" s="634"/>
      <c r="DG35" s="634"/>
      <c r="DH35" s="634"/>
      <c r="DI35" s="634"/>
      <c r="DJ35" s="634"/>
      <c r="DK35" s="635"/>
      <c r="DL35" s="627">
        <v>1099441</v>
      </c>
      <c r="DM35" s="634"/>
      <c r="DN35" s="634"/>
      <c r="DO35" s="634"/>
      <c r="DP35" s="634"/>
      <c r="DQ35" s="634"/>
      <c r="DR35" s="634"/>
      <c r="DS35" s="634"/>
      <c r="DT35" s="634"/>
      <c r="DU35" s="634"/>
      <c r="DV35" s="635"/>
      <c r="DW35" s="624">
        <v>3.9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2576785</v>
      </c>
      <c r="S36" s="622"/>
      <c r="T36" s="622"/>
      <c r="U36" s="622"/>
      <c r="V36" s="622"/>
      <c r="W36" s="622"/>
      <c r="X36" s="622"/>
      <c r="Y36" s="623"/>
      <c r="Z36" s="659">
        <v>4</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5186248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11995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7705623</v>
      </c>
      <c r="CS36" s="622"/>
      <c r="CT36" s="622"/>
      <c r="CU36" s="622"/>
      <c r="CV36" s="622"/>
      <c r="CW36" s="622"/>
      <c r="CX36" s="622"/>
      <c r="CY36" s="623"/>
      <c r="CZ36" s="624">
        <v>12.2</v>
      </c>
      <c r="DA36" s="636"/>
      <c r="DB36" s="636"/>
      <c r="DC36" s="637"/>
      <c r="DD36" s="627">
        <v>5741773</v>
      </c>
      <c r="DE36" s="622"/>
      <c r="DF36" s="622"/>
      <c r="DG36" s="622"/>
      <c r="DH36" s="622"/>
      <c r="DI36" s="622"/>
      <c r="DJ36" s="622"/>
      <c r="DK36" s="623"/>
      <c r="DL36" s="627">
        <v>4149156</v>
      </c>
      <c r="DM36" s="622"/>
      <c r="DN36" s="622"/>
      <c r="DO36" s="622"/>
      <c r="DP36" s="622"/>
      <c r="DQ36" s="622"/>
      <c r="DR36" s="622"/>
      <c r="DS36" s="622"/>
      <c r="DT36" s="622"/>
      <c r="DU36" s="622"/>
      <c r="DV36" s="623"/>
      <c r="DW36" s="624">
        <v>14.7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1423261</v>
      </c>
      <c r="S37" s="622"/>
      <c r="T37" s="622"/>
      <c r="U37" s="622"/>
      <c r="V37" s="622"/>
      <c r="W37" s="622"/>
      <c r="X37" s="622"/>
      <c r="Y37" s="623"/>
      <c r="Z37" s="659">
        <v>2.2000000000000002</v>
      </c>
      <c r="AA37" s="659"/>
      <c r="AB37" s="659"/>
      <c r="AC37" s="659"/>
      <c r="AD37" s="660">
        <v>3551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1139636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-166182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430149</v>
      </c>
      <c r="CS37" s="634"/>
      <c r="CT37" s="634"/>
      <c r="CU37" s="634"/>
      <c r="CV37" s="634"/>
      <c r="CW37" s="634"/>
      <c r="CX37" s="634"/>
      <c r="CY37" s="635"/>
      <c r="CZ37" s="624">
        <v>0.7</v>
      </c>
      <c r="DA37" s="636"/>
      <c r="DB37" s="636"/>
      <c r="DC37" s="637"/>
      <c r="DD37" s="627">
        <v>203008</v>
      </c>
      <c r="DE37" s="634"/>
      <c r="DF37" s="634"/>
      <c r="DG37" s="634"/>
      <c r="DH37" s="634"/>
      <c r="DI37" s="634"/>
      <c r="DJ37" s="634"/>
      <c r="DK37" s="635"/>
      <c r="DL37" s="627">
        <v>199082</v>
      </c>
      <c r="DM37" s="634"/>
      <c r="DN37" s="634"/>
      <c r="DO37" s="634"/>
      <c r="DP37" s="634"/>
      <c r="DQ37" s="634"/>
      <c r="DR37" s="634"/>
      <c r="DS37" s="634"/>
      <c r="DT37" s="634"/>
      <c r="DU37" s="634"/>
      <c r="DV37" s="635"/>
      <c r="DW37" s="624">
        <v>0.7</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1483200</v>
      </c>
      <c r="S38" s="622"/>
      <c r="T38" s="622"/>
      <c r="U38" s="622"/>
      <c r="V38" s="622"/>
      <c r="W38" s="622"/>
      <c r="X38" s="622"/>
      <c r="Y38" s="623"/>
      <c r="Z38" s="659">
        <v>2.2999999999999998</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965541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9317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3045480</v>
      </c>
      <c r="CS38" s="622"/>
      <c r="CT38" s="622"/>
      <c r="CU38" s="622"/>
      <c r="CV38" s="622"/>
      <c r="CW38" s="622"/>
      <c r="CX38" s="622"/>
      <c r="CY38" s="623"/>
      <c r="CZ38" s="624">
        <v>4.8</v>
      </c>
      <c r="DA38" s="636"/>
      <c r="DB38" s="636"/>
      <c r="DC38" s="637"/>
      <c r="DD38" s="627">
        <v>2480533</v>
      </c>
      <c r="DE38" s="622"/>
      <c r="DF38" s="622"/>
      <c r="DG38" s="622"/>
      <c r="DH38" s="622"/>
      <c r="DI38" s="622"/>
      <c r="DJ38" s="622"/>
      <c r="DK38" s="623"/>
      <c r="DL38" s="627">
        <v>2278021</v>
      </c>
      <c r="DM38" s="622"/>
      <c r="DN38" s="622"/>
      <c r="DO38" s="622"/>
      <c r="DP38" s="622"/>
      <c r="DQ38" s="622"/>
      <c r="DR38" s="622"/>
      <c r="DS38" s="622"/>
      <c r="DT38" s="622"/>
      <c r="DU38" s="622"/>
      <c r="DV38" s="623"/>
      <c r="DW38" s="624">
        <v>8.1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35591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12857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6848909</v>
      </c>
      <c r="CS39" s="634"/>
      <c r="CT39" s="634"/>
      <c r="CU39" s="634"/>
      <c r="CV39" s="634"/>
      <c r="CW39" s="634"/>
      <c r="CX39" s="634"/>
      <c r="CY39" s="635"/>
      <c r="CZ39" s="624">
        <v>10.9</v>
      </c>
      <c r="DA39" s="636"/>
      <c r="DB39" s="636"/>
      <c r="DC39" s="637"/>
      <c r="DD39" s="627">
        <v>2096166</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121</v>
      </c>
      <c r="S40" s="622"/>
      <c r="T40" s="622"/>
      <c r="U40" s="622"/>
      <c r="V40" s="622"/>
      <c r="W40" s="622"/>
      <c r="X40" s="622"/>
      <c r="Y40" s="623"/>
      <c r="Z40" s="659" t="s">
        <v>121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v>33604</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613117</v>
      </c>
      <c r="CS40" s="622"/>
      <c r="CT40" s="622"/>
      <c r="CU40" s="622"/>
      <c r="CV40" s="622"/>
      <c r="CW40" s="622"/>
      <c r="CX40" s="622"/>
      <c r="CY40" s="623"/>
      <c r="CZ40" s="624">
        <v>1</v>
      </c>
      <c r="DA40" s="636"/>
      <c r="DB40" s="636"/>
      <c r="DC40" s="637"/>
      <c r="DD40" s="627">
        <v>15947</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65218756</v>
      </c>
      <c r="S41" s="646"/>
      <c r="T41" s="646"/>
      <c r="U41" s="646"/>
      <c r="V41" s="646"/>
      <c r="W41" s="646"/>
      <c r="X41" s="646"/>
      <c r="Y41" s="649"/>
      <c r="Z41" s="650">
        <v>100</v>
      </c>
      <c r="AA41" s="650"/>
      <c r="AB41" s="650"/>
      <c r="AC41" s="650"/>
      <c r="AD41" s="651">
        <v>28274275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760066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2251810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6783539</v>
      </c>
      <c r="CS42" s="634"/>
      <c r="CT42" s="634"/>
      <c r="CU42" s="634"/>
      <c r="CV42" s="634"/>
      <c r="CW42" s="634"/>
      <c r="CX42" s="634"/>
      <c r="CY42" s="635"/>
      <c r="CZ42" s="624">
        <v>10.8</v>
      </c>
      <c r="DA42" s="636"/>
      <c r="DB42" s="636"/>
      <c r="DC42" s="637"/>
      <c r="DD42" s="627">
        <v>2543559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171665</v>
      </c>
      <c r="CS43" s="634"/>
      <c r="CT43" s="634"/>
      <c r="CU43" s="634"/>
      <c r="CV43" s="634"/>
      <c r="CW43" s="634"/>
      <c r="CX43" s="634"/>
      <c r="CY43" s="635"/>
      <c r="CZ43" s="624">
        <v>0.3</v>
      </c>
      <c r="DA43" s="636"/>
      <c r="DB43" s="636"/>
      <c r="DC43" s="637"/>
      <c r="DD43" s="627">
        <v>112029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6783539</v>
      </c>
      <c r="CS44" s="622"/>
      <c r="CT44" s="622"/>
      <c r="CU44" s="622"/>
      <c r="CV44" s="622"/>
      <c r="CW44" s="622"/>
      <c r="CX44" s="622"/>
      <c r="CY44" s="623"/>
      <c r="CZ44" s="624">
        <v>10.8</v>
      </c>
      <c r="DA44" s="625"/>
      <c r="DB44" s="625"/>
      <c r="DC44" s="626"/>
      <c r="DD44" s="627">
        <v>2543559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2227518</v>
      </c>
      <c r="CS45" s="634"/>
      <c r="CT45" s="634"/>
      <c r="CU45" s="634"/>
      <c r="CV45" s="634"/>
      <c r="CW45" s="634"/>
      <c r="CX45" s="634"/>
      <c r="CY45" s="635"/>
      <c r="CZ45" s="624">
        <v>3.5</v>
      </c>
      <c r="DA45" s="636"/>
      <c r="DB45" s="636"/>
      <c r="DC45" s="637"/>
      <c r="DD45" s="627">
        <v>278620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4556021</v>
      </c>
      <c r="CS46" s="622"/>
      <c r="CT46" s="622"/>
      <c r="CU46" s="622"/>
      <c r="CV46" s="622"/>
      <c r="CW46" s="622"/>
      <c r="CX46" s="622"/>
      <c r="CY46" s="623"/>
      <c r="CZ46" s="624">
        <v>7.2</v>
      </c>
      <c r="DA46" s="625"/>
      <c r="DB46" s="625"/>
      <c r="DC46" s="626"/>
      <c r="DD46" s="627">
        <v>2264939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63064314</v>
      </c>
      <c r="CS49" s="606"/>
      <c r="CT49" s="606"/>
      <c r="CU49" s="606"/>
      <c r="CV49" s="606"/>
      <c r="CW49" s="606"/>
      <c r="CX49" s="606"/>
      <c r="CY49" s="607"/>
      <c r="CZ49" s="608">
        <v>100</v>
      </c>
      <c r="DA49" s="609"/>
      <c r="DB49" s="609"/>
      <c r="DC49" s="610"/>
      <c r="DD49" s="611">
        <v>35436150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eG7Ir1G5OFte5wjWfh10r9HlSsyfiMcAbZcULB6SG3DmsoDt7a8l7OokycGXqKfvcnpO+/YiXyJ/fe2pU4trQ==" saltValue="1lOjH/RaQx01gK9ZuiYg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65146</v>
      </c>
      <c r="R7" s="1103"/>
      <c r="S7" s="1103"/>
      <c r="T7" s="1103"/>
      <c r="U7" s="1103"/>
      <c r="V7" s="1103">
        <v>62992</v>
      </c>
      <c r="W7" s="1103"/>
      <c r="X7" s="1103"/>
      <c r="Y7" s="1103"/>
      <c r="Z7" s="1103"/>
      <c r="AA7" s="1103">
        <v>2154</v>
      </c>
      <c r="AB7" s="1103"/>
      <c r="AC7" s="1103"/>
      <c r="AD7" s="1103"/>
      <c r="AE7" s="1104"/>
      <c r="AF7" s="1105">
        <v>1806</v>
      </c>
      <c r="AG7" s="1106"/>
      <c r="AH7" s="1106"/>
      <c r="AI7" s="1106"/>
      <c r="AJ7" s="1107"/>
      <c r="AK7" s="1108">
        <v>2784</v>
      </c>
      <c r="AL7" s="1109"/>
      <c r="AM7" s="1109"/>
      <c r="AN7" s="1109"/>
      <c r="AO7" s="1109"/>
      <c r="AP7" s="1109">
        <v>24991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4</v>
      </c>
      <c r="CI7" s="1097"/>
      <c r="CJ7" s="1097"/>
      <c r="CK7" s="1097"/>
      <c r="CL7" s="1098"/>
      <c r="CM7" s="1096">
        <v>18</v>
      </c>
      <c r="CN7" s="1097"/>
      <c r="CO7" s="1097"/>
      <c r="CP7" s="1097"/>
      <c r="CQ7" s="1098"/>
      <c r="CR7" s="1096">
        <v>10</v>
      </c>
      <c r="CS7" s="1097"/>
      <c r="CT7" s="1097"/>
      <c r="CU7" s="1097"/>
      <c r="CV7" s="1098"/>
      <c r="CW7" s="1096" t="s">
        <v>491</v>
      </c>
      <c r="CX7" s="1097"/>
      <c r="CY7" s="1097"/>
      <c r="CZ7" s="1097"/>
      <c r="DA7" s="1098"/>
      <c r="DB7" s="1096" t="s">
        <v>491</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55</v>
      </c>
      <c r="R8" s="1039"/>
      <c r="S8" s="1039"/>
      <c r="T8" s="1039"/>
      <c r="U8" s="1039"/>
      <c r="V8" s="1039">
        <v>55</v>
      </c>
      <c r="W8" s="1039"/>
      <c r="X8" s="1039"/>
      <c r="Y8" s="1039"/>
      <c r="Z8" s="1039"/>
      <c r="AA8" s="1039">
        <v>0</v>
      </c>
      <c r="AB8" s="1039"/>
      <c r="AC8" s="1039"/>
      <c r="AD8" s="1039"/>
      <c r="AE8" s="1040"/>
      <c r="AF8" s="1035">
        <v>0</v>
      </c>
      <c r="AG8" s="1036"/>
      <c r="AH8" s="1036"/>
      <c r="AI8" s="1036"/>
      <c r="AJ8" s="1037"/>
      <c r="AK8" s="1080">
        <v>0</v>
      </c>
      <c r="AL8" s="1081"/>
      <c r="AM8" s="1081"/>
      <c r="AN8" s="1081"/>
      <c r="AO8" s="1081"/>
      <c r="AP8" s="1081">
        <v>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554</v>
      </c>
      <c r="BT8" s="993"/>
      <c r="BU8" s="993"/>
      <c r="BV8" s="993"/>
      <c r="BW8" s="993"/>
      <c r="BX8" s="993"/>
      <c r="BY8" s="993"/>
      <c r="BZ8" s="993"/>
      <c r="CA8" s="993"/>
      <c r="CB8" s="993"/>
      <c r="CC8" s="993"/>
      <c r="CD8" s="993"/>
      <c r="CE8" s="993"/>
      <c r="CF8" s="993"/>
      <c r="CG8" s="1014"/>
      <c r="CH8" s="989">
        <v>0</v>
      </c>
      <c r="CI8" s="990"/>
      <c r="CJ8" s="990"/>
      <c r="CK8" s="990"/>
      <c r="CL8" s="991"/>
      <c r="CM8" s="989">
        <v>194</v>
      </c>
      <c r="CN8" s="990"/>
      <c r="CO8" s="990"/>
      <c r="CP8" s="990"/>
      <c r="CQ8" s="991"/>
      <c r="CR8" s="989">
        <v>30</v>
      </c>
      <c r="CS8" s="990"/>
      <c r="CT8" s="990"/>
      <c r="CU8" s="990"/>
      <c r="CV8" s="991"/>
      <c r="CW8" s="989">
        <v>78</v>
      </c>
      <c r="CX8" s="990"/>
      <c r="CY8" s="990"/>
      <c r="CZ8" s="990"/>
      <c r="DA8" s="991"/>
      <c r="DB8" s="989" t="s">
        <v>491</v>
      </c>
      <c r="DC8" s="990"/>
      <c r="DD8" s="990"/>
      <c r="DE8" s="990"/>
      <c r="DF8" s="991"/>
      <c r="DG8" s="989" t="s">
        <v>491</v>
      </c>
      <c r="DH8" s="990"/>
      <c r="DI8" s="990"/>
      <c r="DJ8" s="990"/>
      <c r="DK8" s="991"/>
      <c r="DL8" s="989" t="s">
        <v>491</v>
      </c>
      <c r="DM8" s="990"/>
      <c r="DN8" s="990"/>
      <c r="DO8" s="990"/>
      <c r="DP8" s="991"/>
      <c r="DQ8" s="989" t="s">
        <v>491</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23</v>
      </c>
      <c r="R9" s="1039"/>
      <c r="S9" s="1039"/>
      <c r="T9" s="1039"/>
      <c r="U9" s="1039"/>
      <c r="V9" s="1039">
        <v>23</v>
      </c>
      <c r="W9" s="1039"/>
      <c r="X9" s="1039"/>
      <c r="Y9" s="1039"/>
      <c r="Z9" s="1039"/>
      <c r="AA9" s="1039">
        <v>0</v>
      </c>
      <c r="AB9" s="1039"/>
      <c r="AC9" s="1039"/>
      <c r="AD9" s="1039"/>
      <c r="AE9" s="1040"/>
      <c r="AF9" s="1035">
        <v>0</v>
      </c>
      <c r="AG9" s="1036"/>
      <c r="AH9" s="1036"/>
      <c r="AI9" s="1036"/>
      <c r="AJ9" s="1037"/>
      <c r="AK9" s="1080">
        <v>0</v>
      </c>
      <c r="AL9" s="1081"/>
      <c r="AM9" s="1081"/>
      <c r="AN9" s="1081"/>
      <c r="AO9" s="1081"/>
      <c r="AP9" s="1081">
        <v>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555</v>
      </c>
      <c r="BT9" s="993"/>
      <c r="BU9" s="993"/>
      <c r="BV9" s="993"/>
      <c r="BW9" s="993"/>
      <c r="BX9" s="993"/>
      <c r="BY9" s="993"/>
      <c r="BZ9" s="993"/>
      <c r="CA9" s="993"/>
      <c r="CB9" s="993"/>
      <c r="CC9" s="993"/>
      <c r="CD9" s="993"/>
      <c r="CE9" s="993"/>
      <c r="CF9" s="993"/>
      <c r="CG9" s="1014"/>
      <c r="CH9" s="989">
        <v>-11</v>
      </c>
      <c r="CI9" s="990"/>
      <c r="CJ9" s="990"/>
      <c r="CK9" s="990"/>
      <c r="CL9" s="991"/>
      <c r="CM9" s="989">
        <v>492</v>
      </c>
      <c r="CN9" s="990"/>
      <c r="CO9" s="990"/>
      <c r="CP9" s="990"/>
      <c r="CQ9" s="991"/>
      <c r="CR9" s="989">
        <v>20</v>
      </c>
      <c r="CS9" s="990"/>
      <c r="CT9" s="990"/>
      <c r="CU9" s="990"/>
      <c r="CV9" s="991"/>
      <c r="CW9" s="989">
        <v>134</v>
      </c>
      <c r="CX9" s="990"/>
      <c r="CY9" s="990"/>
      <c r="CZ9" s="990"/>
      <c r="DA9" s="991"/>
      <c r="DB9" s="989" t="s">
        <v>491</v>
      </c>
      <c r="DC9" s="990"/>
      <c r="DD9" s="990"/>
      <c r="DE9" s="990"/>
      <c r="DF9" s="991"/>
      <c r="DG9" s="989" t="s">
        <v>491</v>
      </c>
      <c r="DH9" s="990"/>
      <c r="DI9" s="990"/>
      <c r="DJ9" s="990"/>
      <c r="DK9" s="991"/>
      <c r="DL9" s="989" t="s">
        <v>491</v>
      </c>
      <c r="DM9" s="990"/>
      <c r="DN9" s="990"/>
      <c r="DO9" s="990"/>
      <c r="DP9" s="991"/>
      <c r="DQ9" s="989" t="s">
        <v>491</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556</v>
      </c>
      <c r="BT10" s="993"/>
      <c r="BU10" s="993"/>
      <c r="BV10" s="993"/>
      <c r="BW10" s="993"/>
      <c r="BX10" s="993"/>
      <c r="BY10" s="993"/>
      <c r="BZ10" s="993"/>
      <c r="CA10" s="993"/>
      <c r="CB10" s="993"/>
      <c r="CC10" s="993"/>
      <c r="CD10" s="993"/>
      <c r="CE10" s="993"/>
      <c r="CF10" s="993"/>
      <c r="CG10" s="1014"/>
      <c r="CH10" s="989">
        <v>-9</v>
      </c>
      <c r="CI10" s="990"/>
      <c r="CJ10" s="990"/>
      <c r="CK10" s="990"/>
      <c r="CL10" s="991"/>
      <c r="CM10" s="989">
        <v>76</v>
      </c>
      <c r="CN10" s="990"/>
      <c r="CO10" s="990"/>
      <c r="CP10" s="990"/>
      <c r="CQ10" s="991"/>
      <c r="CR10" s="989">
        <v>13</v>
      </c>
      <c r="CS10" s="990"/>
      <c r="CT10" s="990"/>
      <c r="CU10" s="990"/>
      <c r="CV10" s="991"/>
      <c r="CW10" s="989">
        <v>94</v>
      </c>
      <c r="CX10" s="990"/>
      <c r="CY10" s="990"/>
      <c r="CZ10" s="990"/>
      <c r="DA10" s="991"/>
      <c r="DB10" s="989" t="s">
        <v>491</v>
      </c>
      <c r="DC10" s="990"/>
      <c r="DD10" s="990"/>
      <c r="DE10" s="990"/>
      <c r="DF10" s="991"/>
      <c r="DG10" s="989" t="s">
        <v>491</v>
      </c>
      <c r="DH10" s="990"/>
      <c r="DI10" s="990"/>
      <c r="DJ10" s="990"/>
      <c r="DK10" s="991"/>
      <c r="DL10" s="989" t="s">
        <v>491</v>
      </c>
      <c r="DM10" s="990"/>
      <c r="DN10" s="990"/>
      <c r="DO10" s="990"/>
      <c r="DP10" s="991"/>
      <c r="DQ10" s="989" t="s">
        <v>491</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557</v>
      </c>
      <c r="BT11" s="993"/>
      <c r="BU11" s="993"/>
      <c r="BV11" s="993"/>
      <c r="BW11" s="993"/>
      <c r="BX11" s="993"/>
      <c r="BY11" s="993"/>
      <c r="BZ11" s="993"/>
      <c r="CA11" s="993"/>
      <c r="CB11" s="993"/>
      <c r="CC11" s="993"/>
      <c r="CD11" s="993"/>
      <c r="CE11" s="993"/>
      <c r="CF11" s="993"/>
      <c r="CG11" s="1014"/>
      <c r="CH11" s="989">
        <v>11</v>
      </c>
      <c r="CI11" s="990"/>
      <c r="CJ11" s="990"/>
      <c r="CK11" s="990"/>
      <c r="CL11" s="991"/>
      <c r="CM11" s="989">
        <v>1802</v>
      </c>
      <c r="CN11" s="990"/>
      <c r="CO11" s="990"/>
      <c r="CP11" s="990"/>
      <c r="CQ11" s="991"/>
      <c r="CR11" s="989">
        <v>500</v>
      </c>
      <c r="CS11" s="990"/>
      <c r="CT11" s="990"/>
      <c r="CU11" s="990"/>
      <c r="CV11" s="991"/>
      <c r="CW11" s="989" t="s">
        <v>491</v>
      </c>
      <c r="CX11" s="990"/>
      <c r="CY11" s="990"/>
      <c r="CZ11" s="990"/>
      <c r="DA11" s="991"/>
      <c r="DB11" s="989" t="s">
        <v>491</v>
      </c>
      <c r="DC11" s="990"/>
      <c r="DD11" s="990"/>
      <c r="DE11" s="990"/>
      <c r="DF11" s="991"/>
      <c r="DG11" s="989" t="s">
        <v>491</v>
      </c>
      <c r="DH11" s="990"/>
      <c r="DI11" s="990"/>
      <c r="DJ11" s="990"/>
      <c r="DK11" s="991"/>
      <c r="DL11" s="989" t="s">
        <v>491</v>
      </c>
      <c r="DM11" s="990"/>
      <c r="DN11" s="990"/>
      <c r="DO11" s="990"/>
      <c r="DP11" s="991"/>
      <c r="DQ11" s="989" t="s">
        <v>491</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558</v>
      </c>
      <c r="BT12" s="993"/>
      <c r="BU12" s="993"/>
      <c r="BV12" s="993"/>
      <c r="BW12" s="993"/>
      <c r="BX12" s="993"/>
      <c r="BY12" s="993"/>
      <c r="BZ12" s="993"/>
      <c r="CA12" s="993"/>
      <c r="CB12" s="993"/>
      <c r="CC12" s="993"/>
      <c r="CD12" s="993"/>
      <c r="CE12" s="993"/>
      <c r="CF12" s="993"/>
      <c r="CG12" s="1014"/>
      <c r="CH12" s="989">
        <v>4</v>
      </c>
      <c r="CI12" s="990"/>
      <c r="CJ12" s="990"/>
      <c r="CK12" s="990"/>
      <c r="CL12" s="991"/>
      <c r="CM12" s="989">
        <v>6435</v>
      </c>
      <c r="CN12" s="990"/>
      <c r="CO12" s="990"/>
      <c r="CP12" s="990"/>
      <c r="CQ12" s="991"/>
      <c r="CR12" s="989">
        <v>4675</v>
      </c>
      <c r="CS12" s="990"/>
      <c r="CT12" s="990"/>
      <c r="CU12" s="990"/>
      <c r="CV12" s="991"/>
      <c r="CW12" s="989">
        <v>970</v>
      </c>
      <c r="CX12" s="990"/>
      <c r="CY12" s="990"/>
      <c r="CZ12" s="990"/>
      <c r="DA12" s="991"/>
      <c r="DB12" s="989" t="s">
        <v>491</v>
      </c>
      <c r="DC12" s="990"/>
      <c r="DD12" s="990"/>
      <c r="DE12" s="990"/>
      <c r="DF12" s="991"/>
      <c r="DG12" s="989" t="s">
        <v>491</v>
      </c>
      <c r="DH12" s="990"/>
      <c r="DI12" s="990"/>
      <c r="DJ12" s="990"/>
      <c r="DK12" s="991"/>
      <c r="DL12" s="989" t="s">
        <v>491</v>
      </c>
      <c r="DM12" s="990"/>
      <c r="DN12" s="990"/>
      <c r="DO12" s="990"/>
      <c r="DP12" s="991"/>
      <c r="DQ12" s="989" t="s">
        <v>491</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1806</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7415</v>
      </c>
      <c r="R28" s="1051"/>
      <c r="S28" s="1051"/>
      <c r="T28" s="1051"/>
      <c r="U28" s="1051"/>
      <c r="V28" s="1051">
        <v>7403</v>
      </c>
      <c r="W28" s="1051"/>
      <c r="X28" s="1051"/>
      <c r="Y28" s="1051"/>
      <c r="Z28" s="1051"/>
      <c r="AA28" s="1051">
        <v>12</v>
      </c>
      <c r="AB28" s="1051"/>
      <c r="AC28" s="1051"/>
      <c r="AD28" s="1051"/>
      <c r="AE28" s="1052"/>
      <c r="AF28" s="1053">
        <v>12</v>
      </c>
      <c r="AG28" s="1051"/>
      <c r="AH28" s="1051"/>
      <c r="AI28" s="1051"/>
      <c r="AJ28" s="1054"/>
      <c r="AK28" s="1042">
        <v>760</v>
      </c>
      <c r="AL28" s="1043"/>
      <c r="AM28" s="1043"/>
      <c r="AN28" s="1043"/>
      <c r="AO28" s="1043"/>
      <c r="AP28" s="1043" t="s">
        <v>491</v>
      </c>
      <c r="AQ28" s="1043"/>
      <c r="AR28" s="1043"/>
      <c r="AS28" s="1043"/>
      <c r="AT28" s="1043"/>
      <c r="AU28" s="1043" t="s">
        <v>491</v>
      </c>
      <c r="AV28" s="1043"/>
      <c r="AW28" s="1043"/>
      <c r="AX28" s="1043"/>
      <c r="AY28" s="1043"/>
      <c r="AZ28" s="1044" t="s">
        <v>491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6065</v>
      </c>
      <c r="R29" s="1039"/>
      <c r="S29" s="1039"/>
      <c r="T29" s="1039"/>
      <c r="U29" s="1039"/>
      <c r="V29" s="1039">
        <v>5927</v>
      </c>
      <c r="W29" s="1039"/>
      <c r="X29" s="1039"/>
      <c r="Y29" s="1039"/>
      <c r="Z29" s="1039"/>
      <c r="AA29" s="1039">
        <v>138</v>
      </c>
      <c r="AB29" s="1039"/>
      <c r="AC29" s="1039"/>
      <c r="AD29" s="1039"/>
      <c r="AE29" s="1040"/>
      <c r="AF29" s="1035">
        <v>138</v>
      </c>
      <c r="AG29" s="1036"/>
      <c r="AH29" s="1036"/>
      <c r="AI29" s="1036"/>
      <c r="AJ29" s="1037"/>
      <c r="AK29" s="980">
        <v>958</v>
      </c>
      <c r="AL29" s="971"/>
      <c r="AM29" s="971"/>
      <c r="AN29" s="971"/>
      <c r="AO29" s="971"/>
      <c r="AP29" s="971" t="s">
        <v>491</v>
      </c>
      <c r="AQ29" s="971"/>
      <c r="AR29" s="971"/>
      <c r="AS29" s="971"/>
      <c r="AT29" s="971"/>
      <c r="AU29" s="971" t="s">
        <v>491</v>
      </c>
      <c r="AV29" s="971"/>
      <c r="AW29" s="971"/>
      <c r="AX29" s="971"/>
      <c r="AY29" s="971"/>
      <c r="AZ29" s="1041" t="s">
        <v>491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1424</v>
      </c>
      <c r="R30" s="1039"/>
      <c r="S30" s="1039"/>
      <c r="T30" s="1039"/>
      <c r="U30" s="1039"/>
      <c r="V30" s="1039">
        <v>1417</v>
      </c>
      <c r="W30" s="1039"/>
      <c r="X30" s="1039"/>
      <c r="Y30" s="1039"/>
      <c r="Z30" s="1039"/>
      <c r="AA30" s="1039">
        <v>7</v>
      </c>
      <c r="AB30" s="1039"/>
      <c r="AC30" s="1039"/>
      <c r="AD30" s="1039"/>
      <c r="AE30" s="1040"/>
      <c r="AF30" s="1035">
        <v>7</v>
      </c>
      <c r="AG30" s="1036"/>
      <c r="AH30" s="1036"/>
      <c r="AI30" s="1036"/>
      <c r="AJ30" s="1037"/>
      <c r="AK30" s="980">
        <v>299</v>
      </c>
      <c r="AL30" s="971"/>
      <c r="AM30" s="971"/>
      <c r="AN30" s="971"/>
      <c r="AO30" s="971"/>
      <c r="AP30" s="971" t="s">
        <v>491</v>
      </c>
      <c r="AQ30" s="971"/>
      <c r="AR30" s="971"/>
      <c r="AS30" s="971"/>
      <c r="AT30" s="971"/>
      <c r="AU30" s="971" t="s">
        <v>491</v>
      </c>
      <c r="AV30" s="971"/>
      <c r="AW30" s="971"/>
      <c r="AX30" s="971"/>
      <c r="AY30" s="971"/>
      <c r="AZ30" s="1041" t="s">
        <v>491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6577</v>
      </c>
      <c r="R31" s="1039"/>
      <c r="S31" s="1039"/>
      <c r="T31" s="1039"/>
      <c r="U31" s="1039"/>
      <c r="V31" s="1039">
        <v>7119</v>
      </c>
      <c r="W31" s="1039"/>
      <c r="X31" s="1039"/>
      <c r="Y31" s="1039"/>
      <c r="Z31" s="1039"/>
      <c r="AA31" s="1039">
        <v>-542</v>
      </c>
      <c r="AB31" s="1039"/>
      <c r="AC31" s="1039"/>
      <c r="AD31" s="1039"/>
      <c r="AE31" s="1040"/>
      <c r="AF31" s="1035">
        <v>813</v>
      </c>
      <c r="AG31" s="1036"/>
      <c r="AH31" s="1036"/>
      <c r="AI31" s="1036"/>
      <c r="AJ31" s="1037"/>
      <c r="AK31" s="980">
        <v>1140</v>
      </c>
      <c r="AL31" s="971"/>
      <c r="AM31" s="971"/>
      <c r="AN31" s="971"/>
      <c r="AO31" s="971"/>
      <c r="AP31" s="971">
        <v>4382</v>
      </c>
      <c r="AQ31" s="971"/>
      <c r="AR31" s="971"/>
      <c r="AS31" s="971"/>
      <c r="AT31" s="971"/>
      <c r="AU31" s="971">
        <v>1631</v>
      </c>
      <c r="AV31" s="971"/>
      <c r="AW31" s="971"/>
      <c r="AX31" s="971"/>
      <c r="AY31" s="971"/>
      <c r="AZ31" s="1041" t="s">
        <v>491</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2236</v>
      </c>
      <c r="R32" s="1039"/>
      <c r="S32" s="1039"/>
      <c r="T32" s="1039"/>
      <c r="U32" s="1039"/>
      <c r="V32" s="1039">
        <v>2124</v>
      </c>
      <c r="W32" s="1039"/>
      <c r="X32" s="1039"/>
      <c r="Y32" s="1039"/>
      <c r="Z32" s="1039"/>
      <c r="AA32" s="1039">
        <v>112</v>
      </c>
      <c r="AB32" s="1039"/>
      <c r="AC32" s="1039"/>
      <c r="AD32" s="1039"/>
      <c r="AE32" s="1040"/>
      <c r="AF32" s="1035">
        <v>1287</v>
      </c>
      <c r="AG32" s="1036"/>
      <c r="AH32" s="1036"/>
      <c r="AI32" s="1036"/>
      <c r="AJ32" s="1037"/>
      <c r="AK32" s="980">
        <v>36</v>
      </c>
      <c r="AL32" s="971"/>
      <c r="AM32" s="971"/>
      <c r="AN32" s="971"/>
      <c r="AO32" s="971"/>
      <c r="AP32" s="971">
        <v>7589</v>
      </c>
      <c r="AQ32" s="971"/>
      <c r="AR32" s="971"/>
      <c r="AS32" s="971"/>
      <c r="AT32" s="971"/>
      <c r="AU32" s="971">
        <v>197</v>
      </c>
      <c r="AV32" s="971"/>
      <c r="AW32" s="971"/>
      <c r="AX32" s="971"/>
      <c r="AY32" s="971"/>
      <c r="AZ32" s="1041" t="s">
        <v>491</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3507</v>
      </c>
      <c r="R33" s="1039"/>
      <c r="S33" s="1039"/>
      <c r="T33" s="1039"/>
      <c r="U33" s="1039"/>
      <c r="V33" s="1039">
        <v>3422</v>
      </c>
      <c r="W33" s="1039"/>
      <c r="X33" s="1039"/>
      <c r="Y33" s="1039"/>
      <c r="Z33" s="1039"/>
      <c r="AA33" s="1039">
        <v>85</v>
      </c>
      <c r="AB33" s="1039"/>
      <c r="AC33" s="1039"/>
      <c r="AD33" s="1039"/>
      <c r="AE33" s="1040"/>
      <c r="AF33" s="1035">
        <v>2539</v>
      </c>
      <c r="AG33" s="1036"/>
      <c r="AH33" s="1036"/>
      <c r="AI33" s="1036"/>
      <c r="AJ33" s="1037"/>
      <c r="AK33" s="980">
        <v>966</v>
      </c>
      <c r="AL33" s="971"/>
      <c r="AM33" s="971"/>
      <c r="AN33" s="971"/>
      <c r="AO33" s="971"/>
      <c r="AP33" s="971">
        <v>9327</v>
      </c>
      <c r="AQ33" s="971"/>
      <c r="AR33" s="971"/>
      <c r="AS33" s="971"/>
      <c r="AT33" s="971"/>
      <c r="AU33" s="971">
        <v>6333</v>
      </c>
      <c r="AV33" s="971"/>
      <c r="AW33" s="971"/>
      <c r="AX33" s="971"/>
      <c r="AY33" s="971"/>
      <c r="AZ33" s="1041" t="s">
        <v>491</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62</v>
      </c>
      <c r="R34" s="1039"/>
      <c r="S34" s="1039"/>
      <c r="T34" s="1039"/>
      <c r="U34" s="1039"/>
      <c r="V34" s="1039">
        <v>62</v>
      </c>
      <c r="W34" s="1039"/>
      <c r="X34" s="1039"/>
      <c r="Y34" s="1039"/>
      <c r="Z34" s="1039"/>
      <c r="AA34" s="1039">
        <v>0</v>
      </c>
      <c r="AB34" s="1039"/>
      <c r="AC34" s="1039"/>
      <c r="AD34" s="1039"/>
      <c r="AE34" s="1040"/>
      <c r="AF34" s="1035">
        <v>0</v>
      </c>
      <c r="AG34" s="1036"/>
      <c r="AH34" s="1036"/>
      <c r="AI34" s="1036"/>
      <c r="AJ34" s="1037"/>
      <c r="AK34" s="980">
        <v>34</v>
      </c>
      <c r="AL34" s="971"/>
      <c r="AM34" s="971"/>
      <c r="AN34" s="971"/>
      <c r="AO34" s="971"/>
      <c r="AP34" s="971">
        <v>58</v>
      </c>
      <c r="AQ34" s="971"/>
      <c r="AR34" s="971"/>
      <c r="AS34" s="971"/>
      <c r="AT34" s="971"/>
      <c r="AU34" s="971">
        <v>43</v>
      </c>
      <c r="AV34" s="971"/>
      <c r="AW34" s="971"/>
      <c r="AX34" s="971"/>
      <c r="AY34" s="971"/>
      <c r="AZ34" s="1041" t="s">
        <v>491</v>
      </c>
      <c r="BA34" s="1041"/>
      <c r="BB34" s="1041"/>
      <c r="BC34" s="1041"/>
      <c r="BD34" s="1041"/>
      <c r="BE34" s="972" t="s">
        <v>398</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4796</v>
      </c>
      <c r="AG63" s="959"/>
      <c r="AH63" s="959"/>
      <c r="AI63" s="959"/>
      <c r="AJ63" s="1022"/>
      <c r="AK63" s="1023"/>
      <c r="AL63" s="963"/>
      <c r="AM63" s="963"/>
      <c r="AN63" s="963"/>
      <c r="AO63" s="963"/>
      <c r="AP63" s="959">
        <v>21356</v>
      </c>
      <c r="AQ63" s="959"/>
      <c r="AR63" s="959"/>
      <c r="AS63" s="959"/>
      <c r="AT63" s="959"/>
      <c r="AU63" s="959">
        <v>8204</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550</v>
      </c>
      <c r="C68" s="986"/>
      <c r="D68" s="986"/>
      <c r="E68" s="986"/>
      <c r="F68" s="986"/>
      <c r="G68" s="986"/>
      <c r="H68" s="986"/>
      <c r="I68" s="986"/>
      <c r="J68" s="986"/>
      <c r="K68" s="986"/>
      <c r="L68" s="986"/>
      <c r="M68" s="986"/>
      <c r="N68" s="986"/>
      <c r="O68" s="986"/>
      <c r="P68" s="987"/>
      <c r="Q68" s="988">
        <v>33</v>
      </c>
      <c r="R68" s="982"/>
      <c r="S68" s="982"/>
      <c r="T68" s="982"/>
      <c r="U68" s="982"/>
      <c r="V68" s="982">
        <v>30</v>
      </c>
      <c r="W68" s="982"/>
      <c r="X68" s="982"/>
      <c r="Y68" s="982"/>
      <c r="Z68" s="982"/>
      <c r="AA68" s="982">
        <v>3</v>
      </c>
      <c r="AB68" s="982"/>
      <c r="AC68" s="982"/>
      <c r="AD68" s="982"/>
      <c r="AE68" s="982"/>
      <c r="AF68" s="982">
        <v>3</v>
      </c>
      <c r="AG68" s="982"/>
      <c r="AH68" s="982"/>
      <c r="AI68" s="982"/>
      <c r="AJ68" s="982"/>
      <c r="AK68" s="982" t="s">
        <v>491</v>
      </c>
      <c r="AL68" s="982"/>
      <c r="AM68" s="982"/>
      <c r="AN68" s="982"/>
      <c r="AO68" s="982"/>
      <c r="AP68" s="982" t="s">
        <v>491</v>
      </c>
      <c r="AQ68" s="982"/>
      <c r="AR68" s="982"/>
      <c r="AS68" s="982"/>
      <c r="AT68" s="982"/>
      <c r="AU68" s="982" t="s">
        <v>491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551</v>
      </c>
      <c r="C69" s="975"/>
      <c r="D69" s="975"/>
      <c r="E69" s="975"/>
      <c r="F69" s="975"/>
      <c r="G69" s="975"/>
      <c r="H69" s="975"/>
      <c r="I69" s="975"/>
      <c r="J69" s="975"/>
      <c r="K69" s="975"/>
      <c r="L69" s="975"/>
      <c r="M69" s="975"/>
      <c r="N69" s="975"/>
      <c r="O69" s="975"/>
      <c r="P69" s="976"/>
      <c r="Q69" s="977">
        <v>2548</v>
      </c>
      <c r="R69" s="971"/>
      <c r="S69" s="971"/>
      <c r="T69" s="971"/>
      <c r="U69" s="971"/>
      <c r="V69" s="971">
        <v>363</v>
      </c>
      <c r="W69" s="971"/>
      <c r="X69" s="971"/>
      <c r="Y69" s="971"/>
      <c r="Z69" s="971"/>
      <c r="AA69" s="971">
        <v>2185</v>
      </c>
      <c r="AB69" s="971"/>
      <c r="AC69" s="971"/>
      <c r="AD69" s="971"/>
      <c r="AE69" s="971"/>
      <c r="AF69" s="971">
        <v>2185</v>
      </c>
      <c r="AG69" s="971"/>
      <c r="AH69" s="971"/>
      <c r="AI69" s="971"/>
      <c r="AJ69" s="971"/>
      <c r="AK69" s="971" t="s">
        <v>491</v>
      </c>
      <c r="AL69" s="971"/>
      <c r="AM69" s="971"/>
      <c r="AN69" s="971"/>
      <c r="AO69" s="971"/>
      <c r="AP69" s="971" t="s">
        <v>491</v>
      </c>
      <c r="AQ69" s="971"/>
      <c r="AR69" s="971"/>
      <c r="AS69" s="971"/>
      <c r="AT69" s="971"/>
      <c r="AU69" s="971" t="s">
        <v>491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552</v>
      </c>
      <c r="C70" s="975"/>
      <c r="D70" s="975"/>
      <c r="E70" s="975"/>
      <c r="F70" s="975"/>
      <c r="G70" s="975"/>
      <c r="H70" s="975"/>
      <c r="I70" s="975"/>
      <c r="J70" s="975"/>
      <c r="K70" s="975"/>
      <c r="L70" s="975"/>
      <c r="M70" s="975"/>
      <c r="N70" s="975"/>
      <c r="O70" s="975"/>
      <c r="P70" s="976"/>
      <c r="Q70" s="977">
        <v>975</v>
      </c>
      <c r="R70" s="971"/>
      <c r="S70" s="971"/>
      <c r="T70" s="971"/>
      <c r="U70" s="971"/>
      <c r="V70" s="971">
        <v>957</v>
      </c>
      <c r="W70" s="971"/>
      <c r="X70" s="971"/>
      <c r="Y70" s="971"/>
      <c r="Z70" s="971"/>
      <c r="AA70" s="971">
        <v>18</v>
      </c>
      <c r="AB70" s="971"/>
      <c r="AC70" s="971"/>
      <c r="AD70" s="971"/>
      <c r="AE70" s="971"/>
      <c r="AF70" s="971">
        <v>18</v>
      </c>
      <c r="AG70" s="971"/>
      <c r="AH70" s="971"/>
      <c r="AI70" s="971"/>
      <c r="AJ70" s="971"/>
      <c r="AK70" s="971" t="s">
        <v>491</v>
      </c>
      <c r="AL70" s="971"/>
      <c r="AM70" s="971"/>
      <c r="AN70" s="971"/>
      <c r="AO70" s="971"/>
      <c r="AP70" s="971">
        <v>5158</v>
      </c>
      <c r="AQ70" s="971"/>
      <c r="AR70" s="971"/>
      <c r="AS70" s="971"/>
      <c r="AT70" s="971"/>
      <c r="AU70" s="971">
        <v>3153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2206</v>
      </c>
      <c r="AG88" s="959"/>
      <c r="AH88" s="959"/>
      <c r="AI88" s="959"/>
      <c r="AJ88" s="959"/>
      <c r="AK88" s="963"/>
      <c r="AL88" s="963"/>
      <c r="AM88" s="963"/>
      <c r="AN88" s="963"/>
      <c r="AO88" s="963"/>
      <c r="AP88" s="959">
        <v>5158</v>
      </c>
      <c r="AQ88" s="959"/>
      <c r="AR88" s="959"/>
      <c r="AS88" s="959"/>
      <c r="AT88" s="959"/>
      <c r="AU88" s="959">
        <v>3153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5248</v>
      </c>
      <c r="CS102" s="953"/>
      <c r="CT102" s="953"/>
      <c r="CU102" s="953"/>
      <c r="CV102" s="954"/>
      <c r="CW102" s="952">
        <v>1276</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3508778</v>
      </c>
      <c r="AB110" s="889"/>
      <c r="AC110" s="889"/>
      <c r="AD110" s="889"/>
      <c r="AE110" s="890"/>
      <c r="AF110" s="891">
        <v>3407110</v>
      </c>
      <c r="AG110" s="889"/>
      <c r="AH110" s="889"/>
      <c r="AI110" s="889"/>
      <c r="AJ110" s="890"/>
      <c r="AK110" s="891">
        <v>3064602</v>
      </c>
      <c r="AL110" s="889"/>
      <c r="AM110" s="889"/>
      <c r="AN110" s="889"/>
      <c r="AO110" s="890"/>
      <c r="AP110" s="892">
        <v>12.5</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30154430</v>
      </c>
      <c r="BR110" s="842"/>
      <c r="BS110" s="842"/>
      <c r="BT110" s="842"/>
      <c r="BU110" s="842"/>
      <c r="BV110" s="842">
        <v>27790213</v>
      </c>
      <c r="BW110" s="842"/>
      <c r="BX110" s="842"/>
      <c r="BY110" s="842"/>
      <c r="BZ110" s="842"/>
      <c r="CA110" s="842">
        <v>24990801</v>
      </c>
      <c r="CB110" s="842"/>
      <c r="CC110" s="842"/>
      <c r="CD110" s="842"/>
      <c r="CE110" s="842"/>
      <c r="CF110" s="866">
        <v>102.2</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1017217</v>
      </c>
      <c r="BR111" s="817"/>
      <c r="BS111" s="817"/>
      <c r="BT111" s="817"/>
      <c r="BU111" s="817"/>
      <c r="BV111" s="817">
        <v>845412</v>
      </c>
      <c r="BW111" s="817"/>
      <c r="BX111" s="817"/>
      <c r="BY111" s="817"/>
      <c r="BZ111" s="817"/>
      <c r="CA111" s="817">
        <v>681302</v>
      </c>
      <c r="CB111" s="817"/>
      <c r="CC111" s="817"/>
      <c r="CD111" s="817"/>
      <c r="CE111" s="817"/>
      <c r="CF111" s="875">
        <v>2.8</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7754301</v>
      </c>
      <c r="BR112" s="817"/>
      <c r="BS112" s="817"/>
      <c r="BT112" s="817"/>
      <c r="BU112" s="817"/>
      <c r="BV112" s="817">
        <v>7903915</v>
      </c>
      <c r="BW112" s="817"/>
      <c r="BX112" s="817"/>
      <c r="BY112" s="817"/>
      <c r="BZ112" s="817"/>
      <c r="CA112" s="817">
        <v>8204293</v>
      </c>
      <c r="CB112" s="817"/>
      <c r="CC112" s="817"/>
      <c r="CD112" s="817"/>
      <c r="CE112" s="817"/>
      <c r="CF112" s="875">
        <v>33.6</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881389</v>
      </c>
      <c r="AB113" s="919"/>
      <c r="AC113" s="919"/>
      <c r="AD113" s="919"/>
      <c r="AE113" s="920"/>
      <c r="AF113" s="921">
        <v>961417</v>
      </c>
      <c r="AG113" s="919"/>
      <c r="AH113" s="919"/>
      <c r="AI113" s="919"/>
      <c r="AJ113" s="920"/>
      <c r="AK113" s="921">
        <v>1018520</v>
      </c>
      <c r="AL113" s="919"/>
      <c r="AM113" s="919"/>
      <c r="AN113" s="919"/>
      <c r="AO113" s="920"/>
      <c r="AP113" s="922">
        <v>4.2</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1740374</v>
      </c>
      <c r="BR113" s="817"/>
      <c r="BS113" s="817"/>
      <c r="BT113" s="817"/>
      <c r="BU113" s="817"/>
      <c r="BV113" s="817">
        <v>3124703</v>
      </c>
      <c r="BW113" s="817"/>
      <c r="BX113" s="817"/>
      <c r="BY113" s="817"/>
      <c r="BZ113" s="817"/>
      <c r="CA113" s="817">
        <v>3152863</v>
      </c>
      <c r="CB113" s="817"/>
      <c r="CC113" s="817"/>
      <c r="CD113" s="817"/>
      <c r="CE113" s="817"/>
      <c r="CF113" s="875">
        <v>12.9</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46337</v>
      </c>
      <c r="AB114" s="780"/>
      <c r="AC114" s="780"/>
      <c r="AD114" s="780"/>
      <c r="AE114" s="781"/>
      <c r="AF114" s="782">
        <v>50844</v>
      </c>
      <c r="AG114" s="780"/>
      <c r="AH114" s="780"/>
      <c r="AI114" s="780"/>
      <c r="AJ114" s="781"/>
      <c r="AK114" s="782">
        <v>66689</v>
      </c>
      <c r="AL114" s="780"/>
      <c r="AM114" s="780"/>
      <c r="AN114" s="780"/>
      <c r="AO114" s="781"/>
      <c r="AP114" s="824">
        <v>0.3</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4860028</v>
      </c>
      <c r="BR114" s="817"/>
      <c r="BS114" s="817"/>
      <c r="BT114" s="817"/>
      <c r="BU114" s="817"/>
      <c r="BV114" s="817">
        <v>4669390</v>
      </c>
      <c r="BW114" s="817"/>
      <c r="BX114" s="817"/>
      <c r="BY114" s="817"/>
      <c r="BZ114" s="817"/>
      <c r="CA114" s="817">
        <v>5152324</v>
      </c>
      <c r="CB114" s="817"/>
      <c r="CC114" s="817"/>
      <c r="CD114" s="817"/>
      <c r="CE114" s="817"/>
      <c r="CF114" s="875">
        <v>21.1</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183579</v>
      </c>
      <c r="AB115" s="919"/>
      <c r="AC115" s="919"/>
      <c r="AD115" s="919"/>
      <c r="AE115" s="920"/>
      <c r="AF115" s="921">
        <v>177181</v>
      </c>
      <c r="AG115" s="919"/>
      <c r="AH115" s="919"/>
      <c r="AI115" s="919"/>
      <c r="AJ115" s="920"/>
      <c r="AK115" s="921">
        <v>167494</v>
      </c>
      <c r="AL115" s="919"/>
      <c r="AM115" s="919"/>
      <c r="AN115" s="919"/>
      <c r="AO115" s="920"/>
      <c r="AP115" s="922">
        <v>0.7</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2467</v>
      </c>
      <c r="BR115" s="817"/>
      <c r="BS115" s="817"/>
      <c r="BT115" s="817"/>
      <c r="BU115" s="817"/>
      <c r="BV115" s="817">
        <v>830</v>
      </c>
      <c r="BW115" s="817"/>
      <c r="BX115" s="817"/>
      <c r="BY115" s="817"/>
      <c r="BZ115" s="817"/>
      <c r="CA115" s="817" t="s">
        <v>121</v>
      </c>
      <c r="CB115" s="817"/>
      <c r="CC115" s="817"/>
      <c r="CD115" s="817"/>
      <c r="CE115" s="817"/>
      <c r="CF115" s="875" t="s">
        <v>121</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19041</v>
      </c>
      <c r="DH116" s="780"/>
      <c r="DI116" s="780"/>
      <c r="DJ116" s="780"/>
      <c r="DK116" s="781"/>
      <c r="DL116" s="782">
        <v>6403</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4620083</v>
      </c>
      <c r="AB117" s="903"/>
      <c r="AC117" s="903"/>
      <c r="AD117" s="903"/>
      <c r="AE117" s="904"/>
      <c r="AF117" s="905">
        <v>4596552</v>
      </c>
      <c r="AG117" s="903"/>
      <c r="AH117" s="903"/>
      <c r="AI117" s="903"/>
      <c r="AJ117" s="904"/>
      <c r="AK117" s="905">
        <v>4317305</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45528817</v>
      </c>
      <c r="BR119" s="845"/>
      <c r="BS119" s="845"/>
      <c r="BT119" s="845"/>
      <c r="BU119" s="845"/>
      <c r="BV119" s="845">
        <v>44334463</v>
      </c>
      <c r="BW119" s="845"/>
      <c r="BX119" s="845"/>
      <c r="BY119" s="845"/>
      <c r="BZ119" s="845"/>
      <c r="CA119" s="845">
        <v>42181583</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998176</v>
      </c>
      <c r="DH119" s="764"/>
      <c r="DI119" s="764"/>
      <c r="DJ119" s="764"/>
      <c r="DK119" s="765"/>
      <c r="DL119" s="766">
        <v>839009</v>
      </c>
      <c r="DM119" s="764"/>
      <c r="DN119" s="764"/>
      <c r="DO119" s="764"/>
      <c r="DP119" s="765"/>
      <c r="DQ119" s="766">
        <v>681302</v>
      </c>
      <c r="DR119" s="764"/>
      <c r="DS119" s="764"/>
      <c r="DT119" s="764"/>
      <c r="DU119" s="765"/>
      <c r="DV119" s="848">
        <v>2.8</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15577902</v>
      </c>
      <c r="BR120" s="842"/>
      <c r="BS120" s="842"/>
      <c r="BT120" s="842"/>
      <c r="BU120" s="842"/>
      <c r="BV120" s="842">
        <v>17753906</v>
      </c>
      <c r="BW120" s="842"/>
      <c r="BX120" s="842"/>
      <c r="BY120" s="842"/>
      <c r="BZ120" s="842"/>
      <c r="CA120" s="842">
        <v>21276215</v>
      </c>
      <c r="CB120" s="842"/>
      <c r="CC120" s="842"/>
      <c r="CD120" s="842"/>
      <c r="CE120" s="842"/>
      <c r="CF120" s="866">
        <v>87</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5251051</v>
      </c>
      <c r="DH120" s="842"/>
      <c r="DI120" s="842"/>
      <c r="DJ120" s="842"/>
      <c r="DK120" s="842"/>
      <c r="DL120" s="842">
        <v>5776909</v>
      </c>
      <c r="DM120" s="842"/>
      <c r="DN120" s="842"/>
      <c r="DO120" s="842"/>
      <c r="DP120" s="842"/>
      <c r="DQ120" s="842">
        <v>6333057</v>
      </c>
      <c r="DR120" s="842"/>
      <c r="DS120" s="842"/>
      <c r="DT120" s="842"/>
      <c r="DU120" s="842"/>
      <c r="DV120" s="843">
        <v>25.9</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2634449</v>
      </c>
      <c r="BR121" s="817"/>
      <c r="BS121" s="817"/>
      <c r="BT121" s="817"/>
      <c r="BU121" s="817"/>
      <c r="BV121" s="817">
        <v>2438066</v>
      </c>
      <c r="BW121" s="817"/>
      <c r="BX121" s="817"/>
      <c r="BY121" s="817"/>
      <c r="BZ121" s="817"/>
      <c r="CA121" s="817">
        <v>2296776</v>
      </c>
      <c r="CB121" s="817"/>
      <c r="CC121" s="817"/>
      <c r="CD121" s="817"/>
      <c r="CE121" s="817"/>
      <c r="CF121" s="875">
        <v>9.4</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2168492</v>
      </c>
      <c r="DH121" s="817"/>
      <c r="DI121" s="817"/>
      <c r="DJ121" s="817"/>
      <c r="DK121" s="817"/>
      <c r="DL121" s="817">
        <v>1881232</v>
      </c>
      <c r="DM121" s="817"/>
      <c r="DN121" s="817"/>
      <c r="DO121" s="817"/>
      <c r="DP121" s="817"/>
      <c r="DQ121" s="817">
        <v>1631386</v>
      </c>
      <c r="DR121" s="817"/>
      <c r="DS121" s="817"/>
      <c r="DT121" s="817"/>
      <c r="DU121" s="817"/>
      <c r="DV121" s="794">
        <v>6.7</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29404915</v>
      </c>
      <c r="BR122" s="845"/>
      <c r="BS122" s="845"/>
      <c r="BT122" s="845"/>
      <c r="BU122" s="845"/>
      <c r="BV122" s="845">
        <v>29515762</v>
      </c>
      <c r="BW122" s="845"/>
      <c r="BX122" s="845"/>
      <c r="BY122" s="845"/>
      <c r="BZ122" s="845"/>
      <c r="CA122" s="845">
        <v>28632387</v>
      </c>
      <c r="CB122" s="845"/>
      <c r="CC122" s="845"/>
      <c r="CD122" s="845"/>
      <c r="CE122" s="845"/>
      <c r="CF122" s="846">
        <v>117.1</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286179</v>
      </c>
      <c r="DH122" s="817"/>
      <c r="DI122" s="817"/>
      <c r="DJ122" s="817"/>
      <c r="DK122" s="817"/>
      <c r="DL122" s="817">
        <v>197822</v>
      </c>
      <c r="DM122" s="817"/>
      <c r="DN122" s="817"/>
      <c r="DO122" s="817"/>
      <c r="DP122" s="817"/>
      <c r="DQ122" s="817">
        <v>197324</v>
      </c>
      <c r="DR122" s="817"/>
      <c r="DS122" s="817"/>
      <c r="DT122" s="817"/>
      <c r="DU122" s="817"/>
      <c r="DV122" s="794">
        <v>0.8</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47617266</v>
      </c>
      <c r="BR123" s="833"/>
      <c r="BS123" s="833"/>
      <c r="BT123" s="833"/>
      <c r="BU123" s="833"/>
      <c r="BV123" s="833">
        <v>49707734</v>
      </c>
      <c r="BW123" s="833"/>
      <c r="BX123" s="833"/>
      <c r="BY123" s="833"/>
      <c r="BZ123" s="833"/>
      <c r="CA123" s="833">
        <v>52205378</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v>48579</v>
      </c>
      <c r="DH123" s="780"/>
      <c r="DI123" s="780"/>
      <c r="DJ123" s="780"/>
      <c r="DK123" s="781"/>
      <c r="DL123" s="782">
        <v>47952</v>
      </c>
      <c r="DM123" s="780"/>
      <c r="DN123" s="780"/>
      <c r="DO123" s="780"/>
      <c r="DP123" s="781"/>
      <c r="DQ123" s="782">
        <v>42526</v>
      </c>
      <c r="DR123" s="780"/>
      <c r="DS123" s="780"/>
      <c r="DT123" s="780"/>
      <c r="DU123" s="781"/>
      <c r="DV123" s="824">
        <v>0.2</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160606</v>
      </c>
      <c r="AB126" s="780"/>
      <c r="AC126" s="780"/>
      <c r="AD126" s="780"/>
      <c r="AE126" s="781"/>
      <c r="AF126" s="782">
        <v>159167</v>
      </c>
      <c r="AG126" s="780"/>
      <c r="AH126" s="780"/>
      <c r="AI126" s="780"/>
      <c r="AJ126" s="781"/>
      <c r="AK126" s="782">
        <v>157707</v>
      </c>
      <c r="AL126" s="780"/>
      <c r="AM126" s="780"/>
      <c r="AN126" s="780"/>
      <c r="AO126" s="781"/>
      <c r="AP126" s="824">
        <v>0.6</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22973</v>
      </c>
      <c r="AB127" s="780"/>
      <c r="AC127" s="780"/>
      <c r="AD127" s="780"/>
      <c r="AE127" s="781"/>
      <c r="AF127" s="782">
        <v>18014</v>
      </c>
      <c r="AG127" s="780"/>
      <c r="AH127" s="780"/>
      <c r="AI127" s="780"/>
      <c r="AJ127" s="781"/>
      <c r="AK127" s="782">
        <v>9787</v>
      </c>
      <c r="AL127" s="780"/>
      <c r="AM127" s="780"/>
      <c r="AN127" s="780"/>
      <c r="AO127" s="781"/>
      <c r="AP127" s="824">
        <v>0</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474438</v>
      </c>
      <c r="AB128" s="801"/>
      <c r="AC128" s="801"/>
      <c r="AD128" s="801"/>
      <c r="AE128" s="802"/>
      <c r="AF128" s="803">
        <v>437488</v>
      </c>
      <c r="AG128" s="801"/>
      <c r="AH128" s="801"/>
      <c r="AI128" s="801"/>
      <c r="AJ128" s="802"/>
      <c r="AK128" s="803">
        <v>402810</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121</v>
      </c>
      <c r="BG128" s="787"/>
      <c r="BH128" s="787"/>
      <c r="BI128" s="787"/>
      <c r="BJ128" s="787"/>
      <c r="BK128" s="787"/>
      <c r="BL128" s="810"/>
      <c r="BM128" s="786">
        <v>11.97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2467</v>
      </c>
      <c r="DH128" s="791"/>
      <c r="DI128" s="791"/>
      <c r="DJ128" s="791"/>
      <c r="DK128" s="791"/>
      <c r="DL128" s="791">
        <v>830</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25385616</v>
      </c>
      <c r="AB129" s="780"/>
      <c r="AC129" s="780"/>
      <c r="AD129" s="780"/>
      <c r="AE129" s="781"/>
      <c r="AF129" s="782">
        <v>25871731</v>
      </c>
      <c r="AG129" s="780"/>
      <c r="AH129" s="780"/>
      <c r="AI129" s="780"/>
      <c r="AJ129" s="781"/>
      <c r="AK129" s="782">
        <v>26860545</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121</v>
      </c>
      <c r="BG129" s="771"/>
      <c r="BH129" s="771"/>
      <c r="BI129" s="771"/>
      <c r="BJ129" s="771"/>
      <c r="BK129" s="771"/>
      <c r="BL129" s="772"/>
      <c r="BM129" s="770">
        <v>16.97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2398250</v>
      </c>
      <c r="AB130" s="780"/>
      <c r="AC130" s="780"/>
      <c r="AD130" s="780"/>
      <c r="AE130" s="781"/>
      <c r="AF130" s="782">
        <v>2404374</v>
      </c>
      <c r="AG130" s="780"/>
      <c r="AH130" s="780"/>
      <c r="AI130" s="780"/>
      <c r="AJ130" s="781"/>
      <c r="AK130" s="782">
        <v>2412358</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22987366</v>
      </c>
      <c r="AB131" s="764"/>
      <c r="AC131" s="764"/>
      <c r="AD131" s="764"/>
      <c r="AE131" s="765"/>
      <c r="AF131" s="766">
        <v>23467357</v>
      </c>
      <c r="AG131" s="764"/>
      <c r="AH131" s="764"/>
      <c r="AI131" s="764"/>
      <c r="AJ131" s="765"/>
      <c r="AK131" s="766">
        <v>24448187</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7.6015449999999998</v>
      </c>
      <c r="AB132" s="745"/>
      <c r="AC132" s="745"/>
      <c r="AD132" s="745"/>
      <c r="AE132" s="746"/>
      <c r="AF132" s="747">
        <v>7.4771520000000002</v>
      </c>
      <c r="AG132" s="745"/>
      <c r="AH132" s="745"/>
      <c r="AI132" s="745"/>
      <c r="AJ132" s="746"/>
      <c r="AK132" s="747">
        <v>6.1441650000000001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7.6</v>
      </c>
      <c r="AB133" s="724"/>
      <c r="AC133" s="724"/>
      <c r="AD133" s="724"/>
      <c r="AE133" s="725"/>
      <c r="AF133" s="723">
        <v>7.4</v>
      </c>
      <c r="AG133" s="724"/>
      <c r="AH133" s="724"/>
      <c r="AI133" s="724"/>
      <c r="AJ133" s="725"/>
      <c r="AK133" s="723">
        <v>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d0p4QlrQjgd8bYp8b5nBAWXfCl6820l7ezyEeXxtJBA9GoZyVJ4rUNL2OFJMJYxkuAluQmYPlS2wUdNdDguug==" saltValue="sc0oZVPYtLbTpo3aiaJL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1yS9wFhKroQ4tvo4MZQYXNMdSwy0YEdGchw2H1g3x42/YBhCRJRdcQ6qhtBnwuc2sHKsYs9zl6E8KbzjLwU3Q==" saltValue="0xqRmpjNqy9/PJZFCBP2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jLSId5RqIpF0C59iqZztT1Tadlh3cjVQnedCW3mH06YWboR+V7swJJPqAgr05GcFCm7uNIWrUke3xV20ku+dA==" saltValue="fl3Kt68m+6do0F6MyaGV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7139354</v>
      </c>
      <c r="AP9" s="269">
        <v>73333</v>
      </c>
      <c r="AQ9" s="270">
        <v>72348</v>
      </c>
      <c r="AR9" s="271">
        <v>1.4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3175</v>
      </c>
      <c r="AP10" s="272">
        <v>33</v>
      </c>
      <c r="AQ10" s="273">
        <v>6364</v>
      </c>
      <c r="AR10" s="274">
        <v>-99.5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75695</v>
      </c>
      <c r="AP11" s="272">
        <v>778</v>
      </c>
      <c r="AQ11" s="273">
        <v>1262</v>
      </c>
      <c r="AR11" s="274">
        <v>-38.4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10</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133584</v>
      </c>
      <c r="AP13" s="272">
        <v>1372</v>
      </c>
      <c r="AQ13" s="273">
        <v>3257</v>
      </c>
      <c r="AR13" s="274">
        <v>-57.9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171665</v>
      </c>
      <c r="AP14" s="272">
        <v>1763</v>
      </c>
      <c r="AQ14" s="273">
        <v>1617</v>
      </c>
      <c r="AR14" s="274">
        <v>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-345908</v>
      </c>
      <c r="AP15" s="272">
        <v>-3553</v>
      </c>
      <c r="AQ15" s="273">
        <v>-3947</v>
      </c>
      <c r="AR15" s="274">
        <v>-10</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7177565</v>
      </c>
      <c r="AP16" s="272">
        <v>73726</v>
      </c>
      <c r="AQ16" s="273">
        <v>80912</v>
      </c>
      <c r="AR16" s="274">
        <v>-8.9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7.36</v>
      </c>
      <c r="AP21" s="286">
        <v>6.71</v>
      </c>
      <c r="AQ21" s="287">
        <v>0.65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97.2</v>
      </c>
      <c r="AP22" s="291">
        <v>98.3</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3064602</v>
      </c>
      <c r="AP32" s="300">
        <v>31479</v>
      </c>
      <c r="AQ32" s="301">
        <v>34344</v>
      </c>
      <c r="AR32" s="302">
        <v>-8.3000000000000007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3</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1018520</v>
      </c>
      <c r="AP35" s="300">
        <v>10462</v>
      </c>
      <c r="AQ35" s="301">
        <v>7806</v>
      </c>
      <c r="AR35" s="302">
        <v>34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66689</v>
      </c>
      <c r="AP36" s="300">
        <v>685</v>
      </c>
      <c r="AQ36" s="301">
        <v>1690</v>
      </c>
      <c r="AR36" s="302">
        <v>-59.5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167494</v>
      </c>
      <c r="AP37" s="300">
        <v>1720</v>
      </c>
      <c r="AQ37" s="301">
        <v>666</v>
      </c>
      <c r="AR37" s="302">
        <v>158.30000000000001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3</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-402810</v>
      </c>
      <c r="AP39" s="300">
        <v>-4138</v>
      </c>
      <c r="AQ39" s="301">
        <v>-5822</v>
      </c>
      <c r="AR39" s="302">
        <v>-28.9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-2412358</v>
      </c>
      <c r="AP40" s="300">
        <v>-24779</v>
      </c>
      <c r="AQ40" s="301">
        <v>-26710</v>
      </c>
      <c r="AR40" s="302">
        <v>-7.2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1502137</v>
      </c>
      <c r="AP41" s="300">
        <v>15429</v>
      </c>
      <c r="AQ41" s="301">
        <v>11979</v>
      </c>
      <c r="AR41" s="302">
        <v>28.8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5001125</v>
      </c>
      <c r="AN51" s="322">
        <v>51062</v>
      </c>
      <c r="AO51" s="323">
        <v>7.4</v>
      </c>
      <c r="AP51" s="324">
        <v>45483</v>
      </c>
      <c r="AQ51" s="325">
        <v>-0.2</v>
      </c>
      <c r="AR51" s="326">
        <v>7.6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3635900</v>
      </c>
      <c r="AN52" s="330">
        <v>37123</v>
      </c>
      <c r="AO52" s="331">
        <v>37.799999999999997</v>
      </c>
      <c r="AP52" s="332">
        <v>24241</v>
      </c>
      <c r="AQ52" s="333">
        <v>0.4</v>
      </c>
      <c r="AR52" s="334">
        <v>37.4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8218020</v>
      </c>
      <c r="AN53" s="322">
        <v>84101</v>
      </c>
      <c r="AO53" s="323">
        <v>64.7</v>
      </c>
      <c r="AP53" s="324">
        <v>45945</v>
      </c>
      <c r="AQ53" s="325">
        <v>1</v>
      </c>
      <c r="AR53" s="326">
        <v>63.7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5017783</v>
      </c>
      <c r="AN54" s="330">
        <v>51351</v>
      </c>
      <c r="AO54" s="331">
        <v>38.299999999999997</v>
      </c>
      <c r="AP54" s="332">
        <v>25180</v>
      </c>
      <c r="AQ54" s="333">
        <v>3.9</v>
      </c>
      <c r="AR54" s="334">
        <v>34.4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4351576</v>
      </c>
      <c r="AN55" s="322">
        <v>44557</v>
      </c>
      <c r="AO55" s="323">
        <v>-47</v>
      </c>
      <c r="AP55" s="324">
        <v>44475</v>
      </c>
      <c r="AQ55" s="325">
        <v>-3.2</v>
      </c>
      <c r="AR55" s="326">
        <v>-43.8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3594196</v>
      </c>
      <c r="AN56" s="330">
        <v>36802</v>
      </c>
      <c r="AO56" s="331">
        <v>-28.3</v>
      </c>
      <c r="AP56" s="332">
        <v>24780</v>
      </c>
      <c r="AQ56" s="333">
        <v>-1.6</v>
      </c>
      <c r="AR56" s="334">
        <v>-26.7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4807967</v>
      </c>
      <c r="AN57" s="322">
        <v>49061</v>
      </c>
      <c r="AO57" s="323">
        <v>10.1</v>
      </c>
      <c r="AP57" s="324">
        <v>45982</v>
      </c>
      <c r="AQ57" s="325">
        <v>3.4</v>
      </c>
      <c r="AR57" s="326">
        <v>6.7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3541965</v>
      </c>
      <c r="AN58" s="330">
        <v>36143</v>
      </c>
      <c r="AO58" s="331">
        <v>-1.8</v>
      </c>
      <c r="AP58" s="332">
        <v>25583</v>
      </c>
      <c r="AQ58" s="333">
        <v>3.2</v>
      </c>
      <c r="AR58" s="334">
        <v>-5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6783539</v>
      </c>
      <c r="AN59" s="322">
        <v>69678</v>
      </c>
      <c r="AO59" s="323">
        <v>42</v>
      </c>
      <c r="AP59" s="324">
        <v>50538</v>
      </c>
      <c r="AQ59" s="325">
        <v>9.9</v>
      </c>
      <c r="AR59" s="326">
        <v>32.1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4556021</v>
      </c>
      <c r="AN60" s="330">
        <v>46798</v>
      </c>
      <c r="AO60" s="331">
        <v>29.5</v>
      </c>
      <c r="AP60" s="332">
        <v>29053</v>
      </c>
      <c r="AQ60" s="333">
        <v>13.6</v>
      </c>
      <c r="AR60" s="334">
        <v>15.9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5832445</v>
      </c>
      <c r="AN61" s="337">
        <v>59692</v>
      </c>
      <c r="AO61" s="338">
        <v>15.4</v>
      </c>
      <c r="AP61" s="339">
        <v>46485</v>
      </c>
      <c r="AQ61" s="340">
        <v>2.2000000000000002</v>
      </c>
      <c r="AR61" s="326">
        <v>13.2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4069173</v>
      </c>
      <c r="AN62" s="330">
        <v>41643</v>
      </c>
      <c r="AO62" s="331">
        <v>15.1</v>
      </c>
      <c r="AP62" s="332">
        <v>25767</v>
      </c>
      <c r="AQ62" s="333">
        <v>3.9</v>
      </c>
      <c r="AR62" s="334">
        <v>11.2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CUdeSjIofe+T8HI50iW8EaYWiBuS7RmZ8XQvQIwurut9geeOowZidPmFWnLXTU5oePZH0eSqNz+SO4scJ5lZw==" saltValue="bDLc5JTGni0PcLZ+KTS7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0" spans="125:125" ht="13.5" hidden="1" customHeight="1" x14ac:dyDescent="0.15"/>
    <row r="121" spans="125:125" ht="13.5" hidden="1" customHeight="1" x14ac:dyDescent="0.15">
      <c r="DU121" s="247"/>
    </row>
  </sheetData>
  <sheetProtection algorithmName="SHA-512" hashValue="JMzGeLaCgs4JLxeFbDpudU+4BIWVq0VH/yqk84SZPLQNKeXrAULOR48HO6EcZOnXNlhjFVhD7ssP0Dbp6qBD/Q==" saltValue="fIo9rld3Ays6n1WqUJc3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TvBIRQtDxn5i/DPPj1r8dfarr4vbFZXPZ5D5IIFCuzibw0cBbeHEMJ1ITcT5oRS1Xp+xLOwhYHyOgC1n/WHZHA==" saltValue="tSHSLEq9mZGJVt6MBGk1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16.59</v>
      </c>
      <c r="G47" s="12">
        <v>14.96</v>
      </c>
      <c r="H47" s="12">
        <v>14.69</v>
      </c>
      <c r="I47" s="12">
        <v>14.92</v>
      </c>
      <c r="J47" s="13">
        <v>25.11</v>
      </c>
    </row>
    <row r="48" spans="2:10" ht="57.75" customHeight="1" x14ac:dyDescent="0.15">
      <c r="B48" s="14"/>
      <c r="C48" s="1141" t="s">
        <v>4</v>
      </c>
      <c r="D48" s="1141"/>
      <c r="E48" s="1142"/>
      <c r="F48" s="15">
        <v>1.96</v>
      </c>
      <c r="G48" s="16">
        <v>1.77</v>
      </c>
      <c r="H48" s="16">
        <v>2.93</v>
      </c>
      <c r="I48" s="16">
        <v>9.77</v>
      </c>
      <c r="J48" s="17">
        <v>6.72</v>
      </c>
    </row>
    <row r="49" spans="2:10" ht="57.75" customHeight="1" thickBot="1" x14ac:dyDescent="0.2">
      <c r="B49" s="18"/>
      <c r="C49" s="1143" t="s">
        <v>5</v>
      </c>
      <c r="D49" s="1143"/>
      <c r="E49" s="1144"/>
      <c r="F49" s="19">
        <v>4.57</v>
      </c>
      <c r="G49" s="20" t="s">
        <v>534</v>
      </c>
      <c r="H49" s="20">
        <v>0.79</v>
      </c>
      <c r="I49" s="20">
        <v>6.56</v>
      </c>
      <c r="J49" s="21">
        <v>11.16</v>
      </c>
    </row>
    <row r="50" spans="2:10" x14ac:dyDescent="0.15"/>
  </sheetData>
  <sheetProtection algorithmName="SHA-512" hashValue="YsMmWK8n+2XrzfDqynyzVe1PljN25ac2ekKdXZ0vOvW5JFBaI1o2tkIfCIZ8cK90OlnH90xeAf7qO1nCqOQdsA==" saltValue="XRLNKF7iUq++wEoMM3LE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2026-03-09T22:52:25Z</cp:lastPrinted>
  <dcterms:created xsi:type="dcterms:W3CDTF">2026-02-23T03:54:58Z</dcterms:created>
  <dcterms:modified xsi:type="dcterms:W3CDTF">2026-03-09T22:52:55Z</dcterms:modified>
</cp:coreProperties>
</file>