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80B66C1B-6FC0-44AF-A58A-08A309D7DE2D}" revIDLastSave="0" xr10:uidLastSave="{00000000-0000-0000-0000-000000000000}"/>
  <workbookProtection lockStructure="1" workbookAlgorithmName="SHA-512" workbookHashValue="U4MCpm/ejK701R58YmfDgq4Jp8jHb6LirtgR/HxVLvwHyuJfo5EZdBY6LUD76x5j8xNGQ1oVxuErphiqC0mN+Q==" workbookSaltValue="qEJqUKrgBihX9fhaJSi+vA==" workbookSpinCount="100000"/>
  <bookViews>
    <workbookView xr2:uid="{00000000-000D-0000-FFFF-FFFF00000000}" windowHeight="15090" windowWidth="27315" xWindow="390" yWindow="390"/>
  </bookViews>
  <sheets>
    <sheet r:id="rId1" name="法適用_水道事業" sheetId="4"/>
    <sheet r:id="rId2" name="データ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W10" i="4" s="1"/>
  <c r="P6" i="5"/>
  <c r="P10" i="4" s="1"/>
  <c r="O6" i="5"/>
  <c r="N6" i="5"/>
  <c r="M6" i="5"/>
  <c r="AD8" i="4" s="1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F85" i="4"/>
  <c r="E85" i="4"/>
  <c r="BB10" i="4"/>
  <c r="AT10" i="4"/>
  <c r="AL10" i="4"/>
  <c r="I10" i="4"/>
  <c r="B10" i="4"/>
  <c r="BB8" i="4"/>
  <c r="W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<sst xmlns="http://schemas.openxmlformats.org/spreadsheetml/2006/main" count="228" uniqueCount="112">
  <si>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</si>
  <si>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</si>
  <si>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</si>
  <si>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</si>
  <si>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</si>
  <si>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</si>
  <si>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</si>
  <si>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</si>
  <si>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</si>
  <si>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</si>
  <si>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</si>
  <si>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</si>
  <si>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</si>
  <si>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</si>
  <si>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</si>
  <si>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</si>
  <si>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</si>
  <si>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</si>
  <si>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</si>
  <si>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</si>
  <si>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</si>
  <si>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</si>
  <si>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</si>
  <si>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</si>
  <si>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</si>
  <si>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</si>
  <si>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</si>
  <si>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</si>
  <si>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</si>
  <si>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</si>
  <si>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</si>
  <si>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</si>
  <si>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</si>
  <si>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</si>
  <si>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</si>
  <si>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</si>
  <si>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</si>
  <si>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</si>
  <si>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</si>
  <si>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</si>
  <si>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</si>
  <si>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</si>
  <si>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</si>
  <si>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</si>
  <si>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</si>
  <si>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</si>
  <si>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</si>
  <si>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</si>
  <si>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</si>
  <si>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</si>
  <si>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</si>
  <si>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</si>
  <si>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</si>
  <si>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</si>
  <si>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</si>
  <si>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</si>
  <si>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</si>
  <si>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</si>
  <si>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</si>
  <si>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</si>
  <si>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</si>
  <si>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</si>
  <si>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</si>
  <si>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</si>
  <si>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</si>
  <si>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</si>
  <si>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</si>
  <si>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</si>
  <si>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</si>
  <si>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</si>
  <si>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</si>
  <si>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</si>
  <si>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</si>
  <si>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</si>
  <si>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</si>
  <si>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</si>
  <si>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</si>
  <si>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</si>
  <si>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</si>
  <si>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</si>
  <si>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</si>
  <si>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</si>
  <si>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</si>
  <si>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</si>
  <si>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</si>
  <si>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</si>
  <si>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</si>
  <si>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</si>
  <si>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</si>
  <si>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</si>
  <si>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</si>
  <si>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</si>
  <si>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</si>
  <si>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千歳市</t>
  </si>
  <si>
    <t>法適用</t>
  </si>
  <si>
    <t>水道事業</t>
  </si>
  <si>
    <t>末端給水事業</t>
  </si>
  <si>
    <t>A4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</si>
  <si>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</si>
  <si>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</si>
  <si>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</si>
  <si>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</si>
  <si>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</si>
  <si>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</si>
  <si>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</si>
  <si>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</si>
  <si>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</si>
  <si>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</si>
  <si>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</si>
  <si>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①有形固定資産減価償却率は、年々上昇し、類似団体平均値を上回っており、施設は老朽化傾向にある。
②管路経年化率は、年々上昇し、類似団体平均値と同水準で推移している。
③管路更新率は、類似団体平均値を下回るが、経年化及び老朽化等を判断し、優先度の高い管路から更新を行っている。</t>
    <rPh sb="1" eb="7">
      <t>ユウケイコテイシサン</t>
    </rPh>
    <rPh sb="7" eb="11">
      <t>ゲンカショウキャク</t>
    </rPh>
    <rPh sb="11" eb="12">
      <t>リツ</t>
    </rPh>
    <rPh sb="14" eb="18">
      <t>ネンネンジョウショウ</t>
    </rPh>
    <rPh sb="20" eb="24">
      <t>ルイジダンタイ</t>
    </rPh>
    <rPh sb="24" eb="27">
      <t>ヘイキンチ</t>
    </rPh>
    <rPh sb="28" eb="30">
      <t>ウワマワ</t>
    </rPh>
    <rPh sb="35" eb="37">
      <t>シセツ</t>
    </rPh>
    <rPh sb="38" eb="41">
      <t>ロウキュウカ</t>
    </rPh>
    <rPh sb="41" eb="43">
      <t>ケイコウ</t>
    </rPh>
    <rPh sb="49" eb="54">
      <t>カンロケイネンカ</t>
    </rPh>
    <rPh sb="54" eb="55">
      <t>リツ</t>
    </rPh>
    <rPh sb="57" eb="61">
      <t>ネンネンジョウショウ</t>
    </rPh>
    <rPh sb="63" eb="65">
      <t>ルイジ</t>
    </rPh>
    <rPh sb="65" eb="67">
      <t>ダンタイ</t>
    </rPh>
    <rPh sb="67" eb="70">
      <t>ヘイキンチ</t>
    </rPh>
    <rPh sb="71" eb="74">
      <t>ドウスイジュン</t>
    </rPh>
    <rPh sb="75" eb="77">
      <t>スイイ</t>
    </rPh>
    <rPh sb="84" eb="89">
      <t>カンロコウシンリツ</t>
    </rPh>
    <rPh sb="91" eb="97">
      <t>ルイジダンタイヘイキン</t>
    </rPh>
    <rPh sb="97" eb="98">
      <t>チ</t>
    </rPh>
    <rPh sb="99" eb="101">
      <t>シタマワ</t>
    </rPh>
    <rPh sb="104" eb="106">
      <t>ケイネン</t>
    </rPh>
    <rPh sb="106" eb="107">
      <t>カ</t>
    </rPh>
    <rPh sb="107" eb="108">
      <t>オヨ</t>
    </rPh>
    <rPh sb="109" eb="112">
      <t>ロウキュウカ</t>
    </rPh>
    <rPh sb="112" eb="113">
      <t>トウ</t>
    </rPh>
    <rPh sb="114" eb="116">
      <t>ハンダン</t>
    </rPh>
    <rPh sb="118" eb="121">
      <t>ユウセンド</t>
    </rPh>
    <rPh sb="122" eb="123">
      <t>タカ</t>
    </rPh>
    <rPh sb="124" eb="126">
      <t>カンロ</t>
    </rPh>
    <rPh sb="128" eb="130">
      <t>コウシン</t>
    </rPh>
    <rPh sb="131" eb="132">
      <t>オコナ</t>
    </rPh>
    <phoneticPr fontId="4"/>
  </si>
  <si>
    <t>①経常収支比率は、類似団体平均値に比べ、低い数値となっているものの、100%を上回っており健全な事業運営が保たれている。
②累積欠損金比率は、累積欠損金は発生していない。
③流動比率は、低下傾向で推移しているが、100%以上を保っており、短期的な債務に対する支払能力は十分に確保されている。
④企業債残高対給水収益比率は、類似団体平均値と比べて高い数値となっている。
⑤料金回収率は、分析表において料金回収率は100%を下回っているものの、給水収益以外で賄う経費を除き算定した場合は、販売価格が給水原価を上回る。
⑥給水原価は、類似団体平均値と比べ低い数値となっている。
⑦施設利用率は、類似団体平均値と比較して高い数値となっている。
⑧有収率は、類似団体平均値と比較して高い数値を維持している。</t>
    <rPh sb="1" eb="7">
      <t>ケイジョウシュウシヒリツ</t>
    </rPh>
    <rPh sb="9" eb="13">
      <t>ルイジダンタイ</t>
    </rPh>
    <rPh sb="13" eb="16">
      <t>ヘイキンチ</t>
    </rPh>
    <rPh sb="17" eb="18">
      <t>クラ</t>
    </rPh>
    <rPh sb="20" eb="21">
      <t>ヒク</t>
    </rPh>
    <rPh sb="22" eb="24">
      <t>スウチ</t>
    </rPh>
    <rPh sb="39" eb="41">
      <t>ウワマワ</t>
    </rPh>
    <rPh sb="45" eb="47">
      <t>ケンゼン</t>
    </rPh>
    <rPh sb="48" eb="50">
      <t>ジギョウ</t>
    </rPh>
    <rPh sb="50" eb="52">
      <t>ウンエイ</t>
    </rPh>
    <rPh sb="53" eb="54">
      <t>タモ</t>
    </rPh>
    <rPh sb="62" eb="66">
      <t>ルイセキケッソン</t>
    </rPh>
    <rPh sb="66" eb="67">
      <t>キン</t>
    </rPh>
    <rPh sb="67" eb="69">
      <t>ヒリツ</t>
    </rPh>
    <rPh sb="71" eb="76">
      <t>ルイセキケッソンキン</t>
    </rPh>
    <rPh sb="77" eb="79">
      <t>ハッセイ</t>
    </rPh>
    <rPh sb="87" eb="91">
      <t>リュウドウヒリツ</t>
    </rPh>
    <rPh sb="93" eb="95">
      <t>テイカ</t>
    </rPh>
    <rPh sb="95" eb="97">
      <t>ケイコウ</t>
    </rPh>
    <rPh sb="98" eb="100">
      <t>スイイ</t>
    </rPh>
    <rPh sb="110" eb="112">
      <t>イジョウ</t>
    </rPh>
    <rPh sb="113" eb="114">
      <t>タモ</t>
    </rPh>
    <rPh sb="119" eb="122">
      <t>タンキテキ</t>
    </rPh>
    <rPh sb="123" eb="125">
      <t>サイム</t>
    </rPh>
    <rPh sb="126" eb="127">
      <t>タイ</t>
    </rPh>
    <rPh sb="129" eb="133">
      <t>シハライノウリョク</t>
    </rPh>
    <rPh sb="134" eb="136">
      <t>ジュウブン</t>
    </rPh>
    <rPh sb="137" eb="139">
      <t>カクホ</t>
    </rPh>
    <rPh sb="147" eb="152">
      <t>キギョウサイザンダカ</t>
    </rPh>
    <rPh sb="152" eb="153">
      <t>タイ</t>
    </rPh>
    <rPh sb="153" eb="159">
      <t>キュウスイシュウエキヒリツ</t>
    </rPh>
    <rPh sb="161" eb="163">
      <t>ルイジ</t>
    </rPh>
    <rPh sb="163" eb="165">
      <t>ダンタイ</t>
    </rPh>
    <rPh sb="165" eb="168">
      <t>ヘイキンチ</t>
    </rPh>
    <rPh sb="169" eb="170">
      <t>クラ</t>
    </rPh>
    <rPh sb="172" eb="173">
      <t>タカ</t>
    </rPh>
    <rPh sb="174" eb="176">
      <t>スウチ</t>
    </rPh>
    <rPh sb="185" eb="187">
      <t>リョウキン</t>
    </rPh>
    <rPh sb="187" eb="190">
      <t>カイシュウリツ</t>
    </rPh>
    <rPh sb="192" eb="195">
      <t>ブンセキヒョウ</t>
    </rPh>
    <rPh sb="199" eb="204">
      <t>リョウキンカイシュウリツ</t>
    </rPh>
    <rPh sb="210" eb="212">
      <t>シタマワ</t>
    </rPh>
    <rPh sb="220" eb="224">
      <t>キュウスイシュウエキ</t>
    </rPh>
    <rPh sb="224" eb="226">
      <t>イガイ</t>
    </rPh>
    <rPh sb="227" eb="228">
      <t>マカナ</t>
    </rPh>
    <rPh sb="229" eb="231">
      <t>ケイヒ</t>
    </rPh>
    <rPh sb="232" eb="233">
      <t>ノゾ</t>
    </rPh>
    <rPh sb="234" eb="236">
      <t>サンテイ</t>
    </rPh>
    <rPh sb="238" eb="240">
      <t>バアイ</t>
    </rPh>
    <rPh sb="242" eb="246">
      <t>ハンバイカカク</t>
    </rPh>
    <rPh sb="247" eb="251">
      <t>キュウスイゲンカ</t>
    </rPh>
    <rPh sb="252" eb="254">
      <t>ウワマワ</t>
    </rPh>
    <rPh sb="258" eb="262">
      <t>キュウスイゲンカ</t>
    </rPh>
    <rPh sb="264" eb="268">
      <t>ルイジダンタイ</t>
    </rPh>
    <rPh sb="268" eb="271">
      <t>ヘイキンチ</t>
    </rPh>
    <rPh sb="272" eb="273">
      <t>クラ</t>
    </rPh>
    <rPh sb="274" eb="275">
      <t>ヒク</t>
    </rPh>
    <rPh sb="276" eb="278">
      <t>スウチ</t>
    </rPh>
    <rPh sb="287" eb="289">
      <t>シセツ</t>
    </rPh>
    <rPh sb="289" eb="292">
      <t>リヨウリツ</t>
    </rPh>
    <rPh sb="294" eb="298">
      <t>ルイジダンタイ</t>
    </rPh>
    <rPh sb="298" eb="301">
      <t>ヘイキンチ</t>
    </rPh>
    <rPh sb="302" eb="304">
      <t>ヒカク</t>
    </rPh>
    <rPh sb="306" eb="307">
      <t>タカ</t>
    </rPh>
    <rPh sb="308" eb="310">
      <t>スウチ</t>
    </rPh>
    <rPh sb="319" eb="322">
      <t>ユウシュウリツ</t>
    </rPh>
    <rPh sb="324" eb="328">
      <t>ルイジダンタイ</t>
    </rPh>
    <rPh sb="328" eb="331">
      <t>ヘイキンチ</t>
    </rPh>
    <rPh sb="332" eb="334">
      <t>ヒカク</t>
    </rPh>
    <rPh sb="336" eb="337">
      <t>タカ</t>
    </rPh>
    <rPh sb="338" eb="340">
      <t>スウチ</t>
    </rPh>
    <rPh sb="341" eb="343">
      <t>イジ</t>
    </rPh>
    <phoneticPr fontId="4"/>
  </si>
  <si>
    <t>　給水収益は増加傾向にあるものの、経常収支比率のとおり、今後の事業運営に当たって、十分な純利益が確保できている状況にない。
　また、施設の老朽化状況は、類似団体平均値と比較しても高い水準となっており、さらに、今後は、施設・設備の老朽化による修繕等の維持管理費の増加など、将来に向けた課題もあることから、水道事業経営計画に基づき、経営基盤の強化を図り、老朽施設の重要度・優先度を踏まえた更新を進めるとともに、施設の適切な維持管理を行い、安定的な事業運営を継続していく。</t>
    <rPh sb="1" eb="5">
      <t>キュウスイシュウエキ</t>
    </rPh>
    <rPh sb="6" eb="8">
      <t>ゾウカ</t>
    </rPh>
    <rPh sb="8" eb="10">
      <t>ケイコウ</t>
    </rPh>
    <rPh sb="66" eb="68">
      <t>シセツ</t>
    </rPh>
    <rPh sb="69" eb="72">
      <t>ロウキュウカ</t>
    </rPh>
    <rPh sb="72" eb="74">
      <t>ジョウキョウ</t>
    </rPh>
    <rPh sb="76" eb="78">
      <t>ルイジ</t>
    </rPh>
    <rPh sb="78" eb="80">
      <t>ダンタイ</t>
    </rPh>
    <rPh sb="80" eb="83">
      <t>ヘイキンチ</t>
    </rPh>
    <rPh sb="84" eb="86">
      <t>ヒカク</t>
    </rPh>
    <rPh sb="89" eb="90">
      <t>タカ</t>
    </rPh>
    <rPh sb="91" eb="93">
      <t>スイジュン</t>
    </rPh>
    <rPh sb="104" eb="106">
      <t>コンゴ</t>
    </rPh>
    <rPh sb="108" eb="110">
      <t>シセツ</t>
    </rPh>
    <rPh sb="111" eb="113">
      <t>セツビ</t>
    </rPh>
    <rPh sb="114" eb="117">
      <t>ロウキュウカ</t>
    </rPh>
    <rPh sb="120" eb="122">
      <t>シュウゼン</t>
    </rPh>
    <rPh sb="122" eb="123">
      <t>トウ</t>
    </rPh>
    <rPh sb="124" eb="129">
      <t>イジカンリヒ</t>
    </rPh>
    <rPh sb="130" eb="132">
      <t>ゾウカ</t>
    </rPh>
    <rPh sb="135" eb="137">
      <t>ショウライ</t>
    </rPh>
    <rPh sb="138" eb="139">
      <t>ム</t>
    </rPh>
    <rPh sb="141" eb="143">
      <t>カダイ</t>
    </rPh>
    <rPh sb="151" eb="155">
      <t>スイドウジギョウ</t>
    </rPh>
    <rPh sb="155" eb="157">
      <t>ケイエイ</t>
    </rPh>
    <rPh sb="157" eb="159">
      <t>ケイカク</t>
    </rPh>
    <rPh sb="160" eb="161">
      <t>モト</t>
    </rPh>
    <rPh sb="164" eb="168">
      <t>ケイエイキバン</t>
    </rPh>
    <rPh sb="169" eb="171">
      <t>キョウカ</t>
    </rPh>
    <rPh sb="172" eb="173">
      <t>ハカ</t>
    </rPh>
    <rPh sb="175" eb="179">
      <t>ロウキュウシセツ</t>
    </rPh>
    <rPh sb="180" eb="183">
      <t>ジュウヨウド</t>
    </rPh>
    <rPh sb="184" eb="187">
      <t>ユウセンド</t>
    </rPh>
    <rPh sb="188" eb="189">
      <t>フ</t>
    </rPh>
    <rPh sb="192" eb="194">
      <t>コウシン</t>
    </rPh>
    <rPh sb="195" eb="196">
      <t>スス</t>
    </rPh>
    <rPh sb="203" eb="205">
      <t>シセツ</t>
    </rPh>
    <rPh sb="206" eb="208">
      <t>テキセツ</t>
    </rPh>
    <rPh sb="209" eb="213">
      <t>イジカンリ</t>
    </rPh>
    <rPh sb="214" eb="215">
      <t>オコナ</t>
    </rPh>
    <rPh sb="217" eb="220">
      <t>アンテイテキ</t>
    </rPh>
    <rPh sb="221" eb="223">
      <t>ジギョウ</t>
    </rPh>
    <rPh sb="223" eb="225">
      <t>ウンエイ</t>
    </rPh>
    <rPh sb="226" eb="228">
      <t>ケイゾク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</si>
</sst>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0.32</c:v>
                </c:pt>
                <c:pt idx="2">
                  <c:v>0.41</c:v>
                </c:pt>
                <c:pt idx="3">
                  <c:v>0.25</c:v>
                </c:pt>
                <c:pt idx="4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1-4461-9FC9-A1EE5398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</c:v>
                </c:pt>
                <c:pt idx="2">
                  <c:v>0.56000000000000005</c:v>
                </c:pt>
                <c:pt idx="3">
                  <c:v>0.6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1-4461-9FC9-A1EE5398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59.41</c:v>
                </c:pt>
                <c:pt idx="1">
                  <c:v>59.55</c:v>
                </c:pt>
                <c:pt idx="2">
                  <c:v>59.5</c:v>
                </c:pt>
                <c:pt idx="3">
                  <c:v>59.26</c:v>
                </c:pt>
                <c:pt idx="4">
                  <c:v>59.95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E-4171-904E-F07E65E6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59.51</c:v>
                </c:pt>
                <c:pt idx="1">
                  <c:v>59.91</c:v>
                </c:pt>
                <c:pt idx="2">
                  <c:v>59.4</c:v>
                </c:pt>
                <c:pt idx="3">
                  <c:v>59.24</c:v>
                </c:pt>
                <c:pt idx="4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E-4171-904E-F07E65E63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96.53</c:v>
                </c:pt>
                <c:pt idx="1">
                  <c:v>96.45</c:v>
                </c:pt>
                <c:pt idx="2">
                  <c:v>96.17</c:v>
                </c:pt>
                <c:pt idx="3">
                  <c:v>96.6</c:v>
                </c:pt>
                <c:pt idx="4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5-4E27-AE75-284F1A58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87.08</c:v>
                </c:pt>
                <c:pt idx="1">
                  <c:v>87.26</c:v>
                </c:pt>
                <c:pt idx="2">
                  <c:v>87.57</c:v>
                </c:pt>
                <c:pt idx="3">
                  <c:v>87.26</c:v>
                </c:pt>
                <c:pt idx="4">
                  <c:v>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5-4E27-AE75-284F1A58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109.3</c:v>
                </c:pt>
                <c:pt idx="1">
                  <c:v>109.1</c:v>
                </c:pt>
                <c:pt idx="2">
                  <c:v>103.67</c:v>
                </c:pt>
                <c:pt idx="3">
                  <c:v>103.05</c:v>
                </c:pt>
                <c:pt idx="4">
                  <c:v>103.62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A-4526-97C7-4FBE09EA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111.17</c:v>
                </c:pt>
                <c:pt idx="1">
                  <c:v>110.91</c:v>
                </c:pt>
                <c:pt idx="2">
                  <c:v>111.49</c:v>
                </c:pt>
                <c:pt idx="3">
                  <c:v>109.09</c:v>
                </c:pt>
                <c:pt idx="4">
                  <c:v>109.05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A-4526-97C7-4FBE09EAB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51.28</c:v>
                </c:pt>
                <c:pt idx="1">
                  <c:v>52.31</c:v>
                </c:pt>
                <c:pt idx="2">
                  <c:v>53.54</c:v>
                </c:pt>
                <c:pt idx="3">
                  <c:v>54.43</c:v>
                </c:pt>
                <c:pt idx="4">
                  <c:v>55.79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5-4B93-953A-3EF0F543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48.55</c:v>
                </c:pt>
                <c:pt idx="1">
                  <c:v>49.2</c:v>
                </c:pt>
                <c:pt idx="2">
                  <c:v>50.01</c:v>
                </c:pt>
                <c:pt idx="3">
                  <c:v>50.99</c:v>
                </c:pt>
                <c:pt idx="4">
                  <c:v>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5-4B93-953A-3EF0F543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16.68</c:v>
                </c:pt>
                <c:pt idx="1">
                  <c:v>19.41</c:v>
                </c:pt>
                <c:pt idx="2">
                  <c:v>20.38</c:v>
                </c:pt>
                <c:pt idx="3">
                  <c:v>21.88</c:v>
                </c:pt>
                <c:pt idx="4">
                  <c:v>24.13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B4-4BF5-8409-81B50CEA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17.11</c:v>
                </c:pt>
                <c:pt idx="1">
                  <c:v>18.329999999999998</c:v>
                </c:pt>
                <c:pt idx="2">
                  <c:v>20.27</c:v>
                </c:pt>
                <c:pt idx="3">
                  <c:v>21.69</c:v>
                </c:pt>
                <c:pt idx="4">
                  <c:v>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4-4BF5-8409-81B50CEA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5-45FA-A611-9B9EAF37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0.92</c:v>
                </c:pt>
                <c:pt idx="2">
                  <c:v>0.87</c:v>
                </c:pt>
                <c:pt idx="3">
                  <c:v>0.93</c:v>
                </c:pt>
                <c:pt idx="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5FA-A611-9B9EAF37D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236.08</c:v>
                </c:pt>
                <c:pt idx="1">
                  <c:v>263.11</c:v>
                </c:pt>
                <c:pt idx="2">
                  <c:v>242.08</c:v>
                </c:pt>
                <c:pt idx="3">
                  <c:v>201.06</c:v>
                </c:pt>
                <c:pt idx="4">
                  <c:v>168.31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5-4D3F-997A-EDB535B2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360.86</c:v>
                </c:pt>
                <c:pt idx="1">
                  <c:v>350.79</c:v>
                </c:pt>
                <c:pt idx="2">
                  <c:v>354.57</c:v>
                </c:pt>
                <c:pt idx="3">
                  <c:v>357.74</c:v>
                </c:pt>
                <c:pt idx="4">
                  <c:v>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5-4D3F-997A-EDB535B2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399.94</c:v>
                </c:pt>
                <c:pt idx="1">
                  <c:v>402.37</c:v>
                </c:pt>
                <c:pt idx="2">
                  <c:v>390.29</c:v>
                </c:pt>
                <c:pt idx="3">
                  <c:v>377.25</c:v>
                </c:pt>
                <c:pt idx="4">
                  <c:v>377.85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1E3-AAE2-D44760549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309.27999999999997</c:v>
                </c:pt>
                <c:pt idx="1">
                  <c:v>322.92</c:v>
                </c:pt>
                <c:pt idx="2">
                  <c:v>303.45999999999998</c:v>
                </c:pt>
                <c:pt idx="3">
                  <c:v>307.27999999999997</c:v>
                </c:pt>
                <c:pt idx="4">
                  <c:v>304.02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1E3-AAE2-D44760549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93.77</c:v>
                </c:pt>
                <c:pt idx="1">
                  <c:v>94.97</c:v>
                </c:pt>
                <c:pt idx="2">
                  <c:v>92.56</c:v>
                </c:pt>
                <c:pt idx="3">
                  <c:v>94.04</c:v>
                </c:pt>
                <c:pt idx="4">
                  <c:v>94.86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7-443E-BD8B-70F550DD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103.32</c:v>
                </c:pt>
                <c:pt idx="1">
                  <c:v>100.85</c:v>
                </c:pt>
                <c:pt idx="2">
                  <c:v>103.79</c:v>
                </c:pt>
                <c:pt idx="3">
                  <c:v>98.3</c:v>
                </c:pt>
                <c:pt idx="4">
                  <c:v>98.89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7-443E-BD8B-70F550DDB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161.76</c:v>
                </c:pt>
                <c:pt idx="1">
                  <c:v>159.27000000000001</c:v>
                </c:pt>
                <c:pt idx="2">
                  <c:v>163.51</c:v>
                </c:pt>
                <c:pt idx="3">
                  <c:v>161.19</c:v>
                </c:pt>
                <c:pt idx="4">
                  <c:v>160.06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8-464E-BD84-CA5E0F81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168.56</c:v>
                </c:pt>
                <c:pt idx="1">
                  <c:v>167.1</c:v>
                </c:pt>
                <c:pt idx="2">
                  <c:v>167.86</c:v>
                </c:pt>
                <c:pt idx="3">
                  <c:v>173.68</c:v>
                </c:pt>
                <c:pt idx="4">
                  <c:v>174.52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8-464E-BD84-CA5E0F81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37" zoomScale="75" zoomScaleNormal="7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6" t="str">
        <f>データ!H6</f>
        <v>北海道　千歳市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15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A4</v>
      </c>
      <c r="X8" s="74"/>
      <c r="Y8" s="74"/>
      <c r="Z8" s="74"/>
      <c r="AA8" s="74"/>
      <c r="AB8" s="74"/>
      <c r="AC8" s="74"/>
      <c r="AD8" s="74" t="str">
        <f>データ!$M$6</f>
        <v>自治体職員</v>
      </c>
      <c r="AE8" s="74"/>
      <c r="AF8" s="74"/>
      <c r="AG8" s="74"/>
      <c r="AH8" s="74"/>
      <c r="AI8" s="74"/>
      <c r="AJ8" s="74"/>
      <c r="AK8" s="2"/>
      <c r="AL8" s="65">
        <f>データ!$R$6</f>
        <v>97999</v>
      </c>
      <c r="AM8" s="65"/>
      <c r="AN8" s="65"/>
      <c r="AO8" s="65"/>
      <c r="AP8" s="65"/>
      <c r="AQ8" s="65"/>
      <c r="AR8" s="65"/>
      <c r="AS8" s="65"/>
      <c r="AT8" s="36">
        <f>データ!$S$6</f>
        <v>594.5</v>
      </c>
      <c r="AU8" s="37"/>
      <c r="AV8" s="37"/>
      <c r="AW8" s="37"/>
      <c r="AX8" s="37"/>
      <c r="AY8" s="37"/>
      <c r="AZ8" s="37"/>
      <c r="BA8" s="37"/>
      <c r="BB8" s="54">
        <f>データ!$T$6</f>
        <v>164.84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54.89</v>
      </c>
      <c r="J10" s="37"/>
      <c r="K10" s="37"/>
      <c r="L10" s="37"/>
      <c r="M10" s="37"/>
      <c r="N10" s="37"/>
      <c r="O10" s="64"/>
      <c r="P10" s="54">
        <f>データ!$P$6</f>
        <v>99.88</v>
      </c>
      <c r="Q10" s="54"/>
      <c r="R10" s="54"/>
      <c r="S10" s="54"/>
      <c r="T10" s="54"/>
      <c r="U10" s="54"/>
      <c r="V10" s="54"/>
      <c r="W10" s="65">
        <f>データ!$Q$6</f>
        <v>3099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97061</v>
      </c>
      <c r="AM10" s="65"/>
      <c r="AN10" s="65"/>
      <c r="AO10" s="65"/>
      <c r="AP10" s="65"/>
      <c r="AQ10" s="65"/>
      <c r="AR10" s="65"/>
      <c r="AS10" s="65"/>
      <c r="AT10" s="36">
        <f>データ!$V$6</f>
        <v>227.83</v>
      </c>
      <c r="AU10" s="37"/>
      <c r="AV10" s="37"/>
      <c r="AW10" s="37"/>
      <c r="AX10" s="37"/>
      <c r="AY10" s="37"/>
      <c r="AZ10" s="37"/>
      <c r="BA10" s="37"/>
      <c r="BB10" s="54">
        <f>データ!$W$6</f>
        <v>426.02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15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15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15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111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pKwXRrdpB9DtOI9vfeWdtQIQtNGpl3ZscEuP3OalvG2F90IhEMjLFEDcq3EvplDYwzJcvMjfzJUa+65foSQcBw==" saltValue="3zVX/UkPdsZkAszlfYTkd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2023</v>
      </c>
      <c r="C6" s="20">
        <f t="shared" ref="C6:W6" si="3">C7</f>
        <v>12246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北海道　千歳市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自治体職員</v>
      </c>
      <c r="N6" s="21" t="str">
        <f t="shared" si="3"/>
        <v>-</v>
      </c>
      <c r="O6" s="21">
        <f t="shared" si="3"/>
        <v>54.89</v>
      </c>
      <c r="P6" s="21">
        <f t="shared" si="3"/>
        <v>99.88</v>
      </c>
      <c r="Q6" s="21">
        <f t="shared" si="3"/>
        <v>3099</v>
      </c>
      <c r="R6" s="21">
        <f t="shared" si="3"/>
        <v>97999</v>
      </c>
      <c r="S6" s="21">
        <f t="shared" si="3"/>
        <v>594.5</v>
      </c>
      <c r="T6" s="21">
        <f t="shared" si="3"/>
        <v>164.84</v>
      </c>
      <c r="U6" s="21">
        <f t="shared" si="3"/>
        <v>97061</v>
      </c>
      <c r="V6" s="21">
        <f t="shared" si="3"/>
        <v>227.83</v>
      </c>
      <c r="W6" s="21">
        <f t="shared" si="3"/>
        <v>426.02</v>
      </c>
      <c r="X6" s="22">
        <f>IF(X7="",NA(),X7)</f>
        <v>109.3</v>
      </c>
      <c r="Y6" s="22">
        <f t="shared" ref="Y6:AG6" si="4">IF(Y7="",NA(),Y7)</f>
        <v>109.1</v>
      </c>
      <c r="Z6" s="22">
        <f t="shared" si="4"/>
        <v>103.67</v>
      </c>
      <c r="AA6" s="22">
        <f t="shared" si="4"/>
        <v>103.05</v>
      </c>
      <c r="AB6" s="22">
        <f t="shared" si="4"/>
        <v>103.62</v>
      </c>
      <c r="AC6" s="22">
        <f t="shared" si="4"/>
        <v>111.17</v>
      </c>
      <c r="AD6" s="22">
        <f t="shared" si="4"/>
        <v>110.91</v>
      </c>
      <c r="AE6" s="22">
        <f t="shared" si="4"/>
        <v>111.49</v>
      </c>
      <c r="AF6" s="22">
        <f t="shared" si="4"/>
        <v>109.09</v>
      </c>
      <c r="AG6" s="22">
        <f t="shared" si="4"/>
        <v>109.05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0.78</v>
      </c>
      <c r="AO6" s="22">
        <f t="shared" si="5"/>
        <v>0.92</v>
      </c>
      <c r="AP6" s="22">
        <f t="shared" si="5"/>
        <v>0.87</v>
      </c>
      <c r="AQ6" s="22">
        <f t="shared" si="5"/>
        <v>0.93</v>
      </c>
      <c r="AR6" s="22">
        <f t="shared" si="5"/>
        <v>1.02</v>
      </c>
      <c r="AS6" s="21" t="str">
        <f>IF(AS7="","",IF(AS7="-","【-】","【"&amp;SUBSTITUTE(TEXT(AS7,"#,##0.00"),"-","△")&amp;"】"))</f>
        <v>【1.50】</v>
      </c>
      <c r="AT6" s="22">
        <f>IF(AT7="",NA(),AT7)</f>
        <v>236.08</v>
      </c>
      <c r="AU6" s="22">
        <f t="shared" ref="AU6:BC6" si="6">IF(AU7="",NA(),AU7)</f>
        <v>263.11</v>
      </c>
      <c r="AV6" s="22">
        <f t="shared" si="6"/>
        <v>242.08</v>
      </c>
      <c r="AW6" s="22">
        <f t="shared" si="6"/>
        <v>201.06</v>
      </c>
      <c r="AX6" s="22">
        <f t="shared" si="6"/>
        <v>168.31</v>
      </c>
      <c r="AY6" s="22">
        <f t="shared" si="6"/>
        <v>360.86</v>
      </c>
      <c r="AZ6" s="22">
        <f t="shared" si="6"/>
        <v>350.79</v>
      </c>
      <c r="BA6" s="22">
        <f t="shared" si="6"/>
        <v>354.57</v>
      </c>
      <c r="BB6" s="22">
        <f t="shared" si="6"/>
        <v>357.74</v>
      </c>
      <c r="BC6" s="22">
        <f t="shared" si="6"/>
        <v>344.88</v>
      </c>
      <c r="BD6" s="21" t="str">
        <f>IF(BD7="","",IF(BD7="-","【-】","【"&amp;SUBSTITUTE(TEXT(BD7,"#,##0.00"),"-","△")&amp;"】"))</f>
        <v>【243.36】</v>
      </c>
      <c r="BE6" s="22">
        <f>IF(BE7="",NA(),BE7)</f>
        <v>399.94</v>
      </c>
      <c r="BF6" s="22">
        <f t="shared" ref="BF6:BN6" si="7">IF(BF7="",NA(),BF7)</f>
        <v>402.37</v>
      </c>
      <c r="BG6" s="22">
        <f t="shared" si="7"/>
        <v>390.29</v>
      </c>
      <c r="BH6" s="22">
        <f t="shared" si="7"/>
        <v>377.25</v>
      </c>
      <c r="BI6" s="22">
        <f t="shared" si="7"/>
        <v>377.85</v>
      </c>
      <c r="BJ6" s="22">
        <f t="shared" si="7"/>
        <v>309.27999999999997</v>
      </c>
      <c r="BK6" s="22">
        <f t="shared" si="7"/>
        <v>322.92</v>
      </c>
      <c r="BL6" s="22">
        <f t="shared" si="7"/>
        <v>303.45999999999998</v>
      </c>
      <c r="BM6" s="22">
        <f t="shared" si="7"/>
        <v>307.27999999999997</v>
      </c>
      <c r="BN6" s="22">
        <f t="shared" si="7"/>
        <v>304.02</v>
      </c>
      <c r="BO6" s="21" t="str">
        <f>IF(BO7="","",IF(BO7="-","【-】","【"&amp;SUBSTITUTE(TEXT(BO7,"#,##0.00"),"-","△")&amp;"】"))</f>
        <v>【265.93】</v>
      </c>
      <c r="BP6" s="22">
        <f>IF(BP7="",NA(),BP7)</f>
        <v>93.77</v>
      </c>
      <c r="BQ6" s="22">
        <f t="shared" ref="BQ6:BY6" si="8">IF(BQ7="",NA(),BQ7)</f>
        <v>94.97</v>
      </c>
      <c r="BR6" s="22">
        <f t="shared" si="8"/>
        <v>92.56</v>
      </c>
      <c r="BS6" s="22">
        <f t="shared" si="8"/>
        <v>94.04</v>
      </c>
      <c r="BT6" s="22">
        <f t="shared" si="8"/>
        <v>94.86</v>
      </c>
      <c r="BU6" s="22">
        <f t="shared" si="8"/>
        <v>103.32</v>
      </c>
      <c r="BV6" s="22">
        <f t="shared" si="8"/>
        <v>100.85</v>
      </c>
      <c r="BW6" s="22">
        <f t="shared" si="8"/>
        <v>103.79</v>
      </c>
      <c r="BX6" s="22">
        <f t="shared" si="8"/>
        <v>98.3</v>
      </c>
      <c r="BY6" s="22">
        <f t="shared" si="8"/>
        <v>98.89</v>
      </c>
      <c r="BZ6" s="21" t="str">
        <f>IF(BZ7="","",IF(BZ7="-","【-】","【"&amp;SUBSTITUTE(TEXT(BZ7,"#,##0.00"),"-","△")&amp;"】"))</f>
        <v>【97.82】</v>
      </c>
      <c r="CA6" s="22">
        <f>IF(CA7="",NA(),CA7)</f>
        <v>161.76</v>
      </c>
      <c r="CB6" s="22">
        <f t="shared" ref="CB6:CJ6" si="9">IF(CB7="",NA(),CB7)</f>
        <v>159.27000000000001</v>
      </c>
      <c r="CC6" s="22">
        <f t="shared" si="9"/>
        <v>163.51</v>
      </c>
      <c r="CD6" s="22">
        <f t="shared" si="9"/>
        <v>161.19</v>
      </c>
      <c r="CE6" s="22">
        <f t="shared" si="9"/>
        <v>160.06</v>
      </c>
      <c r="CF6" s="22">
        <f t="shared" si="9"/>
        <v>168.56</v>
      </c>
      <c r="CG6" s="22">
        <f t="shared" si="9"/>
        <v>167.1</v>
      </c>
      <c r="CH6" s="22">
        <f t="shared" si="9"/>
        <v>167.86</v>
      </c>
      <c r="CI6" s="22">
        <f t="shared" si="9"/>
        <v>173.68</v>
      </c>
      <c r="CJ6" s="22">
        <f t="shared" si="9"/>
        <v>174.52</v>
      </c>
      <c r="CK6" s="21" t="str">
        <f>IF(CK7="","",IF(CK7="-","【-】","【"&amp;SUBSTITUTE(TEXT(CK7,"#,##0.00"),"-","△")&amp;"】"))</f>
        <v>【177.56】</v>
      </c>
      <c r="CL6" s="22">
        <f>IF(CL7="",NA(),CL7)</f>
        <v>59.41</v>
      </c>
      <c r="CM6" s="22">
        <f t="shared" ref="CM6:CU6" si="10">IF(CM7="",NA(),CM7)</f>
        <v>59.55</v>
      </c>
      <c r="CN6" s="22">
        <f t="shared" si="10"/>
        <v>59.5</v>
      </c>
      <c r="CO6" s="22">
        <f t="shared" si="10"/>
        <v>59.26</v>
      </c>
      <c r="CP6" s="22">
        <f t="shared" si="10"/>
        <v>59.95</v>
      </c>
      <c r="CQ6" s="22">
        <f t="shared" si="10"/>
        <v>59.51</v>
      </c>
      <c r="CR6" s="22">
        <f t="shared" si="10"/>
        <v>59.91</v>
      </c>
      <c r="CS6" s="22">
        <f t="shared" si="10"/>
        <v>59.4</v>
      </c>
      <c r="CT6" s="22">
        <f t="shared" si="10"/>
        <v>59.24</v>
      </c>
      <c r="CU6" s="22">
        <f t="shared" si="10"/>
        <v>58.77</v>
      </c>
      <c r="CV6" s="21" t="str">
        <f>IF(CV7="","",IF(CV7="-","【-】","【"&amp;SUBSTITUTE(TEXT(CV7,"#,##0.00"),"-","△")&amp;"】"))</f>
        <v>【59.81】</v>
      </c>
      <c r="CW6" s="22">
        <f>IF(CW7="",NA(),CW7)</f>
        <v>96.53</v>
      </c>
      <c r="CX6" s="22">
        <f t="shared" ref="CX6:DF6" si="11">IF(CX7="",NA(),CX7)</f>
        <v>96.45</v>
      </c>
      <c r="CY6" s="22">
        <f t="shared" si="11"/>
        <v>96.17</v>
      </c>
      <c r="CZ6" s="22">
        <f t="shared" si="11"/>
        <v>96.6</v>
      </c>
      <c r="DA6" s="22">
        <f t="shared" si="11"/>
        <v>97.29</v>
      </c>
      <c r="DB6" s="22">
        <f t="shared" si="11"/>
        <v>87.08</v>
      </c>
      <c r="DC6" s="22">
        <f t="shared" si="11"/>
        <v>87.26</v>
      </c>
      <c r="DD6" s="22">
        <f t="shared" si="11"/>
        <v>87.57</v>
      </c>
      <c r="DE6" s="22">
        <f t="shared" si="11"/>
        <v>87.26</v>
      </c>
      <c r="DF6" s="22">
        <f t="shared" si="11"/>
        <v>86.95</v>
      </c>
      <c r="DG6" s="21" t="str">
        <f>IF(DG7="","",IF(DG7="-","【-】","【"&amp;SUBSTITUTE(TEXT(DG7,"#,##0.00"),"-","△")&amp;"】"))</f>
        <v>【89.42】</v>
      </c>
      <c r="DH6" s="22">
        <f>IF(DH7="",NA(),DH7)</f>
        <v>51.28</v>
      </c>
      <c r="DI6" s="22">
        <f t="shared" ref="DI6:DQ6" si="12">IF(DI7="",NA(),DI7)</f>
        <v>52.31</v>
      </c>
      <c r="DJ6" s="22">
        <f t="shared" si="12"/>
        <v>53.54</v>
      </c>
      <c r="DK6" s="22">
        <f t="shared" si="12"/>
        <v>54.43</v>
      </c>
      <c r="DL6" s="22">
        <f t="shared" si="12"/>
        <v>55.79</v>
      </c>
      <c r="DM6" s="22">
        <f t="shared" si="12"/>
        <v>48.55</v>
      </c>
      <c r="DN6" s="22">
        <f t="shared" si="12"/>
        <v>49.2</v>
      </c>
      <c r="DO6" s="22">
        <f t="shared" si="12"/>
        <v>50.01</v>
      </c>
      <c r="DP6" s="22">
        <f t="shared" si="12"/>
        <v>50.99</v>
      </c>
      <c r="DQ6" s="22">
        <f t="shared" si="12"/>
        <v>51.79</v>
      </c>
      <c r="DR6" s="21" t="str">
        <f>IF(DR7="","",IF(DR7="-","【-】","【"&amp;SUBSTITUTE(TEXT(DR7,"#,##0.00"),"-","△")&amp;"】"))</f>
        <v>【52.02】</v>
      </c>
      <c r="DS6" s="22">
        <f>IF(DS7="",NA(),DS7)</f>
        <v>16.68</v>
      </c>
      <c r="DT6" s="22">
        <f t="shared" ref="DT6:EB6" si="13">IF(DT7="",NA(),DT7)</f>
        <v>19.41</v>
      </c>
      <c r="DU6" s="22">
        <f t="shared" si="13"/>
        <v>20.38</v>
      </c>
      <c r="DV6" s="22">
        <f t="shared" si="13"/>
        <v>21.88</v>
      </c>
      <c r="DW6" s="22">
        <f t="shared" si="13"/>
        <v>24.13</v>
      </c>
      <c r="DX6" s="22">
        <f t="shared" si="13"/>
        <v>17.11</v>
      </c>
      <c r="DY6" s="22">
        <f t="shared" si="13"/>
        <v>18.329999999999998</v>
      </c>
      <c r="DZ6" s="22">
        <f t="shared" si="13"/>
        <v>20.27</v>
      </c>
      <c r="EA6" s="22">
        <f t="shared" si="13"/>
        <v>21.69</v>
      </c>
      <c r="EB6" s="22">
        <f t="shared" si="13"/>
        <v>23.19</v>
      </c>
      <c r="EC6" s="21" t="str">
        <f>IF(EC7="","",IF(EC7="-","【-】","【"&amp;SUBSTITUTE(TEXT(EC7,"#,##0.00"),"-","△")&amp;"】"))</f>
        <v>【25.37】</v>
      </c>
      <c r="ED6" s="22">
        <f>IF(ED7="",NA(),ED7)</f>
        <v>0.33</v>
      </c>
      <c r="EE6" s="22">
        <f t="shared" ref="EE6:EM6" si="14">IF(EE7="",NA(),EE7)</f>
        <v>0.32</v>
      </c>
      <c r="EF6" s="22">
        <f t="shared" si="14"/>
        <v>0.41</v>
      </c>
      <c r="EG6" s="22">
        <f t="shared" si="14"/>
        <v>0.25</v>
      </c>
      <c r="EH6" s="22">
        <f t="shared" si="14"/>
        <v>0.26</v>
      </c>
      <c r="EI6" s="22">
        <f t="shared" si="14"/>
        <v>0.63</v>
      </c>
      <c r="EJ6" s="22">
        <f t="shared" si="14"/>
        <v>0.6</v>
      </c>
      <c r="EK6" s="22">
        <f t="shared" si="14"/>
        <v>0.56000000000000005</v>
      </c>
      <c r="EL6" s="22">
        <f t="shared" si="14"/>
        <v>0.6</v>
      </c>
      <c r="EM6" s="22">
        <f t="shared" si="14"/>
        <v>0.53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12246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54.89</v>
      </c>
      <c r="P7" s="25">
        <v>99.88</v>
      </c>
      <c r="Q7" s="25">
        <v>3099</v>
      </c>
      <c r="R7" s="25">
        <v>97999</v>
      </c>
      <c r="S7" s="25">
        <v>594.5</v>
      </c>
      <c r="T7" s="25">
        <v>164.84</v>
      </c>
      <c r="U7" s="25">
        <v>97061</v>
      </c>
      <c r="V7" s="25">
        <v>227.83</v>
      </c>
      <c r="W7" s="25">
        <v>426.02</v>
      </c>
      <c r="X7" s="25">
        <v>109.3</v>
      </c>
      <c r="Y7" s="25">
        <v>109.1</v>
      </c>
      <c r="Z7" s="25">
        <v>103.67</v>
      </c>
      <c r="AA7" s="25">
        <v>103.05</v>
      </c>
      <c r="AB7" s="25">
        <v>103.62</v>
      </c>
      <c r="AC7" s="25">
        <v>111.17</v>
      </c>
      <c r="AD7" s="25">
        <v>110.91</v>
      </c>
      <c r="AE7" s="25">
        <v>111.49</v>
      </c>
      <c r="AF7" s="25">
        <v>109.09</v>
      </c>
      <c r="AG7" s="25">
        <v>109.05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0.78</v>
      </c>
      <c r="AO7" s="25">
        <v>0.92</v>
      </c>
      <c r="AP7" s="25">
        <v>0.87</v>
      </c>
      <c r="AQ7" s="25">
        <v>0.93</v>
      </c>
      <c r="AR7" s="25">
        <v>1.02</v>
      </c>
      <c r="AS7" s="25">
        <v>1.5</v>
      </c>
      <c r="AT7" s="25">
        <v>236.08</v>
      </c>
      <c r="AU7" s="25">
        <v>263.11</v>
      </c>
      <c r="AV7" s="25">
        <v>242.08</v>
      </c>
      <c r="AW7" s="25">
        <v>201.06</v>
      </c>
      <c r="AX7" s="25">
        <v>168.31</v>
      </c>
      <c r="AY7" s="25">
        <v>360.86</v>
      </c>
      <c r="AZ7" s="25">
        <v>350.79</v>
      </c>
      <c r="BA7" s="25">
        <v>354.57</v>
      </c>
      <c r="BB7" s="25">
        <v>357.74</v>
      </c>
      <c r="BC7" s="25">
        <v>344.88</v>
      </c>
      <c r="BD7" s="25">
        <v>243.36</v>
      </c>
      <c r="BE7" s="25">
        <v>399.94</v>
      </c>
      <c r="BF7" s="25">
        <v>402.37</v>
      </c>
      <c r="BG7" s="25">
        <v>390.29</v>
      </c>
      <c r="BH7" s="25">
        <v>377.25</v>
      </c>
      <c r="BI7" s="25">
        <v>377.85</v>
      </c>
      <c r="BJ7" s="25">
        <v>309.27999999999997</v>
      </c>
      <c r="BK7" s="25">
        <v>322.92</v>
      </c>
      <c r="BL7" s="25">
        <v>303.45999999999998</v>
      </c>
      <c r="BM7" s="25">
        <v>307.27999999999997</v>
      </c>
      <c r="BN7" s="25">
        <v>304.02</v>
      </c>
      <c r="BO7" s="25">
        <v>265.93</v>
      </c>
      <c r="BP7" s="25">
        <v>93.77</v>
      </c>
      <c r="BQ7" s="25">
        <v>94.97</v>
      </c>
      <c r="BR7" s="25">
        <v>92.56</v>
      </c>
      <c r="BS7" s="25">
        <v>94.04</v>
      </c>
      <c r="BT7" s="25">
        <v>94.86</v>
      </c>
      <c r="BU7" s="25">
        <v>103.32</v>
      </c>
      <c r="BV7" s="25">
        <v>100.85</v>
      </c>
      <c r="BW7" s="25">
        <v>103.79</v>
      </c>
      <c r="BX7" s="25">
        <v>98.3</v>
      </c>
      <c r="BY7" s="25">
        <v>98.89</v>
      </c>
      <c r="BZ7" s="25">
        <v>97.82</v>
      </c>
      <c r="CA7" s="25">
        <v>161.76</v>
      </c>
      <c r="CB7" s="25">
        <v>159.27000000000001</v>
      </c>
      <c r="CC7" s="25">
        <v>163.51</v>
      </c>
      <c r="CD7" s="25">
        <v>161.19</v>
      </c>
      <c r="CE7" s="25">
        <v>160.06</v>
      </c>
      <c r="CF7" s="25">
        <v>168.56</v>
      </c>
      <c r="CG7" s="25">
        <v>167.1</v>
      </c>
      <c r="CH7" s="25">
        <v>167.86</v>
      </c>
      <c r="CI7" s="25">
        <v>173.68</v>
      </c>
      <c r="CJ7" s="25">
        <v>174.52</v>
      </c>
      <c r="CK7" s="25">
        <v>177.56</v>
      </c>
      <c r="CL7" s="25">
        <v>59.41</v>
      </c>
      <c r="CM7" s="25">
        <v>59.55</v>
      </c>
      <c r="CN7" s="25">
        <v>59.5</v>
      </c>
      <c r="CO7" s="25">
        <v>59.26</v>
      </c>
      <c r="CP7" s="25">
        <v>59.95</v>
      </c>
      <c r="CQ7" s="25">
        <v>59.51</v>
      </c>
      <c r="CR7" s="25">
        <v>59.91</v>
      </c>
      <c r="CS7" s="25">
        <v>59.4</v>
      </c>
      <c r="CT7" s="25">
        <v>59.24</v>
      </c>
      <c r="CU7" s="25">
        <v>58.77</v>
      </c>
      <c r="CV7" s="25">
        <v>59.81</v>
      </c>
      <c r="CW7" s="25">
        <v>96.53</v>
      </c>
      <c r="CX7" s="25">
        <v>96.45</v>
      </c>
      <c r="CY7" s="25">
        <v>96.17</v>
      </c>
      <c r="CZ7" s="25">
        <v>96.6</v>
      </c>
      <c r="DA7" s="25">
        <v>97.29</v>
      </c>
      <c r="DB7" s="25">
        <v>87.08</v>
      </c>
      <c r="DC7" s="25">
        <v>87.26</v>
      </c>
      <c r="DD7" s="25">
        <v>87.57</v>
      </c>
      <c r="DE7" s="25">
        <v>87.26</v>
      </c>
      <c r="DF7" s="25">
        <v>86.95</v>
      </c>
      <c r="DG7" s="25">
        <v>89.42</v>
      </c>
      <c r="DH7" s="25">
        <v>51.28</v>
      </c>
      <c r="DI7" s="25">
        <v>52.31</v>
      </c>
      <c r="DJ7" s="25">
        <v>53.54</v>
      </c>
      <c r="DK7" s="25">
        <v>54.43</v>
      </c>
      <c r="DL7" s="25">
        <v>55.79</v>
      </c>
      <c r="DM7" s="25">
        <v>48.55</v>
      </c>
      <c r="DN7" s="25">
        <v>49.2</v>
      </c>
      <c r="DO7" s="25">
        <v>50.01</v>
      </c>
      <c r="DP7" s="25">
        <v>50.99</v>
      </c>
      <c r="DQ7" s="25">
        <v>51.79</v>
      </c>
      <c r="DR7" s="25">
        <v>52.02</v>
      </c>
      <c r="DS7" s="25">
        <v>16.68</v>
      </c>
      <c r="DT7" s="25">
        <v>19.41</v>
      </c>
      <c r="DU7" s="25">
        <v>20.38</v>
      </c>
      <c r="DV7" s="25">
        <v>21.88</v>
      </c>
      <c r="DW7" s="25">
        <v>24.13</v>
      </c>
      <c r="DX7" s="25">
        <v>17.11</v>
      </c>
      <c r="DY7" s="25">
        <v>18.329999999999998</v>
      </c>
      <c r="DZ7" s="25">
        <v>20.27</v>
      </c>
      <c r="EA7" s="25">
        <v>21.69</v>
      </c>
      <c r="EB7" s="25">
        <v>23.19</v>
      </c>
      <c r="EC7" s="25">
        <v>25.37</v>
      </c>
      <c r="ED7" s="25">
        <v>0.33</v>
      </c>
      <c r="EE7" s="25">
        <v>0.32</v>
      </c>
      <c r="EF7" s="25">
        <v>0.41</v>
      </c>
      <c r="EG7" s="25">
        <v>0.25</v>
      </c>
      <c r="EH7" s="25">
        <v>0.26</v>
      </c>
      <c r="EI7" s="25">
        <v>0.63</v>
      </c>
      <c r="EJ7" s="25">
        <v>0.6</v>
      </c>
      <c r="EK7" s="25">
        <v>0.56000000000000005</v>
      </c>
      <c r="EL7" s="25">
        <v>0.6</v>
      </c>
      <c r="EM7" s="25">
        <v>0.53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2025-01-28T01:30:47Z</cp:lastPrinted>
  <dcterms:created xsi:type="dcterms:W3CDTF">2024-12-11T04:52:56Z</dcterms:created>
  <dcterms:modified xsi:type="dcterms:W3CDTF">2025-01-28T03:09:23Z</dcterms:modified>
</cp:coreProperties>
</file>