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6_市町村係\03財政総括\09財政諸調査\R5\R50908　令和３年度財政状況資料集の作成について（２回目）\03市町村から\02_○\"/>
    </mc:Choice>
  </mc:AlternateContent>
  <bookViews>
    <workbookView xWindow="0" yWindow="0" windowWidth="15360" windowHeight="76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AM35" i="10" s="1"/>
  <c r="AM36" i="10" s="1"/>
  <c r="BE34" i="10" l="1"/>
  <c r="BW34" i="10"/>
  <c r="BW35" i="10" s="1"/>
  <c r="BW36" i="10" s="1"/>
  <c r="CO34" i="10" l="1"/>
  <c r="CO35" i="10" s="1"/>
  <c r="CO36" i="10" s="1"/>
  <c r="CO37" i="10" s="1"/>
  <c r="CO38" i="10" s="1"/>
  <c r="CO39" i="10" s="1"/>
</calcChain>
</file>

<file path=xl/sharedStrings.xml><?xml version="1.0" encoding="utf-8"?>
<sst xmlns="http://schemas.openxmlformats.org/spreadsheetml/2006/main" count="1083" uniqueCount="621">
  <si>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</si>
  <si>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</si>
  <si>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</si>
  <si>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</si>
  <si>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</si>
  <si>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</si>
  <si>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</si>
  <si>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</si>
  <si>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</si>
  <si>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</si>
  <si>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</si>
  <si>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</si>
  <si>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</si>
  <si>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</si>
  <si>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</si>
  <si>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</si>
  <si>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</si>
  <si>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</si>
  <si>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</si>
  <si>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</si>
  <si>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</si>
  <si>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</si>
  <si>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</si>
  <si>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</si>
  <si>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</si>
  <si>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</si>
  <si>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</si>
  <si>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</si>
  <si>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</si>
  <si>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</si>
  <si>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</si>
  <si>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</si>
  <si>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</si>
  <si>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</si>
  <si>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</si>
  <si>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</si>
  <si>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</si>
  <si>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</si>
  <si>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</si>
  <si>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</si>
  <si>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</si>
  <si>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</si>
  <si>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</si>
  <si>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</si>
  <si>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</si>
  <si>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</si>
  <si>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</si>
  <si>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</si>
  <si>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</si>
  <si>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</si>
  <si>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</si>
  <si>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</si>
  <si>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</si>
  <si>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</si>
  <si>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</si>
  <si>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</si>
  <si>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</si>
  <si>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</si>
  <si>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</si>
  <si>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</si>
  <si>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</si>
  <si>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</si>
  <si>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</si>
  <si>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</si>
  <si>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</si>
  <si>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</si>
  <si>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</si>
  <si>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</si>
  <si>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</si>
  <si>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</si>
  <si>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</si>
  <si>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</si>
  <si>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</si>
  <si>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</si>
  <si>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</si>
  <si>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</si>
  <si>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</si>
  <si>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</si>
  <si>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</si>
  <si>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</si>
  <si>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</si>
  <si>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</si>
  <si>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</si>
  <si>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</si>
  <si>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</si>
  <si>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</si>
  <si>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</si>
  <si>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</si>
  <si>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</si>
  <si>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</si>
  <si>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</si>
  <si>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</si>
  <si>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</si>
  <si>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</si>
  <si>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</si>
  <si>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</si>
  <si>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</si>
  <si>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</si>
  <si>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</si>
  <si>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</si>
  <si>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</si>
  <si>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</si>
  <si>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</si>
  <si>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</si>
  <si>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</si>
  <si>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</si>
  <si>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</si>
  <si>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</si>
  <si>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</si>
  <si>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</si>
  <si>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</si>
  <si>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</si>
  <si>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</si>
  <si>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</si>
  <si>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</si>
  <si>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</si>
  <si>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</si>
  <si>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</si>
  <si>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</si>
  <si>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</si>
  <si>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</si>
  <si>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</si>
  <si>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</si>
  <si>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</si>
  <si>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</si>
  <si>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</si>
  <si>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</si>
  <si>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</si>
  <si>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</si>
  <si>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</si>
  <si>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</si>
  <si>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</si>
  <si>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</si>
  <si>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</si>
  <si>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</si>
  <si>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</si>
  <si>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</si>
  <si>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</si>
  <si>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</si>
  <si>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</si>
  <si>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</si>
  <si>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</si>
  <si>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</si>
  <si>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</si>
  <si>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</si>
  <si>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</si>
  <si>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</si>
  <si>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</si>
  <si>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</si>
  <si>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</si>
  <si>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</si>
  <si>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</si>
  <si>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</si>
  <si>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</si>
  <si>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</si>
  <si>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</si>
  <si>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</si>
  <si>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</si>
  <si>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</si>
  <si>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</si>
  <si>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</si>
  <si>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</si>
  <si>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</si>
  <si>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</si>
  <si>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</si>
  <si>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</si>
  <si>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</si>
  <si>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</si>
  <si>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</si>
  <si>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</si>
  <si>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</si>
  <si>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</si>
  <si>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</si>
  <si>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</si>
  <si>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</si>
  <si>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</si>
  <si>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</si>
  <si>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</si>
  <si>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</si>
  <si>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</si>
  <si>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</si>
  <si>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</si>
  <si>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</si>
  <si>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</si>
  <si>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</si>
  <si>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</si>
  <si>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</si>
  <si>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</si>
  <si>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</si>
  <si>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</si>
  <si>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</si>
  <si>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</si>
  <si>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</si>
  <si>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</si>
  <si>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</si>
  <si>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</si>
  <si>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</si>
  <si>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</si>
  <si>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</si>
  <si>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</si>
  <si>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</si>
  <si>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</si>
  <si>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</si>
  <si>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</si>
  <si>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</si>
  <si>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</si>
  <si>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</si>
  <si>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</si>
  <si>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</si>
  <si>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</si>
  <si>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</si>
  <si>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</si>
  <si>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</si>
  <si>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</si>
  <si>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</si>
  <si>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</si>
  <si>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</si>
  <si>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</si>
  <si>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</si>
  <si>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</si>
  <si>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</si>
  <si>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</si>
  <si>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</si>
  <si>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</si>
  <si>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</si>
  <si>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</si>
  <si>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</si>
  <si>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</si>
  <si>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</si>
  <si>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</si>
  <si>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</si>
  <si>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</si>
  <si>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</si>
  <si>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</si>
  <si>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</si>
  <si>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</si>
  <si>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</si>
  <si>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</si>
  <si>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</si>
  <si>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</si>
  <si>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</si>
  <si>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　　固定資産税</t>
    <phoneticPr fontId="5"/>
  </si>
  <si>
    <t>商工費</t>
  </si>
  <si>
    <t>特別地方消費税交付金</t>
  </si>
  <si>
    <t>土木費</t>
  </si>
  <si>
    <t>自動車取得税交付金</t>
  </si>
  <si>
    <t>　　軽自動車税</t>
    <phoneticPr fontId="5"/>
  </si>
  <si>
    <t>消防費</t>
  </si>
  <si>
    <t>軽油引取税交付金</t>
  </si>
  <si>
    <t>教育費</t>
  </si>
  <si>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</si>
  <si>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</si>
  <si>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</si>
  <si>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</si>
  <si>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</si>
  <si>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</si>
  <si>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</si>
  <si>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</si>
  <si>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</si>
  <si>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</si>
  <si>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</si>
  <si>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</si>
  <si>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</si>
  <si>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</si>
  <si>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</si>
  <si>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</si>
  <si>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</si>
  <si>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</si>
  <si>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</si>
  <si>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</si>
  <si>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</si>
  <si>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</si>
  <si>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特別交付税</t>
    <phoneticPr fontId="5"/>
  </si>
  <si>
    <t>　震災復興特別交付税</t>
    <phoneticPr fontId="25"/>
  </si>
  <si>
    <t>旧法による税</t>
  </si>
  <si>
    <t>　　うち職員給</t>
    <rPh sb="4" eb="6">
      <t>ショクイン</t>
    </rPh>
    <rPh sb="6" eb="7">
      <t>キュウ</t>
    </rPh>
    <phoneticPr fontId="5"/>
  </si>
  <si>
    <t>合計</t>
  </si>
  <si>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</si>
  <si>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</si>
  <si>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</si>
  <si>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</si>
  <si>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</si>
  <si>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</si>
  <si>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</si>
  <si>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</si>
  <si>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</si>
  <si>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</si>
  <si>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</si>
  <si>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</si>
  <si>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</si>
  <si>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</si>
  <si>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</si>
  <si>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</si>
  <si>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</si>
  <si>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</si>
  <si>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</si>
  <si>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</si>
  <si>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</si>
  <si>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</si>
  <si>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</si>
  <si>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</si>
  <si>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</si>
  <si>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</si>
  <si>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</si>
  <si>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</si>
  <si>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</si>
  <si>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</si>
  <si>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上水道</t>
    <phoneticPr fontId="5"/>
  </si>
  <si>
    <t>被保険者数(人)</t>
  </si>
  <si>
    <t>地方債</t>
  </si>
  <si>
    <t>市場</t>
    <phoneticPr fontId="5"/>
  </si>
  <si>
    <t>　うち減収補塡債(特例分)</t>
    <rPh sb="4" eb="5">
      <t>シュウ</t>
    </rPh>
    <rPh sb="9" eb="10">
      <t>トク</t>
    </rPh>
    <rPh sb="10" eb="11">
      <t>レイ</t>
    </rPh>
    <rPh sb="11" eb="12">
      <t>ブン</t>
    </rPh>
    <phoneticPr fontId="16"/>
  </si>
  <si>
    <t>　前年度繰上充用金</t>
    <phoneticPr fontId="5"/>
  </si>
  <si>
    <t>投資的経費計</t>
    <rPh sb="5" eb="6">
      <t>ケイ</t>
    </rPh>
    <phoneticPr fontId="5"/>
  </si>
  <si>
    <t>　　うち人件費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</si>
  <si>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</si>
  <si>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</si>
  <si>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</si>
  <si>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</si>
  <si>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</si>
  <si>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北海道千歳市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</si>
  <si>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</si>
  <si>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</si>
  <si>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</si>
  <si>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</si>
  <si>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</si>
  <si>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</si>
  <si>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</si>
  <si>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</si>
  <si>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</si>
  <si>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</si>
  <si>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</si>
  <si>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</si>
  <si>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</si>
  <si>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</si>
  <si>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</si>
  <si>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</si>
  <si>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</si>
  <si>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</si>
  <si>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</si>
  <si>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</si>
  <si>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</si>
  <si>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</si>
  <si>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</si>
  <si>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</si>
  <si>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</si>
  <si>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</si>
  <si>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</si>
  <si>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</si>
  <si>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</si>
  <si>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</si>
  <si>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</si>
  <si>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</si>
  <si>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</si>
  <si>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</si>
  <si>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</si>
  <si>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</si>
  <si>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</si>
  <si>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</si>
  <si>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</si>
  <si>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</si>
  <si>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</si>
  <si>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</si>
  <si>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法適用企業</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</si>
  <si>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</si>
  <si>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</si>
  <si>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</si>
  <si>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</si>
  <si>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</si>
  <si>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</si>
  <si>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</si>
  <si>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</si>
  <si>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</si>
  <si>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</si>
  <si>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</si>
  <si>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</si>
  <si>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</si>
  <si>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</si>
  <si>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</si>
  <si>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</si>
  <si>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</si>
  <si>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</si>
  <si>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</si>
  <si>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</si>
  <si>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</si>
  <si>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</si>
  <si>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</si>
  <si>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</si>
  <si>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</si>
  <si>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</si>
  <si>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</si>
  <si>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</si>
  <si>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</si>
  <si>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</si>
  <si>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</si>
  <si>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</si>
  <si>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</si>
  <si>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</si>
  <si>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</si>
  <si>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</si>
  <si>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</si>
  <si>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</si>
  <si>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</si>
  <si>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</si>
  <si>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</si>
  <si>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</si>
  <si>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</si>
  <si>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</si>
  <si>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</si>
  <si>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</si>
  <si>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</si>
  <si>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</si>
  <si>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</si>
  <si>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</si>
  <si>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</si>
  <si>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</si>
  <si>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</si>
  <si>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</si>
  <si>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</si>
  <si>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</si>
  <si>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</si>
  <si>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</si>
  <si>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</si>
  <si>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</si>
  <si>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</si>
  <si>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</si>
  <si>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</si>
  <si>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</si>
  <si>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</si>
  <si>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</si>
  <si>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</si>
  <si>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</si>
  <si>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</si>
  <si>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</si>
  <si>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</si>
  <si>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</si>
  <si>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公設地方卸売市場事業特別会計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</si>
  <si>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</si>
  <si>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</si>
  <si>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</si>
  <si>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</si>
  <si>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</si>
  <si>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</si>
  <si>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</si>
  <si>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</si>
  <si>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</si>
  <si>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</si>
  <si>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</si>
  <si>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</si>
  <si>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</si>
  <si>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</si>
  <si>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</si>
  <si>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</si>
  <si>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</si>
  <si>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</si>
  <si>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</si>
  <si>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</si>
  <si>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</si>
  <si>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</si>
  <si>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</si>
  <si>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</si>
  <si>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</si>
  <si>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</si>
  <si>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</si>
  <si>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</si>
  <si>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</si>
  <si>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</si>
  <si>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</si>
  <si>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</si>
  <si>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</si>
  <si>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</si>
  <si>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</si>
  <si>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</si>
  <si>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</si>
  <si>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</si>
  <si>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</si>
  <si>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</si>
  <si>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</si>
  <si>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</si>
  <si>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</si>
  <si>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</si>
  <si>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</si>
  <si>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</si>
  <si>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</si>
  <si>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</si>
  <si>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</si>
  <si>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</si>
  <si>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</si>
  <si>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</si>
  <si>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</si>
  <si>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</si>
  <si>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</si>
  <si>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</si>
  <si>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</si>
  <si>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</si>
  <si>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</si>
  <si>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</si>
  <si>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</si>
  <si>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</si>
  <si>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</si>
  <si>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</si>
  <si>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</si>
  <si>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</si>
  <si>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</si>
  <si>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</si>
  <si>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</si>
  <si>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</si>
  <si>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</si>
  <si>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</si>
  <si>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</si>
  <si>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</si>
  <si>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</si>
  <si>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</si>
  <si>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</si>
  <si>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</si>
  <si>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</si>
  <si>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</si>
  <si>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</si>
  <si>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</si>
  <si>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</si>
  <si>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</si>
  <si>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</si>
  <si>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</si>
  <si>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</si>
  <si>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</si>
  <si>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1.86</t>
  </si>
  <si>
    <t>▲ 1.21</t>
  </si>
  <si>
    <t>下水道事業会計</t>
  </si>
  <si>
    <t>病院事業会計</t>
  </si>
  <si>
    <t>水道事業会計</t>
  </si>
  <si>
    <t>一般会計</t>
  </si>
  <si>
    <t>介護保険特別会計</t>
  </si>
  <si>
    <t>国民健康保険特別会計</t>
  </si>
  <si>
    <t>後期高齢者医療特別会計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</si>
  <si>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</si>
  <si>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</si>
  <si>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</si>
  <si>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</si>
  <si>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</si>
  <si>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</si>
  <si>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</si>
  <si>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</si>
  <si>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</si>
  <si>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</si>
  <si>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</si>
  <si>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石狩教育研修センター組合</t>
    <rPh sb="0" eb="2">
      <t>イシカリ</t>
    </rPh>
    <rPh sb="2" eb="4">
      <t>キョウイク</t>
    </rPh>
    <rPh sb="4" eb="6">
      <t>ケンシュウ</t>
    </rPh>
    <rPh sb="10" eb="12">
      <t>クミアイ</t>
    </rPh>
    <phoneticPr fontId="2"/>
  </si>
  <si>
    <t>石狩東部広域水道企業団</t>
    <rPh sb="0" eb="2">
      <t>イシカリ</t>
    </rPh>
    <rPh sb="2" eb="4">
      <t>トウブ</t>
    </rPh>
    <rPh sb="4" eb="6">
      <t>コウイキ</t>
    </rPh>
    <rPh sb="6" eb="8">
      <t>スイドウ</t>
    </rPh>
    <rPh sb="8" eb="10">
      <t>キギョウ</t>
    </rPh>
    <rPh sb="10" eb="11">
      <t>ダン</t>
    </rPh>
    <phoneticPr fontId="2"/>
  </si>
  <si>
    <t>道央廃棄物処理組合</t>
    <rPh sb="0" eb="2">
      <t>ドウオウ</t>
    </rPh>
    <rPh sb="2" eb="5">
      <t>ハイキブツ</t>
    </rPh>
    <rPh sb="5" eb="7">
      <t>ショリ</t>
    </rPh>
    <rPh sb="7" eb="9">
      <t>クミアイ</t>
    </rPh>
    <phoneticPr fontId="2"/>
  </si>
  <si>
    <t>千歳市場公社</t>
    <rPh sb="0" eb="2">
      <t>チトセ</t>
    </rPh>
    <rPh sb="2" eb="4">
      <t>シジョウ</t>
    </rPh>
    <rPh sb="4" eb="6">
      <t>コウシャ</t>
    </rPh>
    <phoneticPr fontId="2"/>
  </si>
  <si>
    <t>ちとせ環境と緑の財団</t>
    <rPh sb="3" eb="5">
      <t>カンキョウ</t>
    </rPh>
    <rPh sb="6" eb="7">
      <t>ミドリ</t>
    </rPh>
    <rPh sb="8" eb="10">
      <t>ザイダン</t>
    </rPh>
    <phoneticPr fontId="2"/>
  </si>
  <si>
    <t>千歳青少年教育財団</t>
    <rPh sb="0" eb="2">
      <t>チトセ</t>
    </rPh>
    <rPh sb="2" eb="5">
      <t>セイショウネン</t>
    </rPh>
    <rPh sb="5" eb="7">
      <t>キョウイク</t>
    </rPh>
    <rPh sb="7" eb="9">
      <t>ザイダン</t>
    </rPh>
    <phoneticPr fontId="2"/>
  </si>
  <si>
    <t>千歳市体育協会</t>
    <rPh sb="0" eb="3">
      <t>チトセシ</t>
    </rPh>
    <rPh sb="3" eb="5">
      <t>タイイク</t>
    </rPh>
    <rPh sb="5" eb="7">
      <t>キョウカイ</t>
    </rPh>
    <phoneticPr fontId="2"/>
  </si>
  <si>
    <t>千歳国際ビジネス交流センター</t>
    <rPh sb="0" eb="2">
      <t>チトセ</t>
    </rPh>
    <rPh sb="2" eb="4">
      <t>コクサイ</t>
    </rPh>
    <rPh sb="8" eb="10">
      <t>コウリュウ</t>
    </rPh>
    <phoneticPr fontId="2"/>
  </si>
  <si>
    <t>公立大学法人公立千歳科学技術大学</t>
    <rPh sb="0" eb="2">
      <t>コウリツ</t>
    </rPh>
    <rPh sb="2" eb="4">
      <t>ダイガク</t>
    </rPh>
    <rPh sb="4" eb="6">
      <t>ホウジン</t>
    </rPh>
    <rPh sb="6" eb="8">
      <t>コウリツ</t>
    </rPh>
    <rPh sb="8" eb="10">
      <t>チトセ</t>
    </rPh>
    <rPh sb="10" eb="12">
      <t>カガク</t>
    </rPh>
    <rPh sb="12" eb="14">
      <t>ギジュツ</t>
    </rPh>
    <rPh sb="14" eb="16">
      <t>ダイガク</t>
    </rPh>
    <phoneticPr fontId="2"/>
  </si>
  <si>
    <t>公共施設整備基金</t>
    <rPh sb="0" eb="2">
      <t>コウキョウ</t>
    </rPh>
    <rPh sb="2" eb="4">
      <t>シセツ</t>
    </rPh>
    <rPh sb="4" eb="6">
      <t>セイビ</t>
    </rPh>
    <rPh sb="6" eb="8">
      <t>キキン</t>
    </rPh>
    <phoneticPr fontId="5"/>
  </si>
  <si>
    <t>公立千歳科学技術大学施設整備基金</t>
    <rPh sb="0" eb="2">
      <t>コウリツ</t>
    </rPh>
    <rPh sb="2" eb="4">
      <t>チトセ</t>
    </rPh>
    <rPh sb="4" eb="6">
      <t>カガク</t>
    </rPh>
    <rPh sb="6" eb="8">
      <t>ギジュツ</t>
    </rPh>
    <rPh sb="8" eb="10">
      <t>ダイガク</t>
    </rPh>
    <rPh sb="10" eb="12">
      <t>シセツ</t>
    </rPh>
    <rPh sb="12" eb="14">
      <t>セイビ</t>
    </rPh>
    <rPh sb="14" eb="16">
      <t>キキン</t>
    </rPh>
    <phoneticPr fontId="5"/>
  </si>
  <si>
    <t>空港を核としたまちづくり基金</t>
    <rPh sb="0" eb="2">
      <t>クウコウ</t>
    </rPh>
    <rPh sb="3" eb="4">
      <t>カク</t>
    </rPh>
    <rPh sb="12" eb="14">
      <t>キキン</t>
    </rPh>
    <phoneticPr fontId="5"/>
  </si>
  <si>
    <t>職員退職手当基金</t>
    <rPh sb="0" eb="2">
      <t>ショクイン</t>
    </rPh>
    <rPh sb="2" eb="4">
      <t>タイショク</t>
    </rPh>
    <rPh sb="4" eb="6">
      <t>テアテ</t>
    </rPh>
    <rPh sb="6" eb="8">
      <t>キキン</t>
    </rPh>
    <phoneticPr fontId="5"/>
  </si>
  <si>
    <t>心のふるさと千歳基金</t>
    <rPh sb="0" eb="1">
      <t>ココロ</t>
    </rPh>
    <rPh sb="6" eb="8">
      <t>チトセ</t>
    </rPh>
    <rPh sb="8" eb="10">
      <t>キキン</t>
    </rPh>
    <phoneticPr fontId="5"/>
  </si>
  <si>
    <t xml:space="preserve">※8：職員の状況については、令和3年地方公務員給与実態調査に基づいている。 </t>
    <phoneticPr fontId="2"/>
  </si>
  <si>
    <t>令和3年度</t>
    <phoneticPr fontId="25"/>
  </si>
  <si>
    <t>北海道千歳市</t>
    <phoneticPr fontId="25"/>
  </si>
  <si>
    <t>歳出の状況（単位 千円・％）</t>
    <phoneticPr fontId="5"/>
  </si>
  <si>
    <t>目的別歳出の状況（単位 千円・％）</t>
    <phoneticPr fontId="5"/>
  </si>
  <si>
    <t>　法定普通税</t>
    <phoneticPr fontId="5"/>
  </si>
  <si>
    <t>　　　所得割</t>
    <phoneticPr fontId="5"/>
  </si>
  <si>
    <t>-</t>
    <phoneticPr fontId="5"/>
  </si>
  <si>
    <t>分離課税所得割交付金</t>
    <phoneticPr fontId="25"/>
  </si>
  <si>
    <t>　　　法人均等割</t>
    <phoneticPr fontId="5"/>
  </si>
  <si>
    <t>-</t>
    <phoneticPr fontId="5"/>
  </si>
  <si>
    <t>　　　うち純固定資産税</t>
    <phoneticPr fontId="5"/>
  </si>
  <si>
    <t>-</t>
    <phoneticPr fontId="5"/>
  </si>
  <si>
    <t>　　市町村たばこ税</t>
    <phoneticPr fontId="5"/>
  </si>
  <si>
    <t>自動車税環境性能割交付金</t>
    <phoneticPr fontId="5"/>
  </si>
  <si>
    <t>　　鉱産税</t>
    <phoneticPr fontId="5"/>
  </si>
  <si>
    <t>　法定外普通税</t>
    <phoneticPr fontId="5"/>
  </si>
  <si>
    <t>　個人住民税減収補塡特例交付金</t>
    <phoneticPr fontId="5"/>
  </si>
  <si>
    <t>　法定目的税</t>
    <phoneticPr fontId="5"/>
  </si>
  <si>
    <t>　新型コロナウイルス感染症対策地方税減収補塡特別交付金</t>
    <phoneticPr fontId="5"/>
  </si>
  <si>
    <t>構成比</t>
    <phoneticPr fontId="5"/>
  </si>
  <si>
    <t>　普通交付税</t>
    <phoneticPr fontId="5"/>
  </si>
  <si>
    <t>　法定外目的税</t>
    <phoneticPr fontId="5"/>
  </si>
  <si>
    <t>　人件費</t>
    <phoneticPr fontId="5"/>
  </si>
  <si>
    <t>(一般財源計)</t>
    <phoneticPr fontId="5"/>
  </si>
  <si>
    <t>　扶助費</t>
    <phoneticPr fontId="5"/>
  </si>
  <si>
    <t>交通安全対策特別交付金</t>
    <phoneticPr fontId="5"/>
  </si>
  <si>
    <t>　うち元金</t>
    <phoneticPr fontId="25"/>
  </si>
  <si>
    <t>　うち利子</t>
    <phoneticPr fontId="25"/>
  </si>
  <si>
    <t>　物件費</t>
    <phoneticPr fontId="5"/>
  </si>
  <si>
    <t>合計</t>
    <phoneticPr fontId="5"/>
  </si>
  <si>
    <t>病院</t>
    <phoneticPr fontId="5"/>
  </si>
  <si>
    <t>下水道</t>
    <phoneticPr fontId="5"/>
  </si>
  <si>
    <t>　繰出金</t>
    <phoneticPr fontId="5"/>
  </si>
  <si>
    <t>　積立金</t>
    <phoneticPr fontId="5"/>
  </si>
  <si>
    <t>被保険者
1人当り</t>
    <phoneticPr fontId="5"/>
  </si>
  <si>
    <t>保険税(料)収入額</t>
    <phoneticPr fontId="5"/>
  </si>
  <si>
    <t>　投資・出資金・貸付金</t>
    <phoneticPr fontId="5"/>
  </si>
  <si>
    <t>国民健康保険</t>
    <phoneticPr fontId="5"/>
  </si>
  <si>
    <t>国庫支出金</t>
    <phoneticPr fontId="5"/>
  </si>
  <si>
    <t>　うち猶予特例債</t>
    <phoneticPr fontId="16"/>
  </si>
  <si>
    <t>その他</t>
    <phoneticPr fontId="5"/>
  </si>
  <si>
    <t>保険給付費</t>
    <phoneticPr fontId="5"/>
  </si>
  <si>
    <t>　うち臨時財政対策債</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</si>
  <si>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</si>
  <si>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</si>
  <si>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</si>
  <si>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</si>
  <si>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</si>
  <si>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</si>
  <si>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</si>
  <si>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</si>
  <si>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</si>
  <si>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当市では平成22年度に財政標準化計画を策定し、計画の中で地方債発行額の上限額を定め、新規発行を抑制してきたことから、将来負担比率は低下傾向にある。
　一方で、有形固定資産減価償却率は類似団体より高い水準にある。これについては、当市で平成28年度に策定した公共施設等総合管理計画において、大規模改修の目安となる建築後30年を経過した建築物が全体の52.9％に上ることから、こうした影響が出た数値と考えられる。
　今後、２つの計画をもとに、更新時期を迎える既存の施設については、必要性や費用対効果等を勘案し、利用者にも配慮のうえ、施設機能の統合や廃止等を検討するとともに、長期的な視点により一般財源の増加を抑制し、財政収支バランスの維持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</si>
  <si>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</si>
  <si>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</si>
  <si>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</si>
  <si>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</si>
  <si>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</si>
  <si>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</si>
  <si>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将来負担比率、実質公債費比率ともに財政健全化法での早期健全化基準を下回っている。
　平成25年度に千歳市土地開発公社解散に伴う第三セクター等改革推進債の借入を行ったことにより、将来負担比率では平成25年度に一度上昇に転じ、公債費比率ではその償還が始まった平成26年度から下げ幅が鈍化したものの、平成29年度からは再び減少してきている。
　令和3年度は、将来負担比率の算定において地方債の現在高が減となったことから、大幅に減少している。今後は、減少傾向にある将来負担比率と同様、実質公債費比率も減少していくと考えられる。</t>
    <rPh sb="12" eb="13">
      <t>ヒ</t>
    </rPh>
    <rPh sb="218" eb="220">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</si>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</sst>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A5B2-46BE-9334-B4BB39664B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43288</c:v>
                </c:pt>
                <c:pt idx="1">
                  <c:v>56503</c:v>
                </c:pt>
                <c:pt idx="2">
                  <c:v>47555</c:v>
                </c:pt>
                <c:pt idx="3">
                  <c:v>51062</c:v>
                </c:pt>
                <c:pt idx="4">
                  <c:v>84101</c:v>
                </c:pt>
              </c:numCache>
            </c:numRef>
          </c:val>
          <c:smooth val="0"/>
          <c:extLst>
            <c:ext xmlns:c16="http://schemas.microsoft.com/office/drawing/2014/chart" uri="{C3380CC4-5D6E-409C-BE32-E72D297353CC}">
              <c16:uniqueId val="{00000001-A5B2-46BE-9334-B4BB39664BFE}"/>
            </c:ext>
          </c:extLst>
        </c:ser>
        <c:dLbls>
          <c:showLegendKey val="0"/>
          <c:showVal val="0"/>
          <c:showCatName val="0"/>
          <c:showSerName val="0"/>
          <c:showPercent val="0"/>
          <c:showBubbleSize val="0"/>
        </c:dLbls>
        <c:marker val="1"/>
        <c:smooth val="0"/>
        <c:axId val="519560416"/>
        <c:axId val="519560808"/>
      </c:lineChart>
      <c:catAx>
        <c:axId val="51956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560808"/>
        <c:crosses val="autoZero"/>
        <c:auto val="1"/>
        <c:lblAlgn val="ctr"/>
        <c:lblOffset val="100"/>
        <c:tickLblSkip val="1"/>
        <c:tickMarkSkip val="1"/>
        <c:noMultiLvlLbl val="0"/>
      </c:catAx>
      <c:valAx>
        <c:axId val="5195608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56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0.31</c:v>
                </c:pt>
                <c:pt idx="1">
                  <c:v>2.2200000000000002</c:v>
                </c:pt>
                <c:pt idx="2">
                  <c:v>2.97</c:v>
                </c:pt>
                <c:pt idx="3">
                  <c:v>1.96</c:v>
                </c:pt>
                <c:pt idx="4">
                  <c:v>1.77</c:v>
                </c:pt>
              </c:numCache>
            </c:numRef>
          </c:val>
          <c:extLst>
            <c:ext xmlns:c16="http://schemas.microsoft.com/office/drawing/2014/chart" uri="{C3380CC4-5D6E-409C-BE32-E72D297353CC}">
              <c16:uniqueId val="{00000000-28CE-4450-A8B6-DAABFC3A05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16.52</c:v>
                </c:pt>
                <c:pt idx="1">
                  <c:v>16.66</c:v>
                </c:pt>
                <c:pt idx="2">
                  <c:v>16.98</c:v>
                </c:pt>
                <c:pt idx="3">
                  <c:v>16.59</c:v>
                </c:pt>
                <c:pt idx="4">
                  <c:v>14.96</c:v>
                </c:pt>
              </c:numCache>
            </c:numRef>
          </c:val>
          <c:extLst>
            <c:ext xmlns:c16="http://schemas.microsoft.com/office/drawing/2014/chart" uri="{C3380CC4-5D6E-409C-BE32-E72D297353CC}">
              <c16:uniqueId val="{00000001-28CE-4450-A8B6-DAABFC3A0580}"/>
            </c:ext>
          </c:extLst>
        </c:ser>
        <c:dLbls>
          <c:showLegendKey val="0"/>
          <c:showVal val="0"/>
          <c:showCatName val="0"/>
          <c:showSerName val="0"/>
          <c:showPercent val="0"/>
          <c:showBubbleSize val="0"/>
        </c:dLbls>
        <c:gapWidth val="250"/>
        <c:overlap val="100"/>
        <c:axId val="519564336"/>
        <c:axId val="519564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-1.86</c:v>
                </c:pt>
                <c:pt idx="1">
                  <c:v>1.9</c:v>
                </c:pt>
                <c:pt idx="2">
                  <c:v>0.92</c:v>
                </c:pt>
                <c:pt idx="3">
                  <c:v>4.57</c:v>
                </c:pt>
                <c:pt idx="4">
                  <c:v>-1.21</c:v>
                </c:pt>
              </c:numCache>
            </c:numRef>
          </c:val>
          <c:smooth val="0"/>
          <c:extLst>
            <c:ext xmlns:c16="http://schemas.microsoft.com/office/drawing/2014/chart" uri="{C3380CC4-5D6E-409C-BE32-E72D297353CC}">
              <c16:uniqueId val="{00000002-28CE-4450-A8B6-DAABFC3A0580}"/>
            </c:ext>
          </c:extLst>
        </c:ser>
        <c:dLbls>
          <c:showLegendKey val="0"/>
          <c:showVal val="0"/>
          <c:showCatName val="0"/>
          <c:showSerName val="0"/>
          <c:showPercent val="0"/>
          <c:showBubbleSize val="0"/>
        </c:dLbls>
        <c:marker val="1"/>
        <c:smooth val="0"/>
        <c:axId val="519564336"/>
        <c:axId val="519564728"/>
      </c:lineChart>
      <c:catAx>
        <c:axId val="51956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564728"/>
        <c:crosses val="autoZero"/>
        <c:auto val="1"/>
        <c:lblAlgn val="ctr"/>
        <c:lblOffset val="100"/>
        <c:tickLblSkip val="1"/>
        <c:tickMarkSkip val="1"/>
        <c:noMultiLvlLbl val="0"/>
      </c:catAx>
      <c:valAx>
        <c:axId val="519564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56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608-4CA2-8B4B-FDF6DB9B03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08-4CA2-8B4B-FDF6DB9B0311}"/>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608-4CA2-8B4B-FDF6DB9B031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08-4CA2-8B4B-FDF6DB9B031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0.94</c:v>
                </c:pt>
                <c:pt idx="2">
                  <c:v>#N/A</c:v>
                </c:pt>
                <c:pt idx="3">
                  <c:v>0.05</c:v>
                </c:pt>
                <c:pt idx="4">
                  <c:v>#N/A</c:v>
                </c:pt>
                <c:pt idx="5">
                  <c:v>0.36</c:v>
                </c:pt>
                <c:pt idx="6">
                  <c:v>#N/A</c:v>
                </c:pt>
                <c:pt idx="7">
                  <c:v>0.04</c:v>
                </c:pt>
                <c:pt idx="8">
                  <c:v>#N/A</c:v>
                </c:pt>
                <c:pt idx="9">
                  <c:v>0.01</c:v>
                </c:pt>
              </c:numCache>
            </c:numRef>
          </c:val>
          <c:extLst>
            <c:ext xmlns:c16="http://schemas.microsoft.com/office/drawing/2014/chart" uri="{C3380CC4-5D6E-409C-BE32-E72D297353CC}">
              <c16:uniqueId val="{00000004-7608-4CA2-8B4B-FDF6DB9B031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0.89</c:v>
                </c:pt>
                <c:pt idx="2">
                  <c:v>#N/A</c:v>
                </c:pt>
                <c:pt idx="3">
                  <c:v>0.88</c:v>
                </c:pt>
                <c:pt idx="4">
                  <c:v>#N/A</c:v>
                </c:pt>
                <c:pt idx="5">
                  <c:v>0.7</c:v>
                </c:pt>
                <c:pt idx="6">
                  <c:v>#N/A</c:v>
                </c:pt>
                <c:pt idx="7">
                  <c:v>0.89</c:v>
                </c:pt>
                <c:pt idx="8">
                  <c:v>#N/A</c:v>
                </c:pt>
                <c:pt idx="9">
                  <c:v>0.41</c:v>
                </c:pt>
              </c:numCache>
            </c:numRef>
          </c:val>
          <c:extLst>
            <c:ext xmlns:c16="http://schemas.microsoft.com/office/drawing/2014/chart" uri="{C3380CC4-5D6E-409C-BE32-E72D297353CC}">
              <c16:uniqueId val="{00000005-7608-4CA2-8B4B-FDF6DB9B031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2.21</c:v>
                </c:pt>
                <c:pt idx="4">
                  <c:v>#N/A</c:v>
                </c:pt>
                <c:pt idx="5">
                  <c:v>2.96</c:v>
                </c:pt>
                <c:pt idx="6">
                  <c:v>#N/A</c:v>
                </c:pt>
                <c:pt idx="7">
                  <c:v>1.95</c:v>
                </c:pt>
                <c:pt idx="8">
                  <c:v>#N/A</c:v>
                </c:pt>
                <c:pt idx="9">
                  <c:v>1.76</c:v>
                </c:pt>
              </c:numCache>
            </c:numRef>
          </c:val>
          <c:extLst>
            <c:ext xmlns:c16="http://schemas.microsoft.com/office/drawing/2014/chart" uri="{C3380CC4-5D6E-409C-BE32-E72D297353CC}">
              <c16:uniqueId val="{00000006-7608-4CA2-8B4B-FDF6DB9B031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5.86</c:v>
                </c:pt>
                <c:pt idx="2">
                  <c:v>#N/A</c:v>
                </c:pt>
                <c:pt idx="3">
                  <c:v>6.11</c:v>
                </c:pt>
                <c:pt idx="4">
                  <c:v>#N/A</c:v>
                </c:pt>
                <c:pt idx="5">
                  <c:v>6.42</c:v>
                </c:pt>
                <c:pt idx="6">
                  <c:v>#N/A</c:v>
                </c:pt>
                <c:pt idx="7">
                  <c:v>6.83</c:v>
                </c:pt>
                <c:pt idx="8">
                  <c:v>#N/A</c:v>
                </c:pt>
                <c:pt idx="9">
                  <c:v>6.1</c:v>
                </c:pt>
              </c:numCache>
            </c:numRef>
          </c:val>
          <c:extLst>
            <c:ext xmlns:c16="http://schemas.microsoft.com/office/drawing/2014/chart" uri="{C3380CC4-5D6E-409C-BE32-E72D297353CC}">
              <c16:uniqueId val="{00000007-7608-4CA2-8B4B-FDF6DB9B031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7.76</c:v>
                </c:pt>
                <c:pt idx="2">
                  <c:v>#N/A</c:v>
                </c:pt>
                <c:pt idx="3">
                  <c:v>8.5</c:v>
                </c:pt>
                <c:pt idx="4">
                  <c:v>#N/A</c:v>
                </c:pt>
                <c:pt idx="5">
                  <c:v>7.43</c:v>
                </c:pt>
                <c:pt idx="6">
                  <c:v>#N/A</c:v>
                </c:pt>
                <c:pt idx="7">
                  <c:v>6.38</c:v>
                </c:pt>
                <c:pt idx="8">
                  <c:v>#N/A</c:v>
                </c:pt>
                <c:pt idx="9">
                  <c:v>7.69</c:v>
                </c:pt>
              </c:numCache>
            </c:numRef>
          </c:val>
          <c:extLst>
            <c:ext xmlns:c16="http://schemas.microsoft.com/office/drawing/2014/chart" uri="{C3380CC4-5D6E-409C-BE32-E72D297353CC}">
              <c16:uniqueId val="{00000008-7608-4CA2-8B4B-FDF6DB9B031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12.31</c:v>
                </c:pt>
                <c:pt idx="2">
                  <c:v>#N/A</c:v>
                </c:pt>
                <c:pt idx="3">
                  <c:v>12.01</c:v>
                </c:pt>
                <c:pt idx="4">
                  <c:v>#N/A</c:v>
                </c:pt>
                <c:pt idx="5">
                  <c:v>11.78</c:v>
                </c:pt>
                <c:pt idx="6">
                  <c:v>#N/A</c:v>
                </c:pt>
                <c:pt idx="7">
                  <c:v>12.11</c:v>
                </c:pt>
                <c:pt idx="8">
                  <c:v>#N/A</c:v>
                </c:pt>
                <c:pt idx="9">
                  <c:v>10.77</c:v>
                </c:pt>
              </c:numCache>
            </c:numRef>
          </c:val>
          <c:extLst>
            <c:ext xmlns:c16="http://schemas.microsoft.com/office/drawing/2014/chart" uri="{C3380CC4-5D6E-409C-BE32-E72D297353CC}">
              <c16:uniqueId val="{00000009-7608-4CA2-8B4B-FDF6DB9B0311}"/>
            </c:ext>
          </c:extLst>
        </c:ser>
        <c:dLbls>
          <c:showLegendKey val="0"/>
          <c:showVal val="0"/>
          <c:showCatName val="0"/>
          <c:showSerName val="0"/>
          <c:showPercent val="0"/>
          <c:showBubbleSize val="0"/>
        </c:dLbls>
        <c:gapWidth val="150"/>
        <c:overlap val="100"/>
        <c:axId val="519569432"/>
        <c:axId val="519565120"/>
      </c:barChart>
      <c:catAx>
        <c:axId val="519569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565120"/>
        <c:crosses val="autoZero"/>
        <c:auto val="1"/>
        <c:lblAlgn val="ctr"/>
        <c:lblOffset val="100"/>
        <c:tickLblSkip val="1"/>
        <c:tickMarkSkip val="1"/>
        <c:noMultiLvlLbl val="0"/>
      </c:catAx>
      <c:valAx>
        <c:axId val="51956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569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3074</c:v>
                </c:pt>
                <c:pt idx="5">
                  <c:v>2949</c:v>
                </c:pt>
                <c:pt idx="8">
                  <c:v>2931</c:v>
                </c:pt>
                <c:pt idx="11">
                  <c:v>2878</c:v>
                </c:pt>
                <c:pt idx="14">
                  <c:v>2878</c:v>
                </c:pt>
              </c:numCache>
            </c:numRef>
          </c:val>
          <c:extLst>
            <c:ext xmlns:c16="http://schemas.microsoft.com/office/drawing/2014/chart" uri="{C3380CC4-5D6E-409C-BE32-E72D297353CC}">
              <c16:uniqueId val="{00000000-48D5-4EA3-9DAD-807EB79A5B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D5-4EA3-9DAD-807EB79A5B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219</c:v>
                </c:pt>
                <c:pt idx="3">
                  <c:v>206</c:v>
                </c:pt>
                <c:pt idx="6">
                  <c:v>195</c:v>
                </c:pt>
                <c:pt idx="9">
                  <c:v>193</c:v>
                </c:pt>
                <c:pt idx="12">
                  <c:v>189</c:v>
                </c:pt>
              </c:numCache>
            </c:numRef>
          </c:val>
          <c:extLst>
            <c:ext xmlns:c16="http://schemas.microsoft.com/office/drawing/2014/chart" uri="{C3380CC4-5D6E-409C-BE32-E72D297353CC}">
              <c16:uniqueId val="{00000002-48D5-4EA3-9DAD-807EB79A5B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46</c:v>
                </c:pt>
                <c:pt idx="6">
                  <c:v>48</c:v>
                </c:pt>
                <c:pt idx="9">
                  <c:v>47</c:v>
                </c:pt>
                <c:pt idx="12">
                  <c:v>45</c:v>
                </c:pt>
              </c:numCache>
            </c:numRef>
          </c:val>
          <c:extLst>
            <c:ext xmlns:c16="http://schemas.microsoft.com/office/drawing/2014/chart" uri="{C3380CC4-5D6E-409C-BE32-E72D297353CC}">
              <c16:uniqueId val="{00000003-48D5-4EA3-9DAD-807EB79A5B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981</c:v>
                </c:pt>
                <c:pt idx="3">
                  <c:v>942</c:v>
                </c:pt>
                <c:pt idx="6">
                  <c:v>931</c:v>
                </c:pt>
                <c:pt idx="9">
                  <c:v>919</c:v>
                </c:pt>
                <c:pt idx="12">
                  <c:v>901</c:v>
                </c:pt>
              </c:numCache>
            </c:numRef>
          </c:val>
          <c:extLst>
            <c:ext xmlns:c16="http://schemas.microsoft.com/office/drawing/2014/chart" uri="{C3380CC4-5D6E-409C-BE32-E72D297353CC}">
              <c16:uniqueId val="{00000004-48D5-4EA3-9DAD-807EB79A5B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0</c:v>
                </c:pt>
                <c:pt idx="6">
                  <c:v>0</c:v>
                </c:pt>
                <c:pt idx="9">
                  <c:v>0</c:v>
                </c:pt>
                <c:pt idx="12">
                  <c:v>0</c:v>
                </c:pt>
              </c:numCache>
            </c:numRef>
          </c:val>
          <c:extLst>
            <c:ext xmlns:c16="http://schemas.microsoft.com/office/drawing/2014/chart" uri="{C3380CC4-5D6E-409C-BE32-E72D297353CC}">
              <c16:uniqueId val="{00000005-48D5-4EA3-9DAD-807EB79A5B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D5-4EA3-9DAD-807EB79A5B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3488</c:v>
                </c:pt>
                <c:pt idx="3">
                  <c:v>3477</c:v>
                </c:pt>
                <c:pt idx="6">
                  <c:v>3414</c:v>
                </c:pt>
                <c:pt idx="9">
                  <c:v>3436</c:v>
                </c:pt>
                <c:pt idx="12">
                  <c:v>3438</c:v>
                </c:pt>
              </c:numCache>
            </c:numRef>
          </c:val>
          <c:extLst>
            <c:ext xmlns:c16="http://schemas.microsoft.com/office/drawing/2014/chart" uri="{C3380CC4-5D6E-409C-BE32-E72D297353CC}">
              <c16:uniqueId val="{00000007-48D5-4EA3-9DAD-807EB79A5BD1}"/>
            </c:ext>
          </c:extLst>
        </c:ser>
        <c:dLbls>
          <c:showLegendKey val="0"/>
          <c:showVal val="0"/>
          <c:showCatName val="0"/>
          <c:showSerName val="0"/>
          <c:showPercent val="0"/>
          <c:showBubbleSize val="0"/>
        </c:dLbls>
        <c:gapWidth val="100"/>
        <c:overlap val="100"/>
        <c:axId val="519570216"/>
        <c:axId val="519565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1674</c:v>
                </c:pt>
                <c:pt idx="2">
                  <c:v>#N/A</c:v>
                </c:pt>
                <c:pt idx="3">
                  <c:v>#N/A</c:v>
                </c:pt>
                <c:pt idx="4">
                  <c:v>1722</c:v>
                </c:pt>
                <c:pt idx="5">
                  <c:v>#N/A</c:v>
                </c:pt>
                <c:pt idx="6">
                  <c:v>#N/A</c:v>
                </c:pt>
                <c:pt idx="7">
                  <c:v>1657</c:v>
                </c:pt>
                <c:pt idx="8">
                  <c:v>#N/A</c:v>
                </c:pt>
                <c:pt idx="9">
                  <c:v>#N/A</c:v>
                </c:pt>
                <c:pt idx="10">
                  <c:v>1717</c:v>
                </c:pt>
                <c:pt idx="11">
                  <c:v>#N/A</c:v>
                </c:pt>
                <c:pt idx="12">
                  <c:v>#N/A</c:v>
                </c:pt>
                <c:pt idx="13">
                  <c:v>1695</c:v>
                </c:pt>
                <c:pt idx="14">
                  <c:v>#N/A</c:v>
                </c:pt>
              </c:numCache>
            </c:numRef>
          </c:val>
          <c:smooth val="0"/>
          <c:extLst>
            <c:ext xmlns:c16="http://schemas.microsoft.com/office/drawing/2014/chart" uri="{C3380CC4-5D6E-409C-BE32-E72D297353CC}">
              <c16:uniqueId val="{00000008-48D5-4EA3-9DAD-807EB79A5BD1}"/>
            </c:ext>
          </c:extLst>
        </c:ser>
        <c:dLbls>
          <c:showLegendKey val="0"/>
          <c:showVal val="0"/>
          <c:showCatName val="0"/>
          <c:showSerName val="0"/>
          <c:showPercent val="0"/>
          <c:showBubbleSize val="0"/>
        </c:dLbls>
        <c:marker val="1"/>
        <c:smooth val="0"/>
        <c:axId val="519570216"/>
        <c:axId val="519565512"/>
      </c:lineChart>
      <c:catAx>
        <c:axId val="51957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565512"/>
        <c:crosses val="autoZero"/>
        <c:auto val="1"/>
        <c:lblAlgn val="ctr"/>
        <c:lblOffset val="100"/>
        <c:tickLblSkip val="1"/>
        <c:tickMarkSkip val="1"/>
        <c:noMultiLvlLbl val="0"/>
      </c:catAx>
      <c:valAx>
        <c:axId val="519565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57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28709</c:v>
                </c:pt>
                <c:pt idx="5">
                  <c:v>28425</c:v>
                </c:pt>
                <c:pt idx="8">
                  <c:v>28500</c:v>
                </c:pt>
                <c:pt idx="11">
                  <c:v>29105</c:v>
                </c:pt>
                <c:pt idx="14">
                  <c:v>29835</c:v>
                </c:pt>
              </c:numCache>
            </c:numRef>
          </c:val>
          <c:extLst>
            <c:ext xmlns:c16="http://schemas.microsoft.com/office/drawing/2014/chart" uri="{C3380CC4-5D6E-409C-BE32-E72D297353CC}">
              <c16:uniqueId val="{00000000-FA66-4866-AC5B-9E39288965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2720</c:v>
                </c:pt>
                <c:pt idx="5">
                  <c:v>2389</c:v>
                </c:pt>
                <c:pt idx="8">
                  <c:v>2196</c:v>
                </c:pt>
                <c:pt idx="11">
                  <c:v>3058</c:v>
                </c:pt>
                <c:pt idx="14">
                  <c:v>2715</c:v>
                </c:pt>
              </c:numCache>
            </c:numRef>
          </c:val>
          <c:extLst>
            <c:ext xmlns:c16="http://schemas.microsoft.com/office/drawing/2014/chart" uri="{C3380CC4-5D6E-409C-BE32-E72D297353CC}">
              <c16:uniqueId val="{00000001-FA66-4866-AC5B-9E39288965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10292</c:v>
                </c:pt>
                <c:pt idx="5">
                  <c:v>9993</c:v>
                </c:pt>
                <c:pt idx="8">
                  <c:v>12586</c:v>
                </c:pt>
                <c:pt idx="11">
                  <c:v>14867</c:v>
                </c:pt>
                <c:pt idx="14">
                  <c:v>15124</c:v>
                </c:pt>
              </c:numCache>
            </c:numRef>
          </c:val>
          <c:extLst>
            <c:ext xmlns:c16="http://schemas.microsoft.com/office/drawing/2014/chart" uri="{C3380CC4-5D6E-409C-BE32-E72D297353CC}">
              <c16:uniqueId val="{00000002-FA66-4866-AC5B-9E39288965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66-4866-AC5B-9E39288965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66-4866-AC5B-9E39288965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13</c:v>
                </c:pt>
                <c:pt idx="6">
                  <c:v>12</c:v>
                </c:pt>
                <c:pt idx="9">
                  <c:v>6</c:v>
                </c:pt>
                <c:pt idx="12">
                  <c:v>4</c:v>
                </c:pt>
              </c:numCache>
            </c:numRef>
          </c:val>
          <c:extLst>
            <c:ext xmlns:c16="http://schemas.microsoft.com/office/drawing/2014/chart" uri="{C3380CC4-5D6E-409C-BE32-E72D297353CC}">
              <c16:uniqueId val="{00000005-FA66-4866-AC5B-9E39288965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5221</c:v>
                </c:pt>
                <c:pt idx="3">
                  <c:v>5024</c:v>
                </c:pt>
                <c:pt idx="6">
                  <c:v>4588</c:v>
                </c:pt>
                <c:pt idx="9">
                  <c:v>5106</c:v>
                </c:pt>
                <c:pt idx="12">
                  <c:v>5010</c:v>
                </c:pt>
              </c:numCache>
            </c:numRef>
          </c:val>
          <c:extLst>
            <c:ext xmlns:c16="http://schemas.microsoft.com/office/drawing/2014/chart" uri="{C3380CC4-5D6E-409C-BE32-E72D297353CC}">
              <c16:uniqueId val="{00000006-FA66-4866-AC5B-9E39288965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135</c:v>
                </c:pt>
                <c:pt idx="12">
                  <c:v>629</c:v>
                </c:pt>
              </c:numCache>
            </c:numRef>
          </c:val>
          <c:extLst>
            <c:ext xmlns:c16="http://schemas.microsoft.com/office/drawing/2014/chart" uri="{C3380CC4-5D6E-409C-BE32-E72D297353CC}">
              <c16:uniqueId val="{00000007-FA66-4866-AC5B-9E39288965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9586</c:v>
                </c:pt>
                <c:pt idx="3">
                  <c:v>9530</c:v>
                </c:pt>
                <c:pt idx="6">
                  <c:v>9280</c:v>
                </c:pt>
                <c:pt idx="9">
                  <c:v>8872</c:v>
                </c:pt>
                <c:pt idx="12">
                  <c:v>8091</c:v>
                </c:pt>
              </c:numCache>
            </c:numRef>
          </c:val>
          <c:extLst>
            <c:ext xmlns:c16="http://schemas.microsoft.com/office/drawing/2014/chart" uri="{C3380CC4-5D6E-409C-BE32-E72D297353CC}">
              <c16:uniqueId val="{00000008-FA66-4866-AC5B-9E39288965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1960</c:v>
                </c:pt>
                <c:pt idx="3">
                  <c:v>1761</c:v>
                </c:pt>
                <c:pt idx="6">
                  <c:v>1572</c:v>
                </c:pt>
                <c:pt idx="9">
                  <c:v>1385</c:v>
                </c:pt>
                <c:pt idx="12">
                  <c:v>1198</c:v>
                </c:pt>
              </c:numCache>
            </c:numRef>
          </c:val>
          <c:extLst>
            <c:ext xmlns:c16="http://schemas.microsoft.com/office/drawing/2014/chart" uri="{C3380CC4-5D6E-409C-BE32-E72D297353CC}">
              <c16:uniqueId val="{00000009-FA66-4866-AC5B-9E39288965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36821</c:v>
                </c:pt>
                <c:pt idx="3">
                  <c:v>36164</c:v>
                </c:pt>
                <c:pt idx="6">
                  <c:v>35756</c:v>
                </c:pt>
                <c:pt idx="9">
                  <c:v>35126</c:v>
                </c:pt>
                <c:pt idx="12">
                  <c:v>32842</c:v>
                </c:pt>
              </c:numCache>
            </c:numRef>
          </c:val>
          <c:extLst>
            <c:ext xmlns:c16="http://schemas.microsoft.com/office/drawing/2014/chart" uri="{C3380CC4-5D6E-409C-BE32-E72D297353CC}">
              <c16:uniqueId val="{0000000A-FA66-4866-AC5B-9E392889653D}"/>
            </c:ext>
          </c:extLst>
        </c:ser>
        <c:dLbls>
          <c:showLegendKey val="0"/>
          <c:showVal val="0"/>
          <c:showCatName val="0"/>
          <c:showSerName val="0"/>
          <c:showPercent val="0"/>
          <c:showBubbleSize val="0"/>
        </c:dLbls>
        <c:gapWidth val="100"/>
        <c:overlap val="100"/>
        <c:axId val="519562376"/>
        <c:axId val="51956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11881</c:v>
                </c:pt>
                <c:pt idx="2">
                  <c:v>#N/A</c:v>
                </c:pt>
                <c:pt idx="3">
                  <c:v>#N/A</c:v>
                </c:pt>
                <c:pt idx="4">
                  <c:v>11684</c:v>
                </c:pt>
                <c:pt idx="5">
                  <c:v>#N/A</c:v>
                </c:pt>
                <c:pt idx="6">
                  <c:v>#N/A</c:v>
                </c:pt>
                <c:pt idx="7">
                  <c:v>7926</c:v>
                </c:pt>
                <c:pt idx="8">
                  <c:v>#N/A</c:v>
                </c:pt>
                <c:pt idx="9">
                  <c:v>#N/A</c:v>
                </c:pt>
                <c:pt idx="10">
                  <c:v>3599</c:v>
                </c:pt>
                <c:pt idx="11">
                  <c:v>#N/A</c:v>
                </c:pt>
                <c:pt idx="12">
                  <c:v>#N/A</c:v>
                </c:pt>
                <c:pt idx="13">
                  <c:v>101</c:v>
                </c:pt>
                <c:pt idx="14">
                  <c:v>#N/A</c:v>
                </c:pt>
              </c:numCache>
            </c:numRef>
          </c:val>
          <c:smooth val="0"/>
          <c:extLst>
            <c:ext xmlns:c16="http://schemas.microsoft.com/office/drawing/2014/chart" uri="{C3380CC4-5D6E-409C-BE32-E72D297353CC}">
              <c16:uniqueId val="{0000000B-FA66-4866-AC5B-9E392889653D}"/>
            </c:ext>
          </c:extLst>
        </c:ser>
        <c:dLbls>
          <c:showLegendKey val="0"/>
          <c:showVal val="0"/>
          <c:showCatName val="0"/>
          <c:showSerName val="0"/>
          <c:showPercent val="0"/>
          <c:showBubbleSize val="0"/>
        </c:dLbls>
        <c:marker val="1"/>
        <c:smooth val="0"/>
        <c:axId val="519562376"/>
        <c:axId val="519567472"/>
      </c:lineChart>
      <c:catAx>
        <c:axId val="519562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567472"/>
        <c:crosses val="autoZero"/>
        <c:auto val="1"/>
        <c:lblAlgn val="ctr"/>
        <c:lblOffset val="100"/>
        <c:tickLblSkip val="1"/>
        <c:tickMarkSkip val="1"/>
        <c:noMultiLvlLbl val="0"/>
      </c:catAx>
      <c:valAx>
        <c:axId val="51956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562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3957</c:v>
                </c:pt>
                <c:pt idx="1">
                  <c:v>3989</c:v>
                </c:pt>
                <c:pt idx="2">
                  <c:v>3820</c:v>
                </c:pt>
              </c:numCache>
            </c:numRef>
          </c:val>
          <c:extLst>
            <c:ext xmlns:c16="http://schemas.microsoft.com/office/drawing/2014/chart" uri="{C3380CC4-5D6E-409C-BE32-E72D297353CC}">
              <c16:uniqueId val="{00000000-114B-4BE6-9507-1C3F37D652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1170</c:v>
                </c:pt>
                <c:pt idx="1">
                  <c:v>210</c:v>
                </c:pt>
                <c:pt idx="2">
                  <c:v>433</c:v>
                </c:pt>
              </c:numCache>
            </c:numRef>
          </c:val>
          <c:extLst>
            <c:ext xmlns:c16="http://schemas.microsoft.com/office/drawing/2014/chart" uri="{C3380CC4-5D6E-409C-BE32-E72D297353CC}">
              <c16:uniqueId val="{00000001-114B-4BE6-9507-1C3F37D652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9729</c:v>
                </c:pt>
                <c:pt idx="1">
                  <c:v>12929</c:v>
                </c:pt>
                <c:pt idx="2">
                  <c:v>12886</c:v>
                </c:pt>
              </c:numCache>
            </c:numRef>
          </c:val>
          <c:extLst>
            <c:ext xmlns:c16="http://schemas.microsoft.com/office/drawing/2014/chart" uri="{C3380CC4-5D6E-409C-BE32-E72D297353CC}">
              <c16:uniqueId val="{00000002-114B-4BE6-9507-1C3F37D652A8}"/>
            </c:ext>
          </c:extLst>
        </c:ser>
        <c:dLbls>
          <c:showLegendKey val="0"/>
          <c:showVal val="0"/>
          <c:showCatName val="0"/>
          <c:showSerName val="0"/>
          <c:showPercent val="0"/>
          <c:showBubbleSize val="0"/>
        </c:dLbls>
        <c:gapWidth val="120"/>
        <c:overlap val="100"/>
        <c:axId val="519568256"/>
        <c:axId val="519571392"/>
      </c:barChart>
      <c:catAx>
        <c:axId val="5195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571392"/>
        <c:crosses val="autoZero"/>
        <c:auto val="1"/>
        <c:lblAlgn val="ctr"/>
        <c:lblOffset val="100"/>
        <c:tickLblSkip val="1"/>
        <c:tickMarkSkip val="1"/>
        <c:noMultiLvlLbl val="0"/>
      </c:catAx>
      <c:valAx>
        <c:axId val="519571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5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459239926808239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{F1153335-358B-4559-B347-AED592A863FC}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5B2-4636-9E7A-D22CCF7290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{C6330606-ED26-4327-AE12-A97CC759054A}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B2-4636-9E7A-D22CCF7290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{63F5B7E4-B127-44C8-BCCC-0B2E785505BA}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B2-4636-9E7A-D22CCF7290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{C25053AC-C0C8-4402-8D9C-F571693104C5}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B2-4636-9E7A-D22CCF7290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{E62DE250-98BA-4339-804F-268E6EB1EEF3}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B2-4636-9E7A-D22CCF7290C5}"/>
                </c:ext>
              </c:extLst>
            </c:dLbl>
            <c:dLbl>
              <c:idx val="8"/>
              <c:layout>
                <c:manualLayout>
                  <c:x val="0"/>
                  <c:y val="-1.745923992680832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{8BF6AE59-6DA1-4D7D-8516-37D40850F71E}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5B2-4636-9E7A-D22CCF7290C5}"/>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{F1862259-A21E-40A9-9F0A-69D125FCD8B1}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5B2-4636-9E7A-D22CCF7290C5}"/>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{5740E1D5-4A3B-40F1-A648-4AABA57B60DD}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5B2-4636-9E7A-D22CCF7290C5}"/>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{5ACD0785-D301-482E-B8E0-FCA6AF7BBE0A}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5B2-4636-9E7A-D22CCF7290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68.900000000000006</c:v>
                </c:pt>
                <c:pt idx="8">
                  <c:v>69.3</c:v>
                </c:pt>
                <c:pt idx="16">
                  <c:v>70.5</c:v>
                </c:pt>
                <c:pt idx="24">
                  <c:v>72</c:v>
                </c:pt>
                <c:pt idx="32">
                  <c:v>68.400000000000006</c:v>
                </c:pt>
              </c:numCache>
            </c:numRef>
          </c:xVal>
          <c:yVal>
            <c:numRef>
              <c:f>公会計指標分析・財政指標組合せ分析表!$BP$51:$DC$51</c:f>
              <c:numCache>
                <c:formatCode>#,##0.0;"▲ "#,##0.0</c:formatCode>
                <c:ptCount val="40"/>
                <c:pt idx="0">
                  <c:v>61.7</c:v>
                </c:pt>
                <c:pt idx="8">
                  <c:v>61.2</c:v>
                </c:pt>
                <c:pt idx="16">
                  <c:v>37.9</c:v>
                </c:pt>
                <c:pt idx="24">
                  <c:v>16.600000000000001</c:v>
                </c:pt>
                <c:pt idx="32">
                  <c:v>0.4</c:v>
                </c:pt>
              </c:numCache>
            </c:numRef>
          </c:yVal>
          <c:smooth val="0"/>
          <c:extLst>
            <c:ext xmlns:c16="http://schemas.microsoft.com/office/drawing/2014/chart" uri="{C3380CC4-5D6E-409C-BE32-E72D297353CC}">
              <c16:uniqueId val="{00000009-35B2-4636-9E7A-D22CCF7290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{E15CD608-2FF8-4C44-A1D2-75246CCF039B}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5B2-4636-9E7A-D22CCF7290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{BE435F56-50E4-44DD-9421-724D7D9B00E0}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B2-4636-9E7A-D22CCF7290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{08F7CBDD-BEC5-4EEB-A4E7-CAA8BAC53A96}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B2-4636-9E7A-D22CCF7290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{6E9BE1E1-4163-4D0D-B38A-5D118F930334}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B2-4636-9E7A-D22CCF7290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{2342879F-0C3C-4890-B67B-A99C564A9B9B}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B2-4636-9E7A-D22CCF7290C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{7595E76F-7C58-4BE1-B6F1-FE5E4828FF07}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5B2-4636-9E7A-D22CCF7290C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{0193FFC3-559D-4013-9AE5-EDFF03B1299B}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5B2-4636-9E7A-D22CCF7290C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{DE556CAC-5E13-4351-BBD1-B57FDAB7BFD8}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5B2-4636-9E7A-D22CCF7290C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{DE377A3E-2B93-438D-B03D-E86C994BDBC9}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5B2-4636-9E7A-D22CCF7290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5B2-4636-9E7A-D22CCF7290C5}"/>
            </c:ext>
          </c:extLst>
        </c:ser>
        <c:dLbls>
          <c:showLegendKey val="0"/>
          <c:showVal val="1"/>
          <c:showCatName val="0"/>
          <c:showSerName val="0"/>
          <c:showPercent val="0"/>
          <c:showBubbleSize val="0"/>
        </c:dLbls>
        <c:axId val="391237912"/>
        <c:axId val="391239480"/>
      </c:scatterChart>
      <c:valAx>
        <c:axId val="391237912"/>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239480"/>
        <c:crosses val="autoZero"/>
        <c:crossBetween val="midCat"/>
      </c:valAx>
      <c:valAx>
        <c:axId val="39123948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123791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{F1FC61BC-A494-4105-B960-E18059379263}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0CF-4DB9-AFAF-F44B7B9B6B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{E3F035A5-044B-4896-BEA5-1200964CB46E}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CF-4DB9-AFAF-F44B7B9B6B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{20ADE82F-A300-48A6-B2B7-D4754E7BE11C}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CF-4DB9-AFAF-F44B7B9B6B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{AB0266C9-E45F-4284-940B-04789103F9FE}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CF-4DB9-AFAF-F44B7B9B6B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{A388FF6E-91D9-4392-9C10-CF1A956FB32D}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CF-4DB9-AFAF-F44B7B9B6B2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{BC7B5C46-10AE-4A71-9286-94624AE711A2}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0CF-4DB9-AFAF-F44B7B9B6B2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{5DDEB6BD-24F7-40CC-AD92-569A3D70EB14}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0CF-4DB9-AFAF-F44B7B9B6B2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{5C55BE71-927C-44F7-97A5-E60D834C24F1}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0CF-4DB9-AFAF-F44B7B9B6B2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{15852B07-1829-4F8A-BDE4-D3B6F3727DCA}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0CF-4DB9-AFAF-F44B7B9B6B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9.1</c:v>
                </c:pt>
                <c:pt idx="16">
                  <c:v>8.5</c:v>
                </c:pt>
                <c:pt idx="24">
                  <c:v>8.1999999999999993</c:v>
                </c:pt>
                <c:pt idx="32">
                  <c:v>7.7</c:v>
                </c:pt>
              </c:numCache>
            </c:numRef>
          </c:xVal>
          <c:yVal>
            <c:numRef>
              <c:f>公会計指標分析・財政指標組合せ分析表!$BP$73:$DC$73</c:f>
              <c:numCache>
                <c:formatCode>#,##0.0;"▲ "#,##0.0</c:formatCode>
                <c:ptCount val="40"/>
                <c:pt idx="0">
                  <c:v>61.7</c:v>
                </c:pt>
                <c:pt idx="8">
                  <c:v>61.2</c:v>
                </c:pt>
                <c:pt idx="16">
                  <c:v>37.9</c:v>
                </c:pt>
                <c:pt idx="24">
                  <c:v>16.600000000000001</c:v>
                </c:pt>
                <c:pt idx="32">
                  <c:v>0.4</c:v>
                </c:pt>
              </c:numCache>
            </c:numRef>
          </c:yVal>
          <c:smooth val="0"/>
          <c:extLst>
            <c:ext xmlns:c16="http://schemas.microsoft.com/office/drawing/2014/chart" uri="{C3380CC4-5D6E-409C-BE32-E72D297353CC}">
              <c16:uniqueId val="{00000009-F0CF-4DB9-AFAF-F44B7B9B6B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{C911F1BC-7B8E-4FF3-AA21-981AB60E89E8}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0CF-4DB9-AFAF-F44B7B9B6B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{42F9B318-B92F-45AA-9C2D-EF5FEBD2A49B}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CF-4DB9-AFAF-F44B7B9B6B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{FDF98A01-3DDD-43B0-8EF7-760714756D23}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CF-4DB9-AFAF-F44B7B9B6B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{9185015A-0819-4850-ABAA-BE5E107C9137}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CF-4DB9-AFAF-F44B7B9B6B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{664C0E81-2CEC-4F36-8DE4-0BEDF60A508A}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CF-4DB9-AFAF-F44B7B9B6B2C}"/>
                </c:ext>
              </c:extLst>
            </c:dLbl>
            <c:dLbl>
              <c:idx val="8"/>
              <c:layout>
                <c:manualLayout>
                  <c:x val="-3.662116105643316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{A3D28BA4-D943-4E89-9019-BF9A961055CD}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0CF-4DB9-AFAF-F44B7B9B6B2C}"/>
                </c:ext>
              </c:extLst>
            </c:dLbl>
            <c:dLbl>
              <c:idx val="16"/>
              <c:layout>
                <c:manualLayout>
                  <c:x val="-2.6647173287753057E-2"/>
                  <c:y val="-5.085443798817326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{C8A5AA01-AD49-410F-B173-6E7C341C3FF6}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0CF-4DB9-AFAF-F44B7B9B6B2C}"/>
                </c:ext>
              </c:extLst>
            </c:dLbl>
            <c:dLbl>
              <c:idx val="24"/>
              <c:layout>
                <c:manualLayout>
                  <c:x val="-3.1570342725075584E-2"/>
                  <c:y val="-7.397885618741467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{5604C965-02D3-4CDA-9F13-6845D60135E6}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0CF-4DB9-AFAF-F44B7B9B6B2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{C6711ED4-C72A-405B-A422-D06E8A41EF63}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0CF-4DB9-AFAF-F44B7B9B6B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0CF-4DB9-AFAF-F44B7B9B6B2C}"/>
            </c:ext>
          </c:extLst>
        </c:ser>
        <c:dLbls>
          <c:showLegendKey val="0"/>
          <c:showVal val="1"/>
          <c:showCatName val="0"/>
          <c:showSerName val="0"/>
          <c:showPercent val="0"/>
          <c:showBubbleSize val="0"/>
        </c:dLbls>
        <c:axId val="391234776"/>
        <c:axId val="391242224"/>
      </c:scatterChart>
      <c:valAx>
        <c:axId val="391234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242224"/>
        <c:crosses val="autoZero"/>
        <c:crossBetween val="midCat"/>
      </c:valAx>
      <c:valAx>
        <c:axId val="391242224"/>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1234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か年平均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％であり、近年は減少傾向にある。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要因としては、第三セクター等改革推進債の償還に伴い、平成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年度は元利償還金が増加したものの、「財政標準化計画」に基づき新規地方債の発行抑制を図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少傾向にあること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また、標準財政規模は令和元年度から増加していることから、実質公債費比率の減少傾向を維持している。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今後も更なる公債費圧縮に向け、「財政標準化計画」に基づき地方債発行の抑制を図り、公債費の増嵩による財政圧迫の予防に努める。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年度末以降、満期一括償還地方債の残高がないため、積立していない。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、千歳市土地開発公社解散に伴う第三セクター等改革推進債の借入による地方債現在高の増加等により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年度は、財政標準化計画に基づいて地方債発行の抑制に努めたこと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などにより地方債現在高が減少し、結果として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今後も、引き続き普通建設事業費の総額抑制による地方債発行の抑制を図るとともに、地方債残高の早期解消に努め、充当可能基金の運用の適正化などにより将来の負担軽減に努める。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北海道千歳市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未利用普通財産に係る市有地売払収入等を公共施設整備基金に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1,403,4593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千円積み立てる一方、公立千歳科学技術大学の施設整備の財源として公立千歳科学技術大学整備基金から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1,238,651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千円取り崩したことなどにより、基金全体としてはほぼ横ばいとなる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景気後退などの不測の支出や減収に対応するための財政調整基金をはじめ、安定した行政サービスを継続して提供できる財政体質の構築を図るため、その他の基金についても一定額を確保するほか、今後の負担増に対応するために減債基金・公共施設整備基金へ毎年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・職員退職手当基金：退職者集中期（令和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年度）においては、退職者数の変動により、年度によって退職手当の支出額に著しい差が生じることから、一般財源の負担軽減を図るための対応として一定額を積み立てる。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・公共施設整備基金：公共施設等の更新・大規模修繕等を計画的に実施するための対応として一定額を積み立てる。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・公共施設整備基金：未利用普通財産等の売払収入を充当し、積み立てを行ったことによる増。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・公立千歳科学技術大学施設整備基金：公立千歳科学技術大学の施設整備費用に充当するため、取り崩しを行ったことによる減。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・職員退職手当基金：今後到来する退職者の集中期に備え、令和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億円を確保を目標とした基金積立および取り崩しを行う。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・公共施設整備基金：広域焼却処理施設建設事業により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億円程度の負担が生じる見込みのため、毎年度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年度以降に取り崩して充当を行う。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景気の動向により法人市民税の増収、地方消費税交付金・法人事業税交付金の増等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大規模災害などの不測の支出や減収に対応するための重要な原資となることから、令和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億円の残高を確保することを目標としている。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第三セクター等改革推進債のほか、令和２年度～令和３年度に発行するみどり台小学校建設事業債の償還等に充当することとしている。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97,716
97,002
594.50
61,210,462
59,938,776
451,199
25,532,995
32,842,451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当市における公共施設等総合管理計画策定時の平成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年度末時点では、大規模改修の目安となる建築後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年を経過した建築物が全体の</a:t>
          </a:r>
          <a:r>
            <a:rPr kumimoji="1" lang="en-US" altLang="ja-JP" sz="1100">
              <a:latin typeface="ＭＳ Ｐゴシック" panose="020B0600070205080204" pitchFamily="50" charset="-128"/>
              <a:ea typeface="ＭＳ Ｐゴシック" panose="020B0600070205080204" pitchFamily="50" charset="-128"/>
            </a:rPr>
            <a:t>52.9</a:t>
          </a:r>
          <a:r>
            <a:rPr kumimoji="1" lang="ja-JP" altLang="en-US" sz="1100">
              <a:latin typeface="ＭＳ Ｐゴシック" panose="020B0600070205080204" pitchFamily="50" charset="-128"/>
              <a:ea typeface="ＭＳ Ｐゴシック" panose="020B0600070205080204" pitchFamily="50" charset="-128"/>
            </a:rPr>
            <a:t>％に上るため、有形固定資産減価償却率は類似団体より高い水準にあると考えられる。</a:t>
          </a:r>
        </a:p>
        <a:p>
          <a:r>
            <a:rPr kumimoji="1" lang="ja-JP" altLang="en-US" sz="1100">
              <a:latin typeface="ＭＳ Ｐゴシック" panose="020B0600070205080204" pitchFamily="50" charset="-128"/>
              <a:ea typeface="ＭＳ Ｐゴシック" panose="020B0600070205080204" pitchFamily="50" charset="-128"/>
            </a:rPr>
            <a:t>　同計画では、今後、大規模改修や更新は、令和</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年及び令和</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年頃にピークを迎えることを見込んでいることから、その前に、予防保全による長寿命化を図り、ライフサイクルコストの縮減等の対策を行うこととしている。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152525" y="66421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786781" y="65546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152525" y="6384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786781"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152525" y="61214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786781" y="6033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152525" y="56007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786781" y="5513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152525" y="5343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786781" y="5249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152525" y="508635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786781" y="4992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300220" y="5171758"/>
          <a:ext cx="1270" cy="1295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352925" y="647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213225" y="646763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352925" y="495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213225" y="517175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352925" y="5751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251325" y="589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3616325" y="58970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2930525" y="58539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244725" y="58161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558925" y="5797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121920</xdr:rowOff>
    </xdr:from>
    <xdr:to>
      <xdr:col>23</xdr:col>
      <xdr:colOff>136525</xdr:colOff>
      <xdr:row>32</xdr:row>
      <xdr:rowOff>52070</xdr:rowOff>
    </xdr:to>
    <xdr:sp macro="" textlink="">
      <xdr:nvSpPr>
        <xdr:cNvPr id="85" name="楕円 84"/>
        <xdr:cNvSpPr/>
      </xdr:nvSpPr>
      <xdr:spPr>
        <a:xfrm>
          <a:off x="4251325" y="6033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100347</xdr:rowOff>
    </xdr:from>
    <xdr:ext cx="405111" cy="259045"/>
    <xdr:sp macro="" textlink="">
      <xdr:nvSpPr>
        <xdr:cNvPr id="86" name="有形固定資産減価償却率該当値テキスト"/>
        <xdr:cNvSpPr txBox="1"/>
      </xdr:nvSpPr>
      <xdr:spPr>
        <a:xfrm>
          <a:off x="4352925" y="601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7" name="楕円 86"/>
        <xdr:cNvSpPr/>
      </xdr:nvSpPr>
      <xdr:spPr>
        <a:xfrm>
          <a:off x="3616325" y="6124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1270</xdr:rowOff>
    </xdr:from>
    <xdr:to>
      <xdr:col>23</xdr:col>
      <xdr:colOff>85725</xdr:colOff>
      <xdr:row>32</xdr:row>
      <xdr:rowOff>98425</xdr:rowOff>
    </xdr:to>
    <xdr:cxnSp macro="">
      <xdr:nvCxnSpPr>
        <xdr:cNvPr id="88" name="直線コネクタ 87"/>
        <xdr:cNvCxnSpPr/>
      </xdr:nvCxnSpPr>
      <xdr:spPr>
        <a:xfrm flipV="1">
          <a:off x="3667125" y="6078220"/>
          <a:ext cx="635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7144</xdr:rowOff>
    </xdr:from>
    <xdr:to>
      <xdr:col>15</xdr:col>
      <xdr:colOff>187325</xdr:colOff>
      <xdr:row>32</xdr:row>
      <xdr:rowOff>108744</xdr:rowOff>
    </xdr:to>
    <xdr:sp macro="" textlink="">
      <xdr:nvSpPr>
        <xdr:cNvPr id="89" name="楕円 88"/>
        <xdr:cNvSpPr/>
      </xdr:nvSpPr>
      <xdr:spPr>
        <a:xfrm>
          <a:off x="2930525" y="6084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57944</xdr:rowOff>
    </xdr:from>
    <xdr:to>
      <xdr:col>19</xdr:col>
      <xdr:colOff>136525</xdr:colOff>
      <xdr:row>32</xdr:row>
      <xdr:rowOff>98425</xdr:rowOff>
    </xdr:to>
    <xdr:cxnSp macro="">
      <xdr:nvCxnSpPr>
        <xdr:cNvPr id="90" name="直線コネクタ 89"/>
        <xdr:cNvCxnSpPr/>
      </xdr:nvCxnSpPr>
      <xdr:spPr>
        <a:xfrm>
          <a:off x="2981325" y="6134894"/>
          <a:ext cx="6858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146209</xdr:rowOff>
    </xdr:from>
    <xdr:to>
      <xdr:col>11</xdr:col>
      <xdr:colOff>187325</xdr:colOff>
      <xdr:row>32</xdr:row>
      <xdr:rowOff>76359</xdr:rowOff>
    </xdr:to>
    <xdr:sp macro="" textlink="">
      <xdr:nvSpPr>
        <xdr:cNvPr id="91" name="楕円 90"/>
        <xdr:cNvSpPr/>
      </xdr:nvSpPr>
      <xdr:spPr>
        <a:xfrm>
          <a:off x="2244725" y="60580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25559</xdr:rowOff>
    </xdr:from>
    <xdr:to>
      <xdr:col>15</xdr:col>
      <xdr:colOff>136525</xdr:colOff>
      <xdr:row>32</xdr:row>
      <xdr:rowOff>57944</xdr:rowOff>
    </xdr:to>
    <xdr:cxnSp macro="">
      <xdr:nvCxnSpPr>
        <xdr:cNvPr id="92" name="直線コネクタ 91"/>
        <xdr:cNvCxnSpPr/>
      </xdr:nvCxnSpPr>
      <xdr:spPr>
        <a:xfrm>
          <a:off x="2295525" y="6102509"/>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135414</xdr:rowOff>
    </xdr:from>
    <xdr:to>
      <xdr:col>7</xdr:col>
      <xdr:colOff>187325</xdr:colOff>
      <xdr:row>32</xdr:row>
      <xdr:rowOff>65564</xdr:rowOff>
    </xdr:to>
    <xdr:sp macro="" textlink="">
      <xdr:nvSpPr>
        <xdr:cNvPr id="93" name="楕円 92"/>
        <xdr:cNvSpPr/>
      </xdr:nvSpPr>
      <xdr:spPr>
        <a:xfrm>
          <a:off x="1558925" y="60472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14764</xdr:rowOff>
    </xdr:from>
    <xdr:to>
      <xdr:col>11</xdr:col>
      <xdr:colOff>136525</xdr:colOff>
      <xdr:row>32</xdr:row>
      <xdr:rowOff>25559</xdr:rowOff>
    </xdr:to>
    <xdr:cxnSp macro="">
      <xdr:nvCxnSpPr>
        <xdr:cNvPr id="94" name="直線コネクタ 93"/>
        <xdr:cNvCxnSpPr/>
      </xdr:nvCxnSpPr>
      <xdr:spPr>
        <a:xfrm>
          <a:off x="1609725" y="6091714"/>
          <a:ext cx="6858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xdr:cNvSpPr txBox="1"/>
      </xdr:nvSpPr>
      <xdr:spPr>
        <a:xfrm>
          <a:off x="3470919" y="567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xdr:cNvSpPr txBox="1"/>
      </xdr:nvSpPr>
      <xdr:spPr>
        <a:xfrm>
          <a:off x="2797819" y="563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xdr:cNvSpPr txBox="1"/>
      </xdr:nvSpPr>
      <xdr:spPr>
        <a:xfrm>
          <a:off x="2112019" y="559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xdr:cNvSpPr txBox="1"/>
      </xdr:nvSpPr>
      <xdr:spPr>
        <a:xfrm>
          <a:off x="1426219"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9" name="n_1mainValue有形固定資産減価償却率"/>
        <xdr:cNvSpPr txBox="1"/>
      </xdr:nvSpPr>
      <xdr:spPr>
        <a:xfrm>
          <a:off x="3470919" y="621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99871</xdr:rowOff>
    </xdr:from>
    <xdr:ext cx="405111" cy="259045"/>
    <xdr:sp macro="" textlink="">
      <xdr:nvSpPr>
        <xdr:cNvPr id="100" name="n_2mainValue有形固定資産減価償却率"/>
        <xdr:cNvSpPr txBox="1"/>
      </xdr:nvSpPr>
      <xdr:spPr>
        <a:xfrm>
          <a:off x="2797819" y="6176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67486</xdr:rowOff>
    </xdr:from>
    <xdr:ext cx="405111" cy="259045"/>
    <xdr:sp macro="" textlink="">
      <xdr:nvSpPr>
        <xdr:cNvPr id="101" name="n_3mainValue有形固定資産減価償却率"/>
        <xdr:cNvSpPr txBox="1"/>
      </xdr:nvSpPr>
      <xdr:spPr>
        <a:xfrm>
          <a:off x="2112019" y="61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56691</xdr:rowOff>
    </xdr:from>
    <xdr:ext cx="405111" cy="259045"/>
    <xdr:sp macro="" textlink="">
      <xdr:nvSpPr>
        <xdr:cNvPr id="102" name="n_4mainValue有形固定資産減価償却率"/>
        <xdr:cNvSpPr txBox="1"/>
      </xdr:nvSpPr>
      <xdr:spPr>
        <a:xfrm>
          <a:off x="1426219" y="613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千歳市土地開発公社解散に伴い、第三セクター等改革推進債を借り入れたことにより、地方債の現在高が大幅に増加したものの、その後は財政標準化計画による地方債の発行額抑制に努めたことなどにより、将来負担額を着実に減少させてきたことが要因と考えられる。</a:t>
          </a:r>
        </a:p>
        <a:p>
          <a:r>
            <a:rPr kumimoji="1" lang="ja-JP" altLang="en-US" sz="1100">
              <a:latin typeface="ＭＳ Ｐゴシック" panose="020B0600070205080204" pitchFamily="50" charset="-128"/>
              <a:ea typeface="ＭＳ Ｐゴシック" panose="020B0600070205080204" pitchFamily="50" charset="-128"/>
            </a:rPr>
            <a:t>　今後も将来負担額の抑制と業務収支の改善等に努めていく。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3323570" y="5118553"/>
          <a:ext cx="1269" cy="133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3376275" y="646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3255625" y="645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xdr:cNvSpPr txBox="1"/>
      </xdr:nvSpPr>
      <xdr:spPr>
        <a:xfrm>
          <a:off x="13376275" y="572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3293725" y="5743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2639675" y="5997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1953875" y="6018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1268075" y="60285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0582275" y="607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9" name="楕円 148"/>
        <xdr:cNvSpPr/>
      </xdr:nvSpPr>
      <xdr:spPr>
        <a:xfrm>
          <a:off x="13293725" y="5511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117855</xdr:rowOff>
    </xdr:from>
    <xdr:ext cx="469744" cy="259045"/>
    <xdr:sp macro="" textlink="">
      <xdr:nvSpPr>
        <xdr:cNvPr id="150" name="債務償還比率該当値テキスト"/>
        <xdr:cNvSpPr txBox="1"/>
      </xdr:nvSpPr>
      <xdr:spPr>
        <a:xfrm>
          <a:off x="13376275" y="536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35061</xdr:rowOff>
    </xdr:from>
    <xdr:to>
      <xdr:col>72</xdr:col>
      <xdr:colOff>123825</xdr:colOff>
      <xdr:row>30</xdr:row>
      <xdr:rowOff>136661</xdr:rowOff>
    </xdr:to>
    <xdr:sp macro="" textlink="">
      <xdr:nvSpPr>
        <xdr:cNvPr id="151" name="楕円 150"/>
        <xdr:cNvSpPr/>
      </xdr:nvSpPr>
      <xdr:spPr>
        <a:xfrm>
          <a:off x="12639675" y="57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145778</xdr:rowOff>
    </xdr:from>
    <xdr:to>
      <xdr:col>76</xdr:col>
      <xdr:colOff>22225</xdr:colOff>
      <xdr:row>30</xdr:row>
      <xdr:rowOff>85861</xdr:rowOff>
    </xdr:to>
    <xdr:cxnSp macro="">
      <xdr:nvCxnSpPr>
        <xdr:cNvPr id="152" name="直線コネクタ 151"/>
        <xdr:cNvCxnSpPr/>
      </xdr:nvCxnSpPr>
      <xdr:spPr>
        <a:xfrm flipV="1">
          <a:off x="12690475" y="5562328"/>
          <a:ext cx="635000" cy="27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85181</xdr:rowOff>
    </xdr:from>
    <xdr:to>
      <xdr:col>68</xdr:col>
      <xdr:colOff>123825</xdr:colOff>
      <xdr:row>31</xdr:row>
      <xdr:rowOff>15331</xdr:rowOff>
    </xdr:to>
    <xdr:sp macro="" textlink="">
      <xdr:nvSpPr>
        <xdr:cNvPr id="153" name="楕円 152"/>
        <xdr:cNvSpPr/>
      </xdr:nvSpPr>
      <xdr:spPr>
        <a:xfrm>
          <a:off x="11953875" y="5831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85861</xdr:rowOff>
    </xdr:from>
    <xdr:to>
      <xdr:col>72</xdr:col>
      <xdr:colOff>73025</xdr:colOff>
      <xdr:row>30</xdr:row>
      <xdr:rowOff>135981</xdr:rowOff>
    </xdr:to>
    <xdr:cxnSp macro="">
      <xdr:nvCxnSpPr>
        <xdr:cNvPr id="154" name="直線コネクタ 153"/>
        <xdr:cNvCxnSpPr/>
      </xdr:nvCxnSpPr>
      <xdr:spPr>
        <a:xfrm flipV="1">
          <a:off x="12004675" y="5832611"/>
          <a:ext cx="6858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119915</xdr:rowOff>
    </xdr:from>
    <xdr:to>
      <xdr:col>64</xdr:col>
      <xdr:colOff>123825</xdr:colOff>
      <xdr:row>32</xdr:row>
      <xdr:rowOff>50065</xdr:rowOff>
    </xdr:to>
    <xdr:sp macro="" textlink="">
      <xdr:nvSpPr>
        <xdr:cNvPr id="155" name="楕円 154"/>
        <xdr:cNvSpPr/>
      </xdr:nvSpPr>
      <xdr:spPr>
        <a:xfrm>
          <a:off x="11268075" y="603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135981</xdr:rowOff>
    </xdr:from>
    <xdr:to>
      <xdr:col>68</xdr:col>
      <xdr:colOff>73025</xdr:colOff>
      <xdr:row>31</xdr:row>
      <xdr:rowOff>170715</xdr:rowOff>
    </xdr:to>
    <xdr:cxnSp macro="">
      <xdr:nvCxnSpPr>
        <xdr:cNvPr id="156" name="直線コネクタ 155"/>
        <xdr:cNvCxnSpPr/>
      </xdr:nvCxnSpPr>
      <xdr:spPr>
        <a:xfrm flipV="1">
          <a:off x="11318875" y="5882731"/>
          <a:ext cx="685800" cy="19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10614</xdr:rowOff>
    </xdr:from>
    <xdr:to>
      <xdr:col>60</xdr:col>
      <xdr:colOff>123825</xdr:colOff>
      <xdr:row>32</xdr:row>
      <xdr:rowOff>112214</xdr:rowOff>
    </xdr:to>
    <xdr:sp macro="" textlink="">
      <xdr:nvSpPr>
        <xdr:cNvPr id="157" name="楕円 156"/>
        <xdr:cNvSpPr/>
      </xdr:nvSpPr>
      <xdr:spPr>
        <a:xfrm>
          <a:off x="10582275" y="60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170715</xdr:rowOff>
    </xdr:from>
    <xdr:to>
      <xdr:col>64</xdr:col>
      <xdr:colOff>73025</xdr:colOff>
      <xdr:row>32</xdr:row>
      <xdr:rowOff>61414</xdr:rowOff>
    </xdr:to>
    <xdr:cxnSp macro="">
      <xdr:nvCxnSpPr>
        <xdr:cNvPr id="158" name="直線コネクタ 157"/>
        <xdr:cNvCxnSpPr/>
      </xdr:nvCxnSpPr>
      <xdr:spPr>
        <a:xfrm flipV="1">
          <a:off x="10633075" y="6076215"/>
          <a:ext cx="685800" cy="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9" name="n_1aveValue債務償還比率"/>
        <xdr:cNvSpPr txBox="1"/>
      </xdr:nvSpPr>
      <xdr:spPr>
        <a:xfrm>
          <a:off x="12461952" y="608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0" name="n_2aveValue債務償還比率"/>
        <xdr:cNvSpPr txBox="1"/>
      </xdr:nvSpPr>
      <xdr:spPr>
        <a:xfrm>
          <a:off x="11788852" y="610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1103052" y="58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0417252" y="586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153188</xdr:rowOff>
    </xdr:from>
    <xdr:ext cx="469744" cy="259045"/>
    <xdr:sp macro="" textlink="">
      <xdr:nvSpPr>
        <xdr:cNvPr id="163" name="n_1mainValue債務償還比率"/>
        <xdr:cNvSpPr txBox="1"/>
      </xdr:nvSpPr>
      <xdr:spPr>
        <a:xfrm>
          <a:off x="12461952" y="5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31858</xdr:rowOff>
    </xdr:from>
    <xdr:ext cx="469744" cy="259045"/>
    <xdr:sp macro="" textlink="">
      <xdr:nvSpPr>
        <xdr:cNvPr id="164" name="n_2mainValue債務償還比率"/>
        <xdr:cNvSpPr txBox="1"/>
      </xdr:nvSpPr>
      <xdr:spPr>
        <a:xfrm>
          <a:off x="11788852" y="561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41192</xdr:rowOff>
    </xdr:from>
    <xdr:ext cx="469744" cy="259045"/>
    <xdr:sp macro="" textlink="">
      <xdr:nvSpPr>
        <xdr:cNvPr id="165" name="n_3mainValue債務償還比率"/>
        <xdr:cNvSpPr txBox="1"/>
      </xdr:nvSpPr>
      <xdr:spPr>
        <a:xfrm>
          <a:off x="11103052" y="61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103341</xdr:rowOff>
    </xdr:from>
    <xdr:ext cx="469744" cy="259045"/>
    <xdr:sp macro="" textlink="">
      <xdr:nvSpPr>
        <xdr:cNvPr id="166" name="n_4mainValue債務償還比率"/>
        <xdr:cNvSpPr txBox="1"/>
      </xdr:nvSpPr>
      <xdr:spPr>
        <a:xfrm>
          <a:off x="10417252" y="618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97,716
97,002
594.50
61,210,462
59,938,776
451,199
25,532,995
32,842,451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177665" y="5457372"/>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216400" y="702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108450" y="7021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216400" y="6437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127500" y="645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384550" y="6424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5717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77800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984250" y="63529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xdr:cNvSpPr/>
      </xdr:nvSpPr>
      <xdr:spPr>
        <a:xfrm>
          <a:off x="4127500" y="63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64605</xdr:rowOff>
    </xdr:from>
    <xdr:ext cx="405111" cy="259045"/>
    <xdr:sp macro="" textlink="">
      <xdr:nvSpPr>
        <xdr:cNvPr id="75" name="【道路】&#10;有形固定資産減価償却率該当値テキスト"/>
        <xdr:cNvSpPr txBox="1"/>
      </xdr:nvSpPr>
      <xdr:spPr>
        <a:xfrm>
          <a:off x="42164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xdr:rowOff>
    </xdr:from>
    <xdr:to>
      <xdr:col>20</xdr:col>
      <xdr:colOff>38100</xdr:colOff>
      <xdr:row>40</xdr:row>
      <xdr:rowOff>109038</xdr:rowOff>
    </xdr:to>
    <xdr:sp macro="" textlink="">
      <xdr:nvSpPr>
        <xdr:cNvPr id="76" name="楕円 75"/>
        <xdr:cNvSpPr/>
      </xdr:nvSpPr>
      <xdr:spPr>
        <a:xfrm>
          <a:off x="3384550" y="6617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40</xdr:row>
      <xdr:rowOff>58238</xdr:rowOff>
    </xdr:to>
    <xdr:cxnSp macro="">
      <xdr:nvCxnSpPr>
        <xdr:cNvPr id="77" name="直線コネクタ 76"/>
        <xdr:cNvCxnSpPr/>
      </xdr:nvCxnSpPr>
      <xdr:spPr>
        <a:xfrm flipV="1">
          <a:off x="3429000" y="6372678"/>
          <a:ext cx="749300" cy="2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157662</xdr:rowOff>
    </xdr:from>
    <xdr:to>
      <xdr:col>15</xdr:col>
      <xdr:colOff>101600</xdr:colOff>
      <xdr:row>40</xdr:row>
      <xdr:rowOff>87812</xdr:rowOff>
    </xdr:to>
    <xdr:sp macro="" textlink="">
      <xdr:nvSpPr>
        <xdr:cNvPr id="78" name="楕円 77"/>
        <xdr:cNvSpPr/>
      </xdr:nvSpPr>
      <xdr:spPr>
        <a:xfrm>
          <a:off x="2571750" y="66029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37012</xdr:rowOff>
    </xdr:from>
    <xdr:to>
      <xdr:col>19</xdr:col>
      <xdr:colOff>177800</xdr:colOff>
      <xdr:row>40</xdr:row>
      <xdr:rowOff>58238</xdr:rowOff>
    </xdr:to>
    <xdr:cxnSp macro="">
      <xdr:nvCxnSpPr>
        <xdr:cNvPr id="79" name="直線コネクタ 78"/>
        <xdr:cNvCxnSpPr/>
      </xdr:nvCxnSpPr>
      <xdr:spPr>
        <a:xfrm>
          <a:off x="2622550" y="6647362"/>
          <a:ext cx="80645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156028</xdr:rowOff>
    </xdr:from>
    <xdr:to>
      <xdr:col>10</xdr:col>
      <xdr:colOff>165100</xdr:colOff>
      <xdr:row>40</xdr:row>
      <xdr:rowOff>86178</xdr:rowOff>
    </xdr:to>
    <xdr:sp macro="" textlink="">
      <xdr:nvSpPr>
        <xdr:cNvPr id="80" name="楕円 79"/>
        <xdr:cNvSpPr/>
      </xdr:nvSpPr>
      <xdr:spPr>
        <a:xfrm>
          <a:off x="1778000" y="6601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35378</xdr:rowOff>
    </xdr:from>
    <xdr:to>
      <xdr:col>15</xdr:col>
      <xdr:colOff>50800</xdr:colOff>
      <xdr:row>40</xdr:row>
      <xdr:rowOff>37012</xdr:rowOff>
    </xdr:to>
    <xdr:cxnSp macro="">
      <xdr:nvCxnSpPr>
        <xdr:cNvPr id="81" name="直線コネクタ 80"/>
        <xdr:cNvCxnSpPr/>
      </xdr:nvCxnSpPr>
      <xdr:spPr>
        <a:xfrm>
          <a:off x="1828800" y="6645728"/>
          <a:ext cx="7937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139700</xdr:rowOff>
    </xdr:from>
    <xdr:to>
      <xdr:col>6</xdr:col>
      <xdr:colOff>38100</xdr:colOff>
      <xdr:row>40</xdr:row>
      <xdr:rowOff>69850</xdr:rowOff>
    </xdr:to>
    <xdr:sp macro="" textlink="">
      <xdr:nvSpPr>
        <xdr:cNvPr id="82" name="楕円 81"/>
        <xdr:cNvSpPr/>
      </xdr:nvSpPr>
      <xdr:spPr>
        <a:xfrm>
          <a:off x="984250" y="6584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19050</xdr:rowOff>
    </xdr:from>
    <xdr:to>
      <xdr:col>10</xdr:col>
      <xdr:colOff>114300</xdr:colOff>
      <xdr:row>40</xdr:row>
      <xdr:rowOff>35378</xdr:rowOff>
    </xdr:to>
    <xdr:cxnSp macro="">
      <xdr:nvCxnSpPr>
        <xdr:cNvPr id="83" name="直線コネクタ 82"/>
        <xdr:cNvCxnSpPr/>
      </xdr:nvCxnSpPr>
      <xdr:spPr>
        <a:xfrm>
          <a:off x="1028700" y="6629400"/>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2391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439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64529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8515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100165</xdr:rowOff>
    </xdr:from>
    <xdr:ext cx="405111" cy="259045"/>
    <xdr:sp macro="" textlink="">
      <xdr:nvSpPr>
        <xdr:cNvPr id="88" name="n_1mainValue【道路】&#10;有形固定資産減価償却率"/>
        <xdr:cNvSpPr txBox="1"/>
      </xdr:nvSpPr>
      <xdr:spPr>
        <a:xfrm>
          <a:off x="3239144" y="671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78939</xdr:rowOff>
    </xdr:from>
    <xdr:ext cx="405111" cy="259045"/>
    <xdr:sp macro="" textlink="">
      <xdr:nvSpPr>
        <xdr:cNvPr id="89" name="n_2mainValue【道路】&#10;有形固定資産減価償却率"/>
        <xdr:cNvSpPr txBox="1"/>
      </xdr:nvSpPr>
      <xdr:spPr>
        <a:xfrm>
          <a:off x="2439044" y="668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77305</xdr:rowOff>
    </xdr:from>
    <xdr:ext cx="405111" cy="259045"/>
    <xdr:sp macro="" textlink="">
      <xdr:nvSpPr>
        <xdr:cNvPr id="90" name="n_3mainValue【道路】&#10;有形固定資産減価償却率"/>
        <xdr:cNvSpPr txBox="1"/>
      </xdr:nvSpPr>
      <xdr:spPr>
        <a:xfrm>
          <a:off x="1645294" y="668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60977</xdr:rowOff>
    </xdr:from>
    <xdr:ext cx="405111" cy="259045"/>
    <xdr:sp macro="" textlink="">
      <xdr:nvSpPr>
        <xdr:cNvPr id="91" name="n_4mainValue【道路】&#10;有形固定資産減価償却率"/>
        <xdr:cNvSpPr txBox="1"/>
      </xdr:nvSpPr>
      <xdr:spPr>
        <a:xfrm>
          <a:off x="8515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9429115" y="5719382"/>
          <a:ext cx="0" cy="121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9467850" y="69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9359900" y="6930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9467850" y="550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9359900" y="5719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9467850" y="6623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9398000" y="66446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8636000" y="666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7842250" y="66602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029450" y="666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235700" y="666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29172</xdr:rowOff>
    </xdr:from>
    <xdr:to>
      <xdr:col>55</xdr:col>
      <xdr:colOff>50800</xdr:colOff>
      <xdr:row>40</xdr:row>
      <xdr:rowOff>130772</xdr:rowOff>
    </xdr:to>
    <xdr:sp macro="" textlink="">
      <xdr:nvSpPr>
        <xdr:cNvPr id="131" name="楕円 130"/>
        <xdr:cNvSpPr/>
      </xdr:nvSpPr>
      <xdr:spPr>
        <a:xfrm>
          <a:off x="9398000" y="66395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52049</xdr:rowOff>
    </xdr:from>
    <xdr:ext cx="469744" cy="259045"/>
    <xdr:sp macro="" textlink="">
      <xdr:nvSpPr>
        <xdr:cNvPr id="132" name="【道路】&#10;一人当たり延長該当値テキスト"/>
        <xdr:cNvSpPr txBox="1"/>
      </xdr:nvSpPr>
      <xdr:spPr>
        <a:xfrm>
          <a:off x="9467850" y="64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39878</xdr:rowOff>
    </xdr:from>
    <xdr:to>
      <xdr:col>50</xdr:col>
      <xdr:colOff>165100</xdr:colOff>
      <xdr:row>40</xdr:row>
      <xdr:rowOff>141478</xdr:rowOff>
    </xdr:to>
    <xdr:sp macro="" textlink="">
      <xdr:nvSpPr>
        <xdr:cNvPr id="133" name="楕円 132"/>
        <xdr:cNvSpPr/>
      </xdr:nvSpPr>
      <xdr:spPr>
        <a:xfrm>
          <a:off x="86360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79972</xdr:rowOff>
    </xdr:from>
    <xdr:to>
      <xdr:col>55</xdr:col>
      <xdr:colOff>0</xdr:colOff>
      <xdr:row>40</xdr:row>
      <xdr:rowOff>90678</xdr:rowOff>
    </xdr:to>
    <xdr:cxnSp macro="">
      <xdr:nvCxnSpPr>
        <xdr:cNvPr id="134" name="直線コネクタ 133"/>
        <xdr:cNvCxnSpPr/>
      </xdr:nvCxnSpPr>
      <xdr:spPr>
        <a:xfrm flipV="1">
          <a:off x="8686800" y="6690322"/>
          <a:ext cx="74295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38697</xdr:rowOff>
    </xdr:from>
    <xdr:to>
      <xdr:col>46</xdr:col>
      <xdr:colOff>38100</xdr:colOff>
      <xdr:row>40</xdr:row>
      <xdr:rowOff>140297</xdr:rowOff>
    </xdr:to>
    <xdr:sp macro="" textlink="">
      <xdr:nvSpPr>
        <xdr:cNvPr id="135" name="楕円 134"/>
        <xdr:cNvSpPr/>
      </xdr:nvSpPr>
      <xdr:spPr>
        <a:xfrm>
          <a:off x="7842250" y="66490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89497</xdr:rowOff>
    </xdr:from>
    <xdr:to>
      <xdr:col>50</xdr:col>
      <xdr:colOff>114300</xdr:colOff>
      <xdr:row>40</xdr:row>
      <xdr:rowOff>90678</xdr:rowOff>
    </xdr:to>
    <xdr:cxnSp macro="">
      <xdr:nvCxnSpPr>
        <xdr:cNvPr id="136" name="直線コネクタ 135"/>
        <xdr:cNvCxnSpPr/>
      </xdr:nvCxnSpPr>
      <xdr:spPr>
        <a:xfrm>
          <a:off x="7886700" y="6699847"/>
          <a:ext cx="8001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37287</xdr:rowOff>
    </xdr:from>
    <xdr:to>
      <xdr:col>41</xdr:col>
      <xdr:colOff>101600</xdr:colOff>
      <xdr:row>40</xdr:row>
      <xdr:rowOff>138887</xdr:rowOff>
    </xdr:to>
    <xdr:sp macro="" textlink="">
      <xdr:nvSpPr>
        <xdr:cNvPr id="137" name="楕円 136"/>
        <xdr:cNvSpPr/>
      </xdr:nvSpPr>
      <xdr:spPr>
        <a:xfrm>
          <a:off x="7029450" y="66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88087</xdr:rowOff>
    </xdr:from>
    <xdr:to>
      <xdr:col>45</xdr:col>
      <xdr:colOff>177800</xdr:colOff>
      <xdr:row>40</xdr:row>
      <xdr:rowOff>89497</xdr:rowOff>
    </xdr:to>
    <xdr:cxnSp macro="">
      <xdr:nvCxnSpPr>
        <xdr:cNvPr id="138" name="直線コネクタ 137"/>
        <xdr:cNvCxnSpPr/>
      </xdr:nvCxnSpPr>
      <xdr:spPr>
        <a:xfrm>
          <a:off x="7080250" y="6698437"/>
          <a:ext cx="80645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36602</xdr:rowOff>
    </xdr:from>
    <xdr:to>
      <xdr:col>36</xdr:col>
      <xdr:colOff>165100</xdr:colOff>
      <xdr:row>40</xdr:row>
      <xdr:rowOff>138202</xdr:rowOff>
    </xdr:to>
    <xdr:sp macro="" textlink="">
      <xdr:nvSpPr>
        <xdr:cNvPr id="139" name="楕円 138"/>
        <xdr:cNvSpPr/>
      </xdr:nvSpPr>
      <xdr:spPr>
        <a:xfrm>
          <a:off x="6235700" y="66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87402</xdr:rowOff>
    </xdr:from>
    <xdr:to>
      <xdr:col>41</xdr:col>
      <xdr:colOff>50800</xdr:colOff>
      <xdr:row>40</xdr:row>
      <xdr:rowOff>88087</xdr:rowOff>
    </xdr:to>
    <xdr:cxnSp macro="">
      <xdr:nvCxnSpPr>
        <xdr:cNvPr id="140" name="直線コネクタ 139"/>
        <xdr:cNvCxnSpPr/>
      </xdr:nvCxnSpPr>
      <xdr:spPr>
        <a:xfrm>
          <a:off x="6286500" y="6697752"/>
          <a:ext cx="79375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8458277" y="675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7677227" y="675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6864427" y="67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070677" y="6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158005</xdr:rowOff>
    </xdr:from>
    <xdr:ext cx="469744" cy="259045"/>
    <xdr:sp macro="" textlink="">
      <xdr:nvSpPr>
        <xdr:cNvPr id="145" name="n_1mainValue【道路】&#10;一人当たり延長"/>
        <xdr:cNvSpPr txBox="1"/>
      </xdr:nvSpPr>
      <xdr:spPr>
        <a:xfrm>
          <a:off x="8458277" y="64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156824</xdr:rowOff>
    </xdr:from>
    <xdr:ext cx="469744" cy="259045"/>
    <xdr:sp macro="" textlink="">
      <xdr:nvSpPr>
        <xdr:cNvPr id="146" name="n_2mainValue【道路】&#10;一人当たり延長"/>
        <xdr:cNvSpPr txBox="1"/>
      </xdr:nvSpPr>
      <xdr:spPr>
        <a:xfrm>
          <a:off x="7677227" y="64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155414</xdr:rowOff>
    </xdr:from>
    <xdr:ext cx="469744" cy="259045"/>
    <xdr:sp macro="" textlink="">
      <xdr:nvSpPr>
        <xdr:cNvPr id="147" name="n_3mainValue【道路】&#10;一人当たり延長"/>
        <xdr:cNvSpPr txBox="1"/>
      </xdr:nvSpPr>
      <xdr:spPr>
        <a:xfrm>
          <a:off x="6864427" y="64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154729</xdr:rowOff>
    </xdr:from>
    <xdr:ext cx="469744" cy="259045"/>
    <xdr:sp macro="" textlink="">
      <xdr:nvSpPr>
        <xdr:cNvPr id="148" name="n_4mainValue【道路】&#10;一人当たり延長"/>
        <xdr:cNvSpPr txBox="1"/>
      </xdr:nvSpPr>
      <xdr:spPr>
        <a:xfrm>
          <a:off x="6070677" y="64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177665" y="9261747"/>
          <a:ext cx="0" cy="131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216400" y="1057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108450" y="10572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216400" y="9049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108450" y="926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216400" y="10026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12750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3845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571750" y="9995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778000" y="99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984250" y="99480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102688</xdr:rowOff>
    </xdr:from>
    <xdr:to>
      <xdr:col>24</xdr:col>
      <xdr:colOff>114300</xdr:colOff>
      <xdr:row>60</xdr:row>
      <xdr:rowOff>32838</xdr:rowOff>
    </xdr:to>
    <xdr:sp macro="" textlink="">
      <xdr:nvSpPr>
        <xdr:cNvPr id="190" name="楕円 189"/>
        <xdr:cNvSpPr/>
      </xdr:nvSpPr>
      <xdr:spPr>
        <a:xfrm>
          <a:off x="4127500" y="98499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125565</xdr:rowOff>
    </xdr:from>
    <xdr:ext cx="405111" cy="259045"/>
    <xdr:sp macro="" textlink="">
      <xdr:nvSpPr>
        <xdr:cNvPr id="191" name="【橋りょう・トンネル】&#10;有形固定資産減価償却率該当値テキスト"/>
        <xdr:cNvSpPr txBox="1"/>
      </xdr:nvSpPr>
      <xdr:spPr>
        <a:xfrm>
          <a:off x="4216400"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92" name="楕円 191"/>
        <xdr:cNvSpPr/>
      </xdr:nvSpPr>
      <xdr:spPr>
        <a:xfrm>
          <a:off x="3384550" y="99709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153488</xdr:rowOff>
    </xdr:from>
    <xdr:to>
      <xdr:col>24</xdr:col>
      <xdr:colOff>63500</xdr:colOff>
      <xdr:row>60</xdr:row>
      <xdr:rowOff>109401</xdr:rowOff>
    </xdr:to>
    <xdr:cxnSp macro="">
      <xdr:nvCxnSpPr>
        <xdr:cNvPr id="193" name="直線コネクタ 192"/>
        <xdr:cNvCxnSpPr/>
      </xdr:nvCxnSpPr>
      <xdr:spPr>
        <a:xfrm flipV="1">
          <a:off x="3429000" y="9900738"/>
          <a:ext cx="749300" cy="1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4" name="楕円 193"/>
        <xdr:cNvSpPr/>
      </xdr:nvSpPr>
      <xdr:spPr>
        <a:xfrm>
          <a:off x="2571750" y="99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109401</xdr:rowOff>
    </xdr:to>
    <xdr:cxnSp macro="">
      <xdr:nvCxnSpPr>
        <xdr:cNvPr id="195" name="直線コネクタ 194"/>
        <xdr:cNvCxnSpPr/>
      </xdr:nvCxnSpPr>
      <xdr:spPr>
        <a:xfrm>
          <a:off x="2622550" y="10000524"/>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6" name="楕円 195"/>
        <xdr:cNvSpPr/>
      </xdr:nvSpPr>
      <xdr:spPr>
        <a:xfrm>
          <a:off x="1778000" y="99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88174</xdr:rowOff>
    </xdr:to>
    <xdr:cxnSp macro="">
      <xdr:nvCxnSpPr>
        <xdr:cNvPr id="197" name="直線コネクタ 196"/>
        <xdr:cNvCxnSpPr/>
      </xdr:nvCxnSpPr>
      <xdr:spPr>
        <a:xfrm>
          <a:off x="1828800" y="9979297"/>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8" name="楕円 197"/>
        <xdr:cNvSpPr/>
      </xdr:nvSpPr>
      <xdr:spPr>
        <a:xfrm>
          <a:off x="984250" y="99119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66947</xdr:rowOff>
    </xdr:to>
    <xdr:cxnSp macro="">
      <xdr:nvCxnSpPr>
        <xdr:cNvPr id="199" name="直線コネクタ 198"/>
        <xdr:cNvCxnSpPr/>
      </xdr:nvCxnSpPr>
      <xdr:spPr>
        <a:xfrm>
          <a:off x="1028700" y="9956437"/>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2391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439044"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64529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8515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4" name="n_1mainValue【橋りょう・トンネル】&#10;有形固定資産減価償却率"/>
        <xdr:cNvSpPr txBox="1"/>
      </xdr:nvSpPr>
      <xdr:spPr>
        <a:xfrm>
          <a:off x="3239144" y="9752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5" name="n_2mainValue【橋りょう・トンネル】&#10;有形固定資産減価償却率"/>
        <xdr:cNvSpPr txBox="1"/>
      </xdr:nvSpPr>
      <xdr:spPr>
        <a:xfrm>
          <a:off x="2439044" y="97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6" name="n_3mainValue【橋りょう・トンネル】&#10;有形固定資産減価償却率"/>
        <xdr:cNvSpPr txBox="1"/>
      </xdr:nvSpPr>
      <xdr:spPr>
        <a:xfrm>
          <a:off x="1645294" y="971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7" name="n_4mainValue【橋りょう・トンネル】&#10;有形固定資産減価償却率"/>
        <xdr:cNvSpPr txBox="1"/>
      </xdr:nvSpPr>
      <xdr:spPr>
        <a:xfrm>
          <a:off x="851544" y="969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9429115" y="9289465"/>
          <a:ext cx="0" cy="1355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9467850" y="1064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9359900" y="10645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9467850" y="9077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9359900" y="9289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9467850" y="1032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9398000" y="10471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8636000" y="1046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7842250" y="10468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029450" y="10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235700" y="104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87768</xdr:rowOff>
    </xdr:from>
    <xdr:to>
      <xdr:col>55</xdr:col>
      <xdr:colOff>50800</xdr:colOff>
      <xdr:row>64</xdr:row>
      <xdr:rowOff>17918</xdr:rowOff>
    </xdr:to>
    <xdr:sp macro="" textlink="">
      <xdr:nvSpPr>
        <xdr:cNvPr id="247" name="楕円 246"/>
        <xdr:cNvSpPr/>
      </xdr:nvSpPr>
      <xdr:spPr>
        <a:xfrm>
          <a:off x="9398000" y="104954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42465</xdr:rowOff>
    </xdr:from>
    <xdr:ext cx="534377" cy="259045"/>
    <xdr:sp macro="" textlink="">
      <xdr:nvSpPr>
        <xdr:cNvPr id="248" name="【橋りょう・トンネル】&#10;一人当たり有形固定資産（償却資産）額該当値テキスト"/>
        <xdr:cNvSpPr txBox="1"/>
      </xdr:nvSpPr>
      <xdr:spPr>
        <a:xfrm>
          <a:off x="9467850" y="104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158042</xdr:rowOff>
    </xdr:from>
    <xdr:to>
      <xdr:col>50</xdr:col>
      <xdr:colOff>165100</xdr:colOff>
      <xdr:row>63</xdr:row>
      <xdr:rowOff>88192</xdr:rowOff>
    </xdr:to>
    <xdr:sp macro="" textlink="">
      <xdr:nvSpPr>
        <xdr:cNvPr id="249" name="楕円 248"/>
        <xdr:cNvSpPr/>
      </xdr:nvSpPr>
      <xdr:spPr>
        <a:xfrm>
          <a:off x="8636000" y="10400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37392</xdr:rowOff>
    </xdr:from>
    <xdr:to>
      <xdr:col>55</xdr:col>
      <xdr:colOff>0</xdr:colOff>
      <xdr:row>63</xdr:row>
      <xdr:rowOff>138568</xdr:rowOff>
    </xdr:to>
    <xdr:cxnSp macro="">
      <xdr:nvCxnSpPr>
        <xdr:cNvPr id="250" name="直線コネクタ 249"/>
        <xdr:cNvCxnSpPr/>
      </xdr:nvCxnSpPr>
      <xdr:spPr>
        <a:xfrm>
          <a:off x="8686800" y="10445042"/>
          <a:ext cx="742950" cy="10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159237</xdr:rowOff>
    </xdr:from>
    <xdr:to>
      <xdr:col>46</xdr:col>
      <xdr:colOff>38100</xdr:colOff>
      <xdr:row>63</xdr:row>
      <xdr:rowOff>89387</xdr:rowOff>
    </xdr:to>
    <xdr:sp macro="" textlink="">
      <xdr:nvSpPr>
        <xdr:cNvPr id="251" name="楕円 250"/>
        <xdr:cNvSpPr/>
      </xdr:nvSpPr>
      <xdr:spPr>
        <a:xfrm>
          <a:off x="7842250" y="104017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37392</xdr:rowOff>
    </xdr:from>
    <xdr:to>
      <xdr:col>50</xdr:col>
      <xdr:colOff>114300</xdr:colOff>
      <xdr:row>63</xdr:row>
      <xdr:rowOff>38587</xdr:rowOff>
    </xdr:to>
    <xdr:cxnSp macro="">
      <xdr:nvCxnSpPr>
        <xdr:cNvPr id="252" name="直線コネクタ 251"/>
        <xdr:cNvCxnSpPr/>
      </xdr:nvCxnSpPr>
      <xdr:spPr>
        <a:xfrm flipV="1">
          <a:off x="7886700" y="10445042"/>
          <a:ext cx="8001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160016</xdr:rowOff>
    </xdr:from>
    <xdr:to>
      <xdr:col>41</xdr:col>
      <xdr:colOff>101600</xdr:colOff>
      <xdr:row>63</xdr:row>
      <xdr:rowOff>90166</xdr:rowOff>
    </xdr:to>
    <xdr:sp macro="" textlink="">
      <xdr:nvSpPr>
        <xdr:cNvPr id="253" name="楕円 252"/>
        <xdr:cNvSpPr/>
      </xdr:nvSpPr>
      <xdr:spPr>
        <a:xfrm>
          <a:off x="7029450" y="104025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38587</xdr:rowOff>
    </xdr:from>
    <xdr:to>
      <xdr:col>45</xdr:col>
      <xdr:colOff>177800</xdr:colOff>
      <xdr:row>63</xdr:row>
      <xdr:rowOff>39366</xdr:rowOff>
    </xdr:to>
    <xdr:cxnSp macro="">
      <xdr:nvCxnSpPr>
        <xdr:cNvPr id="254" name="直線コネクタ 253"/>
        <xdr:cNvCxnSpPr/>
      </xdr:nvCxnSpPr>
      <xdr:spPr>
        <a:xfrm flipV="1">
          <a:off x="7080250" y="10446237"/>
          <a:ext cx="80645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160803</xdr:rowOff>
    </xdr:from>
    <xdr:to>
      <xdr:col>36</xdr:col>
      <xdr:colOff>165100</xdr:colOff>
      <xdr:row>63</xdr:row>
      <xdr:rowOff>90953</xdr:rowOff>
    </xdr:to>
    <xdr:sp macro="" textlink="">
      <xdr:nvSpPr>
        <xdr:cNvPr id="255" name="楕円 254"/>
        <xdr:cNvSpPr/>
      </xdr:nvSpPr>
      <xdr:spPr>
        <a:xfrm>
          <a:off x="6235700" y="104033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39366</xdr:rowOff>
    </xdr:from>
    <xdr:to>
      <xdr:col>41</xdr:col>
      <xdr:colOff>50800</xdr:colOff>
      <xdr:row>63</xdr:row>
      <xdr:rowOff>40153</xdr:rowOff>
    </xdr:to>
    <xdr:cxnSp macro="">
      <xdr:nvCxnSpPr>
        <xdr:cNvPr id="256" name="直線コネクタ 255"/>
        <xdr:cNvCxnSpPr/>
      </xdr:nvCxnSpPr>
      <xdr:spPr>
        <a:xfrm flipV="1">
          <a:off x="6286500" y="10447016"/>
          <a:ext cx="79375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xdr:cNvSpPr txBox="1"/>
      </xdr:nvSpPr>
      <xdr:spPr>
        <a:xfrm>
          <a:off x="8399995" y="1055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xdr:cNvSpPr txBox="1"/>
      </xdr:nvSpPr>
      <xdr:spPr>
        <a:xfrm>
          <a:off x="7612595" y="1056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xdr:cNvSpPr txBox="1"/>
      </xdr:nvSpPr>
      <xdr:spPr>
        <a:xfrm>
          <a:off x="6818845" y="105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xdr:cNvSpPr txBox="1"/>
      </xdr:nvSpPr>
      <xdr:spPr>
        <a:xfrm>
          <a:off x="6006045" y="105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104719</xdr:rowOff>
    </xdr:from>
    <xdr:ext cx="599010" cy="259045"/>
    <xdr:sp macro="" textlink="">
      <xdr:nvSpPr>
        <xdr:cNvPr id="261" name="n_1mainValue【橋りょう・トンネル】&#10;一人当たり有形固定資産（償却資産）額"/>
        <xdr:cNvSpPr txBox="1"/>
      </xdr:nvSpPr>
      <xdr:spPr>
        <a:xfrm>
          <a:off x="8399995" y="1018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105914</xdr:rowOff>
    </xdr:from>
    <xdr:ext cx="599010" cy="259045"/>
    <xdr:sp macro="" textlink="">
      <xdr:nvSpPr>
        <xdr:cNvPr id="262" name="n_2mainValue【橋りょう・トンネル】&#10;一人当たり有形固定資産（償却資産）額"/>
        <xdr:cNvSpPr txBox="1"/>
      </xdr:nvSpPr>
      <xdr:spPr>
        <a:xfrm>
          <a:off x="7612595" y="101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106693</xdr:rowOff>
    </xdr:from>
    <xdr:ext cx="599010" cy="259045"/>
    <xdr:sp macro="" textlink="">
      <xdr:nvSpPr>
        <xdr:cNvPr id="263" name="n_3mainValue【橋りょう・トンネル】&#10;一人当たり有形固定資産（償却資産）額"/>
        <xdr:cNvSpPr txBox="1"/>
      </xdr:nvSpPr>
      <xdr:spPr>
        <a:xfrm>
          <a:off x="6818845" y="1018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107480</xdr:rowOff>
    </xdr:from>
    <xdr:ext cx="599010" cy="259045"/>
    <xdr:sp macro="" textlink="">
      <xdr:nvSpPr>
        <xdr:cNvPr id="264" name="n_4mainValue【橋りょう・トンネル】&#10;一人当たり有形固定資産（償却資産）額"/>
        <xdr:cNvSpPr txBox="1"/>
      </xdr:nvSpPr>
      <xdr:spPr>
        <a:xfrm>
          <a:off x="6006045" y="1018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177665" y="12912452"/>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216400" y="127003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108450" y="12912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216400" y="13745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1275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384550" y="137377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5717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7780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984250" y="137067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306" name="楕円 305"/>
        <xdr:cNvSpPr/>
      </xdr:nvSpPr>
      <xdr:spPr>
        <a:xfrm>
          <a:off x="4127500" y="13626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104883</xdr:rowOff>
    </xdr:from>
    <xdr:ext cx="405111" cy="259045"/>
    <xdr:sp macro="" textlink="">
      <xdr:nvSpPr>
        <xdr:cNvPr id="307" name="【公営住宅】&#10;有形固定資産減価償却率該当値テキスト"/>
        <xdr:cNvSpPr txBox="1"/>
      </xdr:nvSpPr>
      <xdr:spPr>
        <a:xfrm>
          <a:off x="4216400" y="1348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308" name="楕円 307"/>
        <xdr:cNvSpPr/>
      </xdr:nvSpPr>
      <xdr:spPr>
        <a:xfrm>
          <a:off x="3384550" y="135416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47898</xdr:rowOff>
    </xdr:from>
    <xdr:to>
      <xdr:col>24</xdr:col>
      <xdr:colOff>63500</xdr:colOff>
      <xdr:row>82</xdr:row>
      <xdr:rowOff>132806</xdr:rowOff>
    </xdr:to>
    <xdr:cxnSp macro="">
      <xdr:nvCxnSpPr>
        <xdr:cNvPr id="309" name="直線コネクタ 308"/>
        <xdr:cNvCxnSpPr/>
      </xdr:nvCxnSpPr>
      <xdr:spPr>
        <a:xfrm>
          <a:off x="3429000" y="13592448"/>
          <a:ext cx="7493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142421</xdr:rowOff>
    </xdr:from>
    <xdr:to>
      <xdr:col>15</xdr:col>
      <xdr:colOff>101600</xdr:colOff>
      <xdr:row>82</xdr:row>
      <xdr:rowOff>72571</xdr:rowOff>
    </xdr:to>
    <xdr:sp macro="" textlink="">
      <xdr:nvSpPr>
        <xdr:cNvPr id="310" name="楕円 309"/>
        <xdr:cNvSpPr/>
      </xdr:nvSpPr>
      <xdr:spPr>
        <a:xfrm>
          <a:off x="2571750" y="135218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21771</xdr:rowOff>
    </xdr:from>
    <xdr:to>
      <xdr:col>19</xdr:col>
      <xdr:colOff>177800</xdr:colOff>
      <xdr:row>82</xdr:row>
      <xdr:rowOff>47898</xdr:rowOff>
    </xdr:to>
    <xdr:cxnSp macro="">
      <xdr:nvCxnSpPr>
        <xdr:cNvPr id="311" name="直線コネクタ 310"/>
        <xdr:cNvCxnSpPr/>
      </xdr:nvCxnSpPr>
      <xdr:spPr>
        <a:xfrm>
          <a:off x="2622550" y="13566321"/>
          <a:ext cx="80645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134257</xdr:rowOff>
    </xdr:from>
    <xdr:to>
      <xdr:col>10</xdr:col>
      <xdr:colOff>165100</xdr:colOff>
      <xdr:row>82</xdr:row>
      <xdr:rowOff>64407</xdr:rowOff>
    </xdr:to>
    <xdr:sp macro="" textlink="">
      <xdr:nvSpPr>
        <xdr:cNvPr id="312" name="楕円 311"/>
        <xdr:cNvSpPr/>
      </xdr:nvSpPr>
      <xdr:spPr>
        <a:xfrm>
          <a:off x="1778000" y="13513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xdr:rowOff>
    </xdr:from>
    <xdr:to>
      <xdr:col>15</xdr:col>
      <xdr:colOff>50800</xdr:colOff>
      <xdr:row>82</xdr:row>
      <xdr:rowOff>21771</xdr:rowOff>
    </xdr:to>
    <xdr:cxnSp macro="">
      <xdr:nvCxnSpPr>
        <xdr:cNvPr id="313" name="直線コネクタ 312"/>
        <xdr:cNvCxnSpPr/>
      </xdr:nvCxnSpPr>
      <xdr:spPr>
        <a:xfrm>
          <a:off x="1828800" y="13558157"/>
          <a:ext cx="7937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314" name="楕円 313"/>
        <xdr:cNvSpPr/>
      </xdr:nvSpPr>
      <xdr:spPr>
        <a:xfrm>
          <a:off x="984250" y="13512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13607</xdr:rowOff>
    </xdr:to>
    <xdr:cxnSp macro="">
      <xdr:nvCxnSpPr>
        <xdr:cNvPr id="315" name="直線コネクタ 314"/>
        <xdr:cNvCxnSpPr/>
      </xdr:nvCxnSpPr>
      <xdr:spPr>
        <a:xfrm>
          <a:off x="1028700" y="13556524"/>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239144" y="13830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4390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645294" y="1377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851544" y="1379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320" name="n_1mainValue【公営住宅】&#10;有形固定資産減価償却率"/>
        <xdr:cNvSpPr txBox="1"/>
      </xdr:nvSpPr>
      <xdr:spPr>
        <a:xfrm>
          <a:off x="3239144" y="1332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21" name="n_2mainValue【公営住宅】&#10;有形固定資産減価償却率"/>
        <xdr:cNvSpPr txBox="1"/>
      </xdr:nvSpPr>
      <xdr:spPr>
        <a:xfrm>
          <a:off x="2439044" y="1330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80934</xdr:rowOff>
    </xdr:from>
    <xdr:ext cx="405111" cy="259045"/>
    <xdr:sp macro="" textlink="">
      <xdr:nvSpPr>
        <xdr:cNvPr id="322" name="n_3mainValue【公営住宅】&#10;有形固定資産減価償却率"/>
        <xdr:cNvSpPr txBox="1"/>
      </xdr:nvSpPr>
      <xdr:spPr>
        <a:xfrm>
          <a:off x="1645294" y="1329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79301</xdr:rowOff>
    </xdr:from>
    <xdr:ext cx="405111" cy="259045"/>
    <xdr:sp macro="" textlink="">
      <xdr:nvSpPr>
        <xdr:cNvPr id="323" name="n_4mainValue【公営住宅】&#10;有形固定資産減価償却率"/>
        <xdr:cNvSpPr txBox="1"/>
      </xdr:nvSpPr>
      <xdr:spPr>
        <a:xfrm>
          <a:off x="851544" y="1329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9429115" y="13069443"/>
          <a:ext cx="0" cy="1249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9467850"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9359900" y="14318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9467850" y="1285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9359900" y="13069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9467850" y="1405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9398000" y="140782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8636000" y="1408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7842250" y="140827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029450" y="1408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23570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81026</xdr:rowOff>
    </xdr:from>
    <xdr:to>
      <xdr:col>55</xdr:col>
      <xdr:colOff>50800</xdr:colOff>
      <xdr:row>83</xdr:row>
      <xdr:rowOff>11176</xdr:rowOff>
    </xdr:to>
    <xdr:sp macro="" textlink="">
      <xdr:nvSpPr>
        <xdr:cNvPr id="363" name="楕円 362"/>
        <xdr:cNvSpPr/>
      </xdr:nvSpPr>
      <xdr:spPr>
        <a:xfrm>
          <a:off x="9398000" y="136255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103903</xdr:rowOff>
    </xdr:from>
    <xdr:ext cx="469744" cy="259045"/>
    <xdr:sp macro="" textlink="">
      <xdr:nvSpPr>
        <xdr:cNvPr id="364" name="【公営住宅】&#10;一人当たり面積該当値テキスト"/>
        <xdr:cNvSpPr txBox="1"/>
      </xdr:nvSpPr>
      <xdr:spPr>
        <a:xfrm>
          <a:off x="9467850" y="134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111506</xdr:rowOff>
    </xdr:from>
    <xdr:to>
      <xdr:col>50</xdr:col>
      <xdr:colOff>165100</xdr:colOff>
      <xdr:row>83</xdr:row>
      <xdr:rowOff>41656</xdr:rowOff>
    </xdr:to>
    <xdr:sp macro="" textlink="">
      <xdr:nvSpPr>
        <xdr:cNvPr id="365" name="楕円 364"/>
        <xdr:cNvSpPr/>
      </xdr:nvSpPr>
      <xdr:spPr>
        <a:xfrm>
          <a:off x="8636000" y="13656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131826</xdr:rowOff>
    </xdr:from>
    <xdr:to>
      <xdr:col>55</xdr:col>
      <xdr:colOff>0</xdr:colOff>
      <xdr:row>82</xdr:row>
      <xdr:rowOff>162306</xdr:rowOff>
    </xdr:to>
    <xdr:cxnSp macro="">
      <xdr:nvCxnSpPr>
        <xdr:cNvPr id="366" name="直線コネクタ 365"/>
        <xdr:cNvCxnSpPr/>
      </xdr:nvCxnSpPr>
      <xdr:spPr>
        <a:xfrm flipV="1">
          <a:off x="8686800" y="13676376"/>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108838</xdr:rowOff>
    </xdr:from>
    <xdr:to>
      <xdr:col>46</xdr:col>
      <xdr:colOff>38100</xdr:colOff>
      <xdr:row>83</xdr:row>
      <xdr:rowOff>38988</xdr:rowOff>
    </xdr:to>
    <xdr:sp macro="" textlink="">
      <xdr:nvSpPr>
        <xdr:cNvPr id="367" name="楕円 366"/>
        <xdr:cNvSpPr/>
      </xdr:nvSpPr>
      <xdr:spPr>
        <a:xfrm>
          <a:off x="7842250" y="136533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159638</xdr:rowOff>
    </xdr:from>
    <xdr:to>
      <xdr:col>50</xdr:col>
      <xdr:colOff>114300</xdr:colOff>
      <xdr:row>82</xdr:row>
      <xdr:rowOff>162306</xdr:rowOff>
    </xdr:to>
    <xdr:cxnSp macro="">
      <xdr:nvCxnSpPr>
        <xdr:cNvPr id="368" name="直線コネクタ 367"/>
        <xdr:cNvCxnSpPr/>
      </xdr:nvCxnSpPr>
      <xdr:spPr>
        <a:xfrm>
          <a:off x="7886700" y="13704188"/>
          <a:ext cx="8001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69977</xdr:rowOff>
    </xdr:from>
    <xdr:to>
      <xdr:col>41</xdr:col>
      <xdr:colOff>101600</xdr:colOff>
      <xdr:row>83</xdr:row>
      <xdr:rowOff>127</xdr:rowOff>
    </xdr:to>
    <xdr:sp macro="" textlink="">
      <xdr:nvSpPr>
        <xdr:cNvPr id="369" name="楕円 368"/>
        <xdr:cNvSpPr/>
      </xdr:nvSpPr>
      <xdr:spPr>
        <a:xfrm>
          <a:off x="7029450" y="136145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120777</xdr:rowOff>
    </xdr:from>
    <xdr:to>
      <xdr:col>45</xdr:col>
      <xdr:colOff>177800</xdr:colOff>
      <xdr:row>82</xdr:row>
      <xdr:rowOff>159638</xdr:rowOff>
    </xdr:to>
    <xdr:cxnSp macro="">
      <xdr:nvCxnSpPr>
        <xdr:cNvPr id="370" name="直線コネクタ 369"/>
        <xdr:cNvCxnSpPr/>
      </xdr:nvCxnSpPr>
      <xdr:spPr>
        <a:xfrm>
          <a:off x="7080250" y="13665327"/>
          <a:ext cx="80645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68453</xdr:rowOff>
    </xdr:from>
    <xdr:to>
      <xdr:col>36</xdr:col>
      <xdr:colOff>165100</xdr:colOff>
      <xdr:row>82</xdr:row>
      <xdr:rowOff>170053</xdr:rowOff>
    </xdr:to>
    <xdr:sp macro="" textlink="">
      <xdr:nvSpPr>
        <xdr:cNvPr id="371" name="楕円 370"/>
        <xdr:cNvSpPr/>
      </xdr:nvSpPr>
      <xdr:spPr>
        <a:xfrm>
          <a:off x="6235700" y="136130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119253</xdr:rowOff>
    </xdr:from>
    <xdr:to>
      <xdr:col>41</xdr:col>
      <xdr:colOff>50800</xdr:colOff>
      <xdr:row>82</xdr:row>
      <xdr:rowOff>120777</xdr:rowOff>
    </xdr:to>
    <xdr:cxnSp macro="">
      <xdr:nvCxnSpPr>
        <xdr:cNvPr id="372" name="直線コネクタ 371"/>
        <xdr:cNvCxnSpPr/>
      </xdr:nvCxnSpPr>
      <xdr:spPr>
        <a:xfrm>
          <a:off x="6286500" y="13663803"/>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8458277" y="1417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76772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6864427" y="1417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6070677" y="1418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58183</xdr:rowOff>
    </xdr:from>
    <xdr:ext cx="469744" cy="259045"/>
    <xdr:sp macro="" textlink="">
      <xdr:nvSpPr>
        <xdr:cNvPr id="377" name="n_1mainValue【公営住宅】&#10;一人当たり面積"/>
        <xdr:cNvSpPr txBox="1"/>
      </xdr:nvSpPr>
      <xdr:spPr>
        <a:xfrm>
          <a:off x="8458277" y="134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55515</xdr:rowOff>
    </xdr:from>
    <xdr:ext cx="469744" cy="259045"/>
    <xdr:sp macro="" textlink="">
      <xdr:nvSpPr>
        <xdr:cNvPr id="378" name="n_2mainValue【公営住宅】&#10;一人当たり面積"/>
        <xdr:cNvSpPr txBox="1"/>
      </xdr:nvSpPr>
      <xdr:spPr>
        <a:xfrm>
          <a:off x="7677227" y="1343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16654</xdr:rowOff>
    </xdr:from>
    <xdr:ext cx="469744" cy="259045"/>
    <xdr:sp macro="" textlink="">
      <xdr:nvSpPr>
        <xdr:cNvPr id="379" name="n_3mainValue【公営住宅】&#10;一人当たり面積"/>
        <xdr:cNvSpPr txBox="1"/>
      </xdr:nvSpPr>
      <xdr:spPr>
        <a:xfrm>
          <a:off x="6864427" y="1339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15130</xdr:rowOff>
    </xdr:from>
    <xdr:ext cx="469744" cy="259045"/>
    <xdr:sp macro="" textlink="">
      <xdr:nvSpPr>
        <xdr:cNvPr id="380" name="n_4mainValue【公営住宅】&#10;一人当たり面積"/>
        <xdr:cNvSpPr txBox="1"/>
      </xdr:nvSpPr>
      <xdr:spPr>
        <a:xfrm>
          <a:off x="6070677" y="133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4699614" y="5455285"/>
          <a:ext cx="0" cy="1489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4738350" y="694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46113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4738350" y="523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4611350" y="545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4738350" y="602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4649450" y="6165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388745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3093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2299950" y="616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148715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61595</xdr:rowOff>
    </xdr:from>
    <xdr:to>
      <xdr:col>85</xdr:col>
      <xdr:colOff>177800</xdr:colOff>
      <xdr:row>40</xdr:row>
      <xdr:rowOff>163195</xdr:rowOff>
    </xdr:to>
    <xdr:sp macro="" textlink="">
      <xdr:nvSpPr>
        <xdr:cNvPr id="437" name="楕円 436"/>
        <xdr:cNvSpPr/>
      </xdr:nvSpPr>
      <xdr:spPr>
        <a:xfrm>
          <a:off x="14649450" y="66719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40022</xdr:rowOff>
    </xdr:from>
    <xdr:ext cx="405111" cy="259045"/>
    <xdr:sp macro="" textlink="">
      <xdr:nvSpPr>
        <xdr:cNvPr id="438" name="【認定こども園・幼稚園・保育所】&#10;有形固定資産減価償却率該当値テキスト"/>
        <xdr:cNvSpPr txBox="1"/>
      </xdr:nvSpPr>
      <xdr:spPr>
        <a:xfrm>
          <a:off x="1473835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439" name="楕円 438"/>
        <xdr:cNvSpPr/>
      </xdr:nvSpPr>
      <xdr:spPr>
        <a:xfrm>
          <a:off x="13887450" y="6360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131445</xdr:rowOff>
    </xdr:from>
    <xdr:to>
      <xdr:col>85</xdr:col>
      <xdr:colOff>127000</xdr:colOff>
      <xdr:row>40</xdr:row>
      <xdr:rowOff>112395</xdr:rowOff>
    </xdr:to>
    <xdr:cxnSp macro="">
      <xdr:nvCxnSpPr>
        <xdr:cNvPr id="440" name="直線コネクタ 439"/>
        <xdr:cNvCxnSpPr/>
      </xdr:nvCxnSpPr>
      <xdr:spPr>
        <a:xfrm>
          <a:off x="13938250" y="6411595"/>
          <a:ext cx="7620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441" name="楕円 440"/>
        <xdr:cNvSpPr/>
      </xdr:nvSpPr>
      <xdr:spPr>
        <a:xfrm>
          <a:off x="130937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114300</xdr:rowOff>
    </xdr:from>
    <xdr:to>
      <xdr:col>81</xdr:col>
      <xdr:colOff>50800</xdr:colOff>
      <xdr:row>38</xdr:row>
      <xdr:rowOff>131445</xdr:rowOff>
    </xdr:to>
    <xdr:cxnSp macro="">
      <xdr:nvCxnSpPr>
        <xdr:cNvPr id="442" name="直線コネクタ 441"/>
        <xdr:cNvCxnSpPr/>
      </xdr:nvCxnSpPr>
      <xdr:spPr>
        <a:xfrm>
          <a:off x="13144500" y="639445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43" name="楕円 442"/>
        <xdr:cNvSpPr/>
      </xdr:nvSpPr>
      <xdr:spPr>
        <a:xfrm>
          <a:off x="12299950" y="6326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97155</xdr:rowOff>
    </xdr:from>
    <xdr:to>
      <xdr:col>76</xdr:col>
      <xdr:colOff>114300</xdr:colOff>
      <xdr:row>38</xdr:row>
      <xdr:rowOff>114300</xdr:rowOff>
    </xdr:to>
    <xdr:cxnSp macro="">
      <xdr:nvCxnSpPr>
        <xdr:cNvPr id="444" name="直線コネクタ 443"/>
        <xdr:cNvCxnSpPr/>
      </xdr:nvCxnSpPr>
      <xdr:spPr>
        <a:xfrm>
          <a:off x="12344400" y="637730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23495</xdr:rowOff>
    </xdr:from>
    <xdr:to>
      <xdr:col>67</xdr:col>
      <xdr:colOff>101600</xdr:colOff>
      <xdr:row>38</xdr:row>
      <xdr:rowOff>125095</xdr:rowOff>
    </xdr:to>
    <xdr:sp macro="" textlink="">
      <xdr:nvSpPr>
        <xdr:cNvPr id="445" name="楕円 444"/>
        <xdr:cNvSpPr/>
      </xdr:nvSpPr>
      <xdr:spPr>
        <a:xfrm>
          <a:off x="11487150" y="63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74295</xdr:rowOff>
    </xdr:from>
    <xdr:to>
      <xdr:col>71</xdr:col>
      <xdr:colOff>177800</xdr:colOff>
      <xdr:row>38</xdr:row>
      <xdr:rowOff>97155</xdr:rowOff>
    </xdr:to>
    <xdr:cxnSp macro="">
      <xdr:nvCxnSpPr>
        <xdr:cNvPr id="446" name="直線コネクタ 445"/>
        <xdr:cNvCxnSpPr/>
      </xdr:nvCxnSpPr>
      <xdr:spPr>
        <a:xfrm>
          <a:off x="11537950" y="6354445"/>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3742044"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2960994"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xdr:cNvSpPr txBox="1"/>
      </xdr:nvSpPr>
      <xdr:spPr>
        <a:xfrm>
          <a:off x="12167244"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xdr:cNvSpPr txBox="1"/>
      </xdr:nvSpPr>
      <xdr:spPr>
        <a:xfrm>
          <a:off x="11354444"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1922</xdr:rowOff>
    </xdr:from>
    <xdr:ext cx="405111" cy="259045"/>
    <xdr:sp macro="" textlink="">
      <xdr:nvSpPr>
        <xdr:cNvPr id="451" name="n_1mainValue【認定こども園・幼稚園・保育所】&#10;有形固定資産減価償却率"/>
        <xdr:cNvSpPr txBox="1"/>
      </xdr:nvSpPr>
      <xdr:spPr>
        <a:xfrm>
          <a:off x="13742044" y="644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156227</xdr:rowOff>
    </xdr:from>
    <xdr:ext cx="405111" cy="259045"/>
    <xdr:sp macro="" textlink="">
      <xdr:nvSpPr>
        <xdr:cNvPr id="452" name="n_2mainValue【認定こども園・幼稚園・保育所】&#10;有形固定資産減価償却率"/>
        <xdr:cNvSpPr txBox="1"/>
      </xdr:nvSpPr>
      <xdr:spPr>
        <a:xfrm>
          <a:off x="1296099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453" name="n_3mainValue【認定こども園・幼稚園・保育所】&#10;有形固定資産減価償却率"/>
        <xdr:cNvSpPr txBox="1"/>
      </xdr:nvSpPr>
      <xdr:spPr>
        <a:xfrm>
          <a:off x="12167244" y="641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454" name="n_4mainValue【認定こども園・幼稚園・保育所】&#10;有形固定資産減価償却率"/>
        <xdr:cNvSpPr txBox="1"/>
      </xdr:nvSpPr>
      <xdr:spPr>
        <a:xfrm>
          <a:off x="11354444" y="639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19951064" y="5688330"/>
          <a:ext cx="0" cy="127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19989800" y="69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19881850" y="6963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19989800"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19881850" y="5688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19989800" y="644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19900900" y="659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1915795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18345150" y="6611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75514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6757650" y="6612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94" name="楕円 493"/>
        <xdr:cNvSpPr/>
      </xdr:nvSpPr>
      <xdr:spPr>
        <a:xfrm>
          <a:off x="199009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95" name="【認定こども園・幼稚園・保育所】&#10;一人当たり面積該当値テキスト"/>
        <xdr:cNvSpPr txBox="1"/>
      </xdr:nvSpPr>
      <xdr:spPr>
        <a:xfrm>
          <a:off x="19989800" y="67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96" name="楕円 495"/>
        <xdr:cNvSpPr/>
      </xdr:nvSpPr>
      <xdr:spPr>
        <a:xfrm>
          <a:off x="19157950" y="678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83820</xdr:rowOff>
    </xdr:to>
    <xdr:cxnSp macro="">
      <xdr:nvCxnSpPr>
        <xdr:cNvPr id="497" name="直線コネクタ 496"/>
        <xdr:cNvCxnSpPr/>
      </xdr:nvCxnSpPr>
      <xdr:spPr>
        <a:xfrm>
          <a:off x="19202400" y="684022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498" name="楕円 497"/>
        <xdr:cNvSpPr/>
      </xdr:nvSpPr>
      <xdr:spPr>
        <a:xfrm>
          <a:off x="1834515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64770</xdr:rowOff>
    </xdr:to>
    <xdr:cxnSp macro="">
      <xdr:nvCxnSpPr>
        <xdr:cNvPr id="499" name="直線コネクタ 498"/>
        <xdr:cNvCxnSpPr/>
      </xdr:nvCxnSpPr>
      <xdr:spPr>
        <a:xfrm>
          <a:off x="18395950" y="68402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13970</xdr:rowOff>
    </xdr:from>
    <xdr:to>
      <xdr:col>102</xdr:col>
      <xdr:colOff>165100</xdr:colOff>
      <xdr:row>41</xdr:row>
      <xdr:rowOff>115570</xdr:rowOff>
    </xdr:to>
    <xdr:sp macro="" textlink="">
      <xdr:nvSpPr>
        <xdr:cNvPr id="500" name="楕円 499"/>
        <xdr:cNvSpPr/>
      </xdr:nvSpPr>
      <xdr:spPr>
        <a:xfrm>
          <a:off x="175514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64770</xdr:rowOff>
    </xdr:to>
    <xdr:cxnSp macro="">
      <xdr:nvCxnSpPr>
        <xdr:cNvPr id="501" name="直線コネクタ 500"/>
        <xdr:cNvCxnSpPr/>
      </xdr:nvCxnSpPr>
      <xdr:spPr>
        <a:xfrm>
          <a:off x="17602200" y="68402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13970</xdr:rowOff>
    </xdr:from>
    <xdr:to>
      <xdr:col>98</xdr:col>
      <xdr:colOff>38100</xdr:colOff>
      <xdr:row>41</xdr:row>
      <xdr:rowOff>115570</xdr:rowOff>
    </xdr:to>
    <xdr:sp macro="" textlink="">
      <xdr:nvSpPr>
        <xdr:cNvPr id="502" name="楕円 501"/>
        <xdr:cNvSpPr/>
      </xdr:nvSpPr>
      <xdr:spPr>
        <a:xfrm>
          <a:off x="16757650" y="678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64770</xdr:rowOff>
    </xdr:from>
    <xdr:to>
      <xdr:col>102</xdr:col>
      <xdr:colOff>114300</xdr:colOff>
      <xdr:row>41</xdr:row>
      <xdr:rowOff>64770</xdr:rowOff>
    </xdr:to>
    <xdr:cxnSp macro="">
      <xdr:nvCxnSpPr>
        <xdr:cNvPr id="503" name="直線コネクタ 502"/>
        <xdr:cNvCxnSpPr/>
      </xdr:nvCxnSpPr>
      <xdr:spPr>
        <a:xfrm>
          <a:off x="16802100" y="68402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189802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181801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738637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6592627"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08" name="n_1mainValue【認定こども園・幼稚園・保育所】&#10;一人当たり面積"/>
        <xdr:cNvSpPr txBox="1"/>
      </xdr:nvSpPr>
      <xdr:spPr>
        <a:xfrm>
          <a:off x="1898022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09" name="n_2mainValue【認定こども園・幼稚園・保育所】&#10;一人当たり面積"/>
        <xdr:cNvSpPr txBox="1"/>
      </xdr:nvSpPr>
      <xdr:spPr>
        <a:xfrm>
          <a:off x="1818012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106697</xdr:rowOff>
    </xdr:from>
    <xdr:ext cx="469744" cy="259045"/>
    <xdr:sp macro="" textlink="">
      <xdr:nvSpPr>
        <xdr:cNvPr id="510" name="n_3mainValue【認定こども園・幼稚園・保育所】&#10;一人当たり面積"/>
        <xdr:cNvSpPr txBox="1"/>
      </xdr:nvSpPr>
      <xdr:spPr>
        <a:xfrm>
          <a:off x="1738637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106697</xdr:rowOff>
    </xdr:from>
    <xdr:ext cx="469744" cy="259045"/>
    <xdr:sp macro="" textlink="">
      <xdr:nvSpPr>
        <xdr:cNvPr id="511" name="n_4mainValue【認定こども園・幼稚園・保育所】&#10;一人当たり面積"/>
        <xdr:cNvSpPr txBox="1"/>
      </xdr:nvSpPr>
      <xdr:spPr>
        <a:xfrm>
          <a:off x="1659262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4699614" y="942276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473835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4611350" y="10485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4738350"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4611350" y="9422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473835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4649450" y="99758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3887450" y="996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3093700" y="995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148715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52" name="楕円 551"/>
        <xdr:cNvSpPr/>
      </xdr:nvSpPr>
      <xdr:spPr>
        <a:xfrm>
          <a:off x="14649450" y="10161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62882</xdr:rowOff>
    </xdr:from>
    <xdr:ext cx="405111" cy="259045"/>
    <xdr:sp macro="" textlink="">
      <xdr:nvSpPr>
        <xdr:cNvPr id="553" name="【学校施設】&#10;有形固定資産減価償却率該当値テキスト"/>
        <xdr:cNvSpPr txBox="1"/>
      </xdr:nvSpPr>
      <xdr:spPr>
        <a:xfrm>
          <a:off x="14738350"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xdr:rowOff>
    </xdr:from>
    <xdr:to>
      <xdr:col>81</xdr:col>
      <xdr:colOff>101600</xdr:colOff>
      <xdr:row>62</xdr:row>
      <xdr:rowOff>111760</xdr:rowOff>
    </xdr:to>
    <xdr:sp macro="" textlink="">
      <xdr:nvSpPr>
        <xdr:cNvPr id="554" name="楕円 553"/>
        <xdr:cNvSpPr/>
      </xdr:nvSpPr>
      <xdr:spPr>
        <a:xfrm>
          <a:off x="1388745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135255</xdr:rowOff>
    </xdr:from>
    <xdr:to>
      <xdr:col>85</xdr:col>
      <xdr:colOff>127000</xdr:colOff>
      <xdr:row>62</xdr:row>
      <xdr:rowOff>60960</xdr:rowOff>
    </xdr:to>
    <xdr:cxnSp macro="">
      <xdr:nvCxnSpPr>
        <xdr:cNvPr id="555" name="直線コネクタ 554"/>
        <xdr:cNvCxnSpPr/>
      </xdr:nvCxnSpPr>
      <xdr:spPr>
        <a:xfrm flipV="1">
          <a:off x="13938250" y="10212705"/>
          <a:ext cx="762000" cy="9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56" name="楕円 555"/>
        <xdr:cNvSpPr/>
      </xdr:nvSpPr>
      <xdr:spPr>
        <a:xfrm>
          <a:off x="13093700" y="10243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60960</xdr:rowOff>
    </xdr:to>
    <xdr:cxnSp macro="">
      <xdr:nvCxnSpPr>
        <xdr:cNvPr id="557" name="直線コネクタ 556"/>
        <xdr:cNvCxnSpPr/>
      </xdr:nvCxnSpPr>
      <xdr:spPr>
        <a:xfrm>
          <a:off x="13144500" y="1028827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145415</xdr:rowOff>
    </xdr:from>
    <xdr:to>
      <xdr:col>72</xdr:col>
      <xdr:colOff>38100</xdr:colOff>
      <xdr:row>62</xdr:row>
      <xdr:rowOff>75565</xdr:rowOff>
    </xdr:to>
    <xdr:sp macro="" textlink="">
      <xdr:nvSpPr>
        <xdr:cNvPr id="558" name="楕円 557"/>
        <xdr:cNvSpPr/>
      </xdr:nvSpPr>
      <xdr:spPr>
        <a:xfrm>
          <a:off x="12299950" y="10222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24765</xdr:rowOff>
    </xdr:from>
    <xdr:to>
      <xdr:col>76</xdr:col>
      <xdr:colOff>114300</xdr:colOff>
      <xdr:row>62</xdr:row>
      <xdr:rowOff>45720</xdr:rowOff>
    </xdr:to>
    <xdr:cxnSp macro="">
      <xdr:nvCxnSpPr>
        <xdr:cNvPr id="559" name="直線コネクタ 558"/>
        <xdr:cNvCxnSpPr/>
      </xdr:nvCxnSpPr>
      <xdr:spPr>
        <a:xfrm>
          <a:off x="12344400" y="10267315"/>
          <a:ext cx="8001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133985</xdr:rowOff>
    </xdr:from>
    <xdr:to>
      <xdr:col>67</xdr:col>
      <xdr:colOff>101600</xdr:colOff>
      <xdr:row>62</xdr:row>
      <xdr:rowOff>64135</xdr:rowOff>
    </xdr:to>
    <xdr:sp macro="" textlink="">
      <xdr:nvSpPr>
        <xdr:cNvPr id="560" name="楕円 559"/>
        <xdr:cNvSpPr/>
      </xdr:nvSpPr>
      <xdr:spPr>
        <a:xfrm>
          <a:off x="11487150" y="10211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13335</xdr:rowOff>
    </xdr:from>
    <xdr:to>
      <xdr:col>71</xdr:col>
      <xdr:colOff>177800</xdr:colOff>
      <xdr:row>62</xdr:row>
      <xdr:rowOff>24765</xdr:rowOff>
    </xdr:to>
    <xdr:cxnSp macro="">
      <xdr:nvCxnSpPr>
        <xdr:cNvPr id="561" name="直線コネクタ 560"/>
        <xdr:cNvCxnSpPr/>
      </xdr:nvCxnSpPr>
      <xdr:spPr>
        <a:xfrm>
          <a:off x="11537950" y="10255885"/>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374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296099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2167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13544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102887</xdr:rowOff>
    </xdr:from>
    <xdr:ext cx="405111" cy="259045"/>
    <xdr:sp macro="" textlink="">
      <xdr:nvSpPr>
        <xdr:cNvPr id="566" name="n_1mainValue【学校施設】&#10;有形固定資産減価償却率"/>
        <xdr:cNvSpPr txBox="1"/>
      </xdr:nvSpPr>
      <xdr:spPr>
        <a:xfrm>
          <a:off x="13742044" y="1034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67" name="n_2mainValue【学校施設】&#10;有形固定資産減価償却率"/>
        <xdr:cNvSpPr txBox="1"/>
      </xdr:nvSpPr>
      <xdr:spPr>
        <a:xfrm>
          <a:off x="12960994" y="1033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66692</xdr:rowOff>
    </xdr:from>
    <xdr:ext cx="405111" cy="259045"/>
    <xdr:sp macro="" textlink="">
      <xdr:nvSpPr>
        <xdr:cNvPr id="568" name="n_3mainValue【学校施設】&#10;有形固定資産減価償却率"/>
        <xdr:cNvSpPr txBox="1"/>
      </xdr:nvSpPr>
      <xdr:spPr>
        <a:xfrm>
          <a:off x="12167244" y="1030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569" name="n_4mainValue【学校施設】&#10;有形固定資産減価償却率"/>
        <xdr:cNvSpPr txBox="1"/>
      </xdr:nvSpPr>
      <xdr:spPr>
        <a:xfrm>
          <a:off x="11354444" y="1029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19951064" y="9312719"/>
          <a:ext cx="0" cy="119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19989800" y="105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19881850" y="105074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19989800" y="909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19881850" y="9312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19989800" y="10182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19900900" y="10324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19157950" y="10322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18345150" y="103264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7551400" y="103319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6757650" y="103315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100647</xdr:rowOff>
    </xdr:from>
    <xdr:to>
      <xdr:col>116</xdr:col>
      <xdr:colOff>114300</xdr:colOff>
      <xdr:row>63</xdr:row>
      <xdr:rowOff>30797</xdr:rowOff>
    </xdr:to>
    <xdr:sp macro="" textlink="">
      <xdr:nvSpPr>
        <xdr:cNvPr id="609" name="楕円 608"/>
        <xdr:cNvSpPr/>
      </xdr:nvSpPr>
      <xdr:spPr>
        <a:xfrm>
          <a:off x="19900900" y="103431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610" name="【学校施設】&#10;一人当たり面積該当値テキスト"/>
        <xdr:cNvSpPr txBox="1"/>
      </xdr:nvSpPr>
      <xdr:spPr>
        <a:xfrm>
          <a:off x="19989800" y="1030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94932</xdr:rowOff>
    </xdr:from>
    <xdr:to>
      <xdr:col>112</xdr:col>
      <xdr:colOff>38100</xdr:colOff>
      <xdr:row>63</xdr:row>
      <xdr:rowOff>25082</xdr:rowOff>
    </xdr:to>
    <xdr:sp macro="" textlink="">
      <xdr:nvSpPr>
        <xdr:cNvPr id="611" name="楕円 610"/>
        <xdr:cNvSpPr/>
      </xdr:nvSpPr>
      <xdr:spPr>
        <a:xfrm>
          <a:off x="19157950" y="103374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145732</xdr:rowOff>
    </xdr:from>
    <xdr:to>
      <xdr:col>116</xdr:col>
      <xdr:colOff>63500</xdr:colOff>
      <xdr:row>62</xdr:row>
      <xdr:rowOff>151447</xdr:rowOff>
    </xdr:to>
    <xdr:cxnSp macro="">
      <xdr:nvCxnSpPr>
        <xdr:cNvPr id="612" name="直線コネクタ 611"/>
        <xdr:cNvCxnSpPr/>
      </xdr:nvCxnSpPr>
      <xdr:spPr>
        <a:xfrm>
          <a:off x="19202400" y="10388282"/>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613" name="楕円 612"/>
        <xdr:cNvSpPr/>
      </xdr:nvSpPr>
      <xdr:spPr>
        <a:xfrm>
          <a:off x="18345150" y="10336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145732</xdr:rowOff>
    </xdr:to>
    <xdr:cxnSp macro="">
      <xdr:nvCxnSpPr>
        <xdr:cNvPr id="614" name="直線コネクタ 613"/>
        <xdr:cNvCxnSpPr/>
      </xdr:nvCxnSpPr>
      <xdr:spPr>
        <a:xfrm>
          <a:off x="18395950" y="10387330"/>
          <a:ext cx="80645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92456</xdr:rowOff>
    </xdr:from>
    <xdr:to>
      <xdr:col>102</xdr:col>
      <xdr:colOff>165100</xdr:colOff>
      <xdr:row>63</xdr:row>
      <xdr:rowOff>22606</xdr:rowOff>
    </xdr:to>
    <xdr:sp macro="" textlink="">
      <xdr:nvSpPr>
        <xdr:cNvPr id="615" name="楕円 614"/>
        <xdr:cNvSpPr/>
      </xdr:nvSpPr>
      <xdr:spPr>
        <a:xfrm>
          <a:off x="17551400" y="10335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143256</xdr:rowOff>
    </xdr:from>
    <xdr:to>
      <xdr:col>107</xdr:col>
      <xdr:colOff>50800</xdr:colOff>
      <xdr:row>62</xdr:row>
      <xdr:rowOff>144780</xdr:rowOff>
    </xdr:to>
    <xdr:cxnSp macro="">
      <xdr:nvCxnSpPr>
        <xdr:cNvPr id="616" name="直線コネクタ 615"/>
        <xdr:cNvCxnSpPr/>
      </xdr:nvCxnSpPr>
      <xdr:spPr>
        <a:xfrm>
          <a:off x="17602200" y="10385806"/>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91884</xdr:rowOff>
    </xdr:from>
    <xdr:to>
      <xdr:col>98</xdr:col>
      <xdr:colOff>38100</xdr:colOff>
      <xdr:row>63</xdr:row>
      <xdr:rowOff>22034</xdr:rowOff>
    </xdr:to>
    <xdr:sp macro="" textlink="">
      <xdr:nvSpPr>
        <xdr:cNvPr id="617" name="楕円 616"/>
        <xdr:cNvSpPr/>
      </xdr:nvSpPr>
      <xdr:spPr>
        <a:xfrm>
          <a:off x="16757650" y="103344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142684</xdr:rowOff>
    </xdr:from>
    <xdr:to>
      <xdr:col>102</xdr:col>
      <xdr:colOff>114300</xdr:colOff>
      <xdr:row>62</xdr:row>
      <xdr:rowOff>143256</xdr:rowOff>
    </xdr:to>
    <xdr:cxnSp macro="">
      <xdr:nvCxnSpPr>
        <xdr:cNvPr id="618" name="直線コネクタ 617"/>
        <xdr:cNvCxnSpPr/>
      </xdr:nvCxnSpPr>
      <xdr:spPr>
        <a:xfrm>
          <a:off x="16802100" y="10385234"/>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18980227" y="1010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18180127" y="1010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7386377"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6592627" y="101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16209</xdr:rowOff>
    </xdr:from>
    <xdr:ext cx="469744" cy="259045"/>
    <xdr:sp macro="" textlink="">
      <xdr:nvSpPr>
        <xdr:cNvPr id="623" name="n_1mainValue【学校施設】&#10;一人当たり面積"/>
        <xdr:cNvSpPr txBox="1"/>
      </xdr:nvSpPr>
      <xdr:spPr>
        <a:xfrm>
          <a:off x="18980227" y="1042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24" name="n_2mainValue【学校施設】&#10;一人当たり面積"/>
        <xdr:cNvSpPr txBox="1"/>
      </xdr:nvSpPr>
      <xdr:spPr>
        <a:xfrm>
          <a:off x="181801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13733</xdr:rowOff>
    </xdr:from>
    <xdr:ext cx="469744" cy="259045"/>
    <xdr:sp macro="" textlink="">
      <xdr:nvSpPr>
        <xdr:cNvPr id="625" name="n_3mainValue【学校施設】&#10;一人当たり面積"/>
        <xdr:cNvSpPr txBox="1"/>
      </xdr:nvSpPr>
      <xdr:spPr>
        <a:xfrm>
          <a:off x="17386377" y="104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13161</xdr:rowOff>
    </xdr:from>
    <xdr:ext cx="469744" cy="259045"/>
    <xdr:sp macro="" textlink="">
      <xdr:nvSpPr>
        <xdr:cNvPr id="626" name="n_4mainValue【学校施設】&#10;一人当たり面積"/>
        <xdr:cNvSpPr txBox="1"/>
      </xdr:nvSpPr>
      <xdr:spPr>
        <a:xfrm>
          <a:off x="16592627" y="1042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4699614" y="12964705"/>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4738350" y="1274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4611350" y="12964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4738350" y="13453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4649450" y="135955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3887450" y="13631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3093700" y="13620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2299950" y="136134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1487150" y="13611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28121</xdr:rowOff>
    </xdr:from>
    <xdr:to>
      <xdr:col>85</xdr:col>
      <xdr:colOff>177800</xdr:colOff>
      <xdr:row>84</xdr:row>
      <xdr:rowOff>129721</xdr:rowOff>
    </xdr:to>
    <xdr:sp macro="" textlink="">
      <xdr:nvSpPr>
        <xdr:cNvPr id="668" name="楕円 667"/>
        <xdr:cNvSpPr/>
      </xdr:nvSpPr>
      <xdr:spPr>
        <a:xfrm>
          <a:off x="14649450" y="139028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6548</xdr:rowOff>
    </xdr:from>
    <xdr:ext cx="405111" cy="259045"/>
    <xdr:sp macro="" textlink="">
      <xdr:nvSpPr>
        <xdr:cNvPr id="669" name="【児童館】&#10;有形固定資産減価償却率該当値テキスト"/>
        <xdr:cNvSpPr txBox="1"/>
      </xdr:nvSpPr>
      <xdr:spPr>
        <a:xfrm>
          <a:off x="1473835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670" name="楕円 669"/>
        <xdr:cNvSpPr/>
      </xdr:nvSpPr>
      <xdr:spPr>
        <a:xfrm>
          <a:off x="1388745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84</xdr:row>
      <xdr:rowOff>78921</xdr:rowOff>
    </xdr:to>
    <xdr:cxnSp macro="">
      <xdr:nvCxnSpPr>
        <xdr:cNvPr id="671" name="直線コネクタ 670"/>
        <xdr:cNvCxnSpPr/>
      </xdr:nvCxnSpPr>
      <xdr:spPr>
        <a:xfrm>
          <a:off x="13938250" y="13634901"/>
          <a:ext cx="762000" cy="3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672" name="楕円 671"/>
        <xdr:cNvSpPr/>
      </xdr:nvSpPr>
      <xdr:spPr>
        <a:xfrm>
          <a:off x="13093700" y="135463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90351</xdr:rowOff>
    </xdr:to>
    <xdr:cxnSp macro="">
      <xdr:nvCxnSpPr>
        <xdr:cNvPr id="673" name="直線コネクタ 672"/>
        <xdr:cNvCxnSpPr/>
      </xdr:nvCxnSpPr>
      <xdr:spPr>
        <a:xfrm>
          <a:off x="13144500" y="13590814"/>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74" name="楕円 673"/>
        <xdr:cNvSpPr/>
      </xdr:nvSpPr>
      <xdr:spPr>
        <a:xfrm>
          <a:off x="12299950" y="13494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165463</xdr:rowOff>
    </xdr:from>
    <xdr:to>
      <xdr:col>76</xdr:col>
      <xdr:colOff>114300</xdr:colOff>
      <xdr:row>82</xdr:row>
      <xdr:rowOff>46264</xdr:rowOff>
    </xdr:to>
    <xdr:cxnSp macro="">
      <xdr:nvCxnSpPr>
        <xdr:cNvPr id="675" name="直線コネクタ 674"/>
        <xdr:cNvCxnSpPr/>
      </xdr:nvCxnSpPr>
      <xdr:spPr>
        <a:xfrm>
          <a:off x="12344400" y="13544913"/>
          <a:ext cx="8001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64044</xdr:rowOff>
    </xdr:from>
    <xdr:to>
      <xdr:col>67</xdr:col>
      <xdr:colOff>101600</xdr:colOff>
      <xdr:row>81</xdr:row>
      <xdr:rowOff>165644</xdr:rowOff>
    </xdr:to>
    <xdr:sp macro="" textlink="">
      <xdr:nvSpPr>
        <xdr:cNvPr id="676" name="楕円 675"/>
        <xdr:cNvSpPr/>
      </xdr:nvSpPr>
      <xdr:spPr>
        <a:xfrm>
          <a:off x="11487150" y="134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114844</xdr:rowOff>
    </xdr:from>
    <xdr:to>
      <xdr:col>71</xdr:col>
      <xdr:colOff>177800</xdr:colOff>
      <xdr:row>81</xdr:row>
      <xdr:rowOff>165463</xdr:rowOff>
    </xdr:to>
    <xdr:cxnSp macro="">
      <xdr:nvCxnSpPr>
        <xdr:cNvPr id="677" name="直線コネクタ 676"/>
        <xdr:cNvCxnSpPr/>
      </xdr:nvCxnSpPr>
      <xdr:spPr>
        <a:xfrm>
          <a:off x="11537950" y="13494294"/>
          <a:ext cx="8064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xdr:cNvSpPr txBox="1"/>
      </xdr:nvSpPr>
      <xdr:spPr>
        <a:xfrm>
          <a:off x="13742044" y="1371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xdr:cNvSpPr txBox="1"/>
      </xdr:nvSpPr>
      <xdr:spPr>
        <a:xfrm>
          <a:off x="12960994" y="1371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xdr:cNvSpPr txBox="1"/>
      </xdr:nvSpPr>
      <xdr:spPr>
        <a:xfrm>
          <a:off x="1216724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13544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682" name="n_1mainValue【児童館】&#10;有形固定資産減価償却率"/>
        <xdr:cNvSpPr txBox="1"/>
      </xdr:nvSpPr>
      <xdr:spPr>
        <a:xfrm>
          <a:off x="13742044" y="13372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683" name="n_2mainValue【児童館】&#10;有形固定資産減価償却率"/>
        <xdr:cNvSpPr txBox="1"/>
      </xdr:nvSpPr>
      <xdr:spPr>
        <a:xfrm>
          <a:off x="12960994" y="1332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84" name="n_3mainValue【児童館】&#10;有形固定資産減価償却率"/>
        <xdr:cNvSpPr txBox="1"/>
      </xdr:nvSpPr>
      <xdr:spPr>
        <a:xfrm>
          <a:off x="12167244" y="1327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10721</xdr:rowOff>
    </xdr:from>
    <xdr:ext cx="405111" cy="259045"/>
    <xdr:sp macro="" textlink="">
      <xdr:nvSpPr>
        <xdr:cNvPr id="685" name="n_4mainValue【児童館】&#10;有形固定資産減価償却率"/>
        <xdr:cNvSpPr txBox="1"/>
      </xdr:nvSpPr>
      <xdr:spPr>
        <a:xfrm>
          <a:off x="11354444" y="1322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19951064" y="1290320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19989800" y="126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19881850" y="1290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xdr:cNvSpPr txBox="1"/>
      </xdr:nvSpPr>
      <xdr:spPr>
        <a:xfrm>
          <a:off x="19989800" y="13827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19900900" y="13849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25" name="楕円 724"/>
        <xdr:cNvSpPr/>
      </xdr:nvSpPr>
      <xdr:spPr>
        <a:xfrm>
          <a:off x="199009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726" name="【児童館】&#10;一人当たり面積該当値テキスト"/>
        <xdr:cNvSpPr txBox="1"/>
      </xdr:nvSpPr>
      <xdr:spPr>
        <a:xfrm>
          <a:off x="19989800"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727" name="楕円 726"/>
        <xdr:cNvSpPr/>
      </xdr:nvSpPr>
      <xdr:spPr>
        <a:xfrm>
          <a:off x="19157950" y="1348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83</xdr:row>
      <xdr:rowOff>57150</xdr:rowOff>
    </xdr:to>
    <xdr:cxnSp macro="">
      <xdr:nvCxnSpPr>
        <xdr:cNvPr id="728" name="直線コネクタ 727"/>
        <xdr:cNvCxnSpPr/>
      </xdr:nvCxnSpPr>
      <xdr:spPr>
        <a:xfrm>
          <a:off x="19202400" y="13531850"/>
          <a:ext cx="7493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101600</xdr:rowOff>
    </xdr:from>
    <xdr:to>
      <xdr:col>107</xdr:col>
      <xdr:colOff>101600</xdr:colOff>
      <xdr:row>82</xdr:row>
      <xdr:rowOff>31750</xdr:rowOff>
    </xdr:to>
    <xdr:sp macro="" textlink="">
      <xdr:nvSpPr>
        <xdr:cNvPr id="729" name="楕円 728"/>
        <xdr:cNvSpPr/>
      </xdr:nvSpPr>
      <xdr:spPr>
        <a:xfrm>
          <a:off x="18345150" y="1348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152400</xdr:rowOff>
    </xdr:from>
    <xdr:to>
      <xdr:col>111</xdr:col>
      <xdr:colOff>177800</xdr:colOff>
      <xdr:row>81</xdr:row>
      <xdr:rowOff>152400</xdr:rowOff>
    </xdr:to>
    <xdr:cxnSp macro="">
      <xdr:nvCxnSpPr>
        <xdr:cNvPr id="730" name="直線コネクタ 729"/>
        <xdr:cNvCxnSpPr/>
      </xdr:nvCxnSpPr>
      <xdr:spPr>
        <a:xfrm>
          <a:off x="18395950" y="13531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731" name="楕円 730"/>
        <xdr:cNvSpPr/>
      </xdr:nvSpPr>
      <xdr:spPr>
        <a:xfrm>
          <a:off x="1755140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152400</xdr:rowOff>
    </xdr:from>
    <xdr:to>
      <xdr:col>107</xdr:col>
      <xdr:colOff>50800</xdr:colOff>
      <xdr:row>82</xdr:row>
      <xdr:rowOff>19050</xdr:rowOff>
    </xdr:to>
    <xdr:cxnSp macro="">
      <xdr:nvCxnSpPr>
        <xdr:cNvPr id="732" name="直線コネクタ 731"/>
        <xdr:cNvCxnSpPr/>
      </xdr:nvCxnSpPr>
      <xdr:spPr>
        <a:xfrm flipV="1">
          <a:off x="17602200" y="1353185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139700</xdr:rowOff>
    </xdr:from>
    <xdr:to>
      <xdr:col>98</xdr:col>
      <xdr:colOff>38100</xdr:colOff>
      <xdr:row>82</xdr:row>
      <xdr:rowOff>69850</xdr:rowOff>
    </xdr:to>
    <xdr:sp macro="" textlink="">
      <xdr:nvSpPr>
        <xdr:cNvPr id="733" name="楕円 732"/>
        <xdr:cNvSpPr/>
      </xdr:nvSpPr>
      <xdr:spPr>
        <a:xfrm>
          <a:off x="16757650" y="13519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19050</xdr:rowOff>
    </xdr:from>
    <xdr:to>
      <xdr:col>102</xdr:col>
      <xdr:colOff>114300</xdr:colOff>
      <xdr:row>82</xdr:row>
      <xdr:rowOff>19050</xdr:rowOff>
    </xdr:to>
    <xdr:cxnSp macro="">
      <xdr:nvCxnSpPr>
        <xdr:cNvPr id="734" name="直線コネクタ 733"/>
        <xdr:cNvCxnSpPr/>
      </xdr:nvCxnSpPr>
      <xdr:spPr>
        <a:xfrm>
          <a:off x="16802100" y="13563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xdr:cNvSpPr txBox="1"/>
      </xdr:nvSpPr>
      <xdr:spPr>
        <a:xfrm>
          <a:off x="189802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xdr:cNvSpPr txBox="1"/>
      </xdr:nvSpPr>
      <xdr:spPr>
        <a:xfrm>
          <a:off x="181801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xdr:cNvSpPr txBox="1"/>
      </xdr:nvSpPr>
      <xdr:spPr>
        <a:xfrm>
          <a:off x="1738637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xdr:cNvSpPr txBox="1"/>
      </xdr:nvSpPr>
      <xdr:spPr>
        <a:xfrm>
          <a:off x="165926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48277</xdr:rowOff>
    </xdr:from>
    <xdr:ext cx="469744" cy="259045"/>
    <xdr:sp macro="" textlink="">
      <xdr:nvSpPr>
        <xdr:cNvPr id="739" name="n_1mainValue【児童館】&#10;一人当たり面積"/>
        <xdr:cNvSpPr txBox="1"/>
      </xdr:nvSpPr>
      <xdr:spPr>
        <a:xfrm>
          <a:off x="189802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48277</xdr:rowOff>
    </xdr:from>
    <xdr:ext cx="469744" cy="259045"/>
    <xdr:sp macro="" textlink="">
      <xdr:nvSpPr>
        <xdr:cNvPr id="740" name="n_2mainValue【児童館】&#10;一人当たり面積"/>
        <xdr:cNvSpPr txBox="1"/>
      </xdr:nvSpPr>
      <xdr:spPr>
        <a:xfrm>
          <a:off x="181801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86377</xdr:rowOff>
    </xdr:from>
    <xdr:ext cx="469744" cy="259045"/>
    <xdr:sp macro="" textlink="">
      <xdr:nvSpPr>
        <xdr:cNvPr id="741" name="n_3mainValue【児童館】&#10;一人当たり面積"/>
        <xdr:cNvSpPr txBox="1"/>
      </xdr:nvSpPr>
      <xdr:spPr>
        <a:xfrm>
          <a:off x="1738637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86377</xdr:rowOff>
    </xdr:from>
    <xdr:ext cx="469744" cy="259045"/>
    <xdr:sp macro="" textlink="">
      <xdr:nvSpPr>
        <xdr:cNvPr id="742" name="n_4mainValue【児童館】&#10;一人当たり面積"/>
        <xdr:cNvSpPr txBox="1"/>
      </xdr:nvSpPr>
      <xdr:spPr>
        <a:xfrm>
          <a:off x="165926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4699614" y="165582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473835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46113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4738350" y="17145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4649450" y="172942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3887450" y="173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309370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2299950" y="17225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148715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83" name="楕円 782"/>
        <xdr:cNvSpPr/>
      </xdr:nvSpPr>
      <xdr:spPr>
        <a:xfrm>
          <a:off x="14649450" y="18046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84" name="【公民館】&#10;有形固定資産減価償却率該当値テキスト"/>
        <xdr:cNvSpPr txBox="1"/>
      </xdr:nvSpPr>
      <xdr:spPr>
        <a:xfrm>
          <a:off x="14738350"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27305</xdr:rowOff>
    </xdr:from>
    <xdr:to>
      <xdr:col>81</xdr:col>
      <xdr:colOff>101600</xdr:colOff>
      <xdr:row>106</xdr:row>
      <xdr:rowOff>128905</xdr:rowOff>
    </xdr:to>
    <xdr:sp macro="" textlink="">
      <xdr:nvSpPr>
        <xdr:cNvPr id="785" name="楕円 784"/>
        <xdr:cNvSpPr/>
      </xdr:nvSpPr>
      <xdr:spPr>
        <a:xfrm>
          <a:off x="1388745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78105</xdr:rowOff>
    </xdr:from>
    <xdr:to>
      <xdr:col>85</xdr:col>
      <xdr:colOff>127000</xdr:colOff>
      <xdr:row>108</xdr:row>
      <xdr:rowOff>152400</xdr:rowOff>
    </xdr:to>
    <xdr:cxnSp macro="">
      <xdr:nvCxnSpPr>
        <xdr:cNvPr id="786" name="直線コネクタ 785"/>
        <xdr:cNvCxnSpPr/>
      </xdr:nvCxnSpPr>
      <xdr:spPr>
        <a:xfrm>
          <a:off x="13938250" y="17680305"/>
          <a:ext cx="762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87" name="楕円 786"/>
        <xdr:cNvSpPr/>
      </xdr:nvSpPr>
      <xdr:spPr>
        <a:xfrm>
          <a:off x="130937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78105</xdr:rowOff>
    </xdr:to>
    <xdr:cxnSp macro="">
      <xdr:nvCxnSpPr>
        <xdr:cNvPr id="788" name="直線コネクタ 787"/>
        <xdr:cNvCxnSpPr/>
      </xdr:nvCxnSpPr>
      <xdr:spPr>
        <a:xfrm>
          <a:off x="13144500" y="17646014"/>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62230</xdr:rowOff>
    </xdr:to>
    <xdr:sp macro="" textlink="">
      <xdr:nvSpPr>
        <xdr:cNvPr id="789" name="楕円 788"/>
        <xdr:cNvSpPr/>
      </xdr:nvSpPr>
      <xdr:spPr>
        <a:xfrm>
          <a:off x="12299950" y="17562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xdr:rowOff>
    </xdr:from>
    <xdr:to>
      <xdr:col>76</xdr:col>
      <xdr:colOff>114300</xdr:colOff>
      <xdr:row>106</xdr:row>
      <xdr:rowOff>43814</xdr:rowOff>
    </xdr:to>
    <xdr:cxnSp macro="">
      <xdr:nvCxnSpPr>
        <xdr:cNvPr id="790" name="直線コネクタ 789"/>
        <xdr:cNvCxnSpPr/>
      </xdr:nvCxnSpPr>
      <xdr:spPr>
        <a:xfrm>
          <a:off x="12344400" y="17613630"/>
          <a:ext cx="8001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91" name="楕円 790"/>
        <xdr:cNvSpPr/>
      </xdr:nvSpPr>
      <xdr:spPr>
        <a:xfrm>
          <a:off x="1148715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106</xdr:row>
      <xdr:rowOff>11430</xdr:rowOff>
    </xdr:to>
    <xdr:cxnSp macro="">
      <xdr:nvCxnSpPr>
        <xdr:cNvPr id="792" name="直線コネクタ 791"/>
        <xdr:cNvCxnSpPr/>
      </xdr:nvCxnSpPr>
      <xdr:spPr>
        <a:xfrm>
          <a:off x="11537950" y="1757553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xdr:cNvSpPr txBox="1"/>
      </xdr:nvSpPr>
      <xdr:spPr>
        <a:xfrm>
          <a:off x="137420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xdr:cNvSpPr txBox="1"/>
      </xdr:nvSpPr>
      <xdr:spPr>
        <a:xfrm>
          <a:off x="1296099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21672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xdr:cNvSpPr txBox="1"/>
      </xdr:nvSpPr>
      <xdr:spPr>
        <a:xfrm>
          <a:off x="113544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120032</xdr:rowOff>
    </xdr:from>
    <xdr:ext cx="405111" cy="259045"/>
    <xdr:sp macro="" textlink="">
      <xdr:nvSpPr>
        <xdr:cNvPr id="797" name="n_1mainValue【公民館】&#10;有形固定資産減価償却率"/>
        <xdr:cNvSpPr txBox="1"/>
      </xdr:nvSpPr>
      <xdr:spPr>
        <a:xfrm>
          <a:off x="137420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98" name="n_2mainValue【公民館】&#10;有形固定資産減価償却率"/>
        <xdr:cNvSpPr txBox="1"/>
      </xdr:nvSpPr>
      <xdr:spPr>
        <a:xfrm>
          <a:off x="12960994"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53357</xdr:rowOff>
    </xdr:from>
    <xdr:ext cx="405111" cy="259045"/>
    <xdr:sp macro="" textlink="">
      <xdr:nvSpPr>
        <xdr:cNvPr id="799" name="n_3mainValue【公民館】&#10;有形固定資産減価償却率"/>
        <xdr:cNvSpPr txBox="1"/>
      </xdr:nvSpPr>
      <xdr:spPr>
        <a:xfrm>
          <a:off x="121672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800" name="n_4mainValue【公民館】&#10;有形固定資産減価償却率"/>
        <xdr:cNvSpPr txBox="1"/>
      </xdr:nvSpPr>
      <xdr:spPr>
        <a:xfrm>
          <a:off x="113544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19951064" y="165451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19989800" y="181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19881850" y="18125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19989800" y="163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19881850" y="16545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19989800" y="1767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199009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19157950" y="178202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1834515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75514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6757650" y="17839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51526</xdr:rowOff>
    </xdr:from>
    <xdr:to>
      <xdr:col>116</xdr:col>
      <xdr:colOff>114300</xdr:colOff>
      <xdr:row>108</xdr:row>
      <xdr:rowOff>153126</xdr:rowOff>
    </xdr:to>
    <xdr:sp macro="" textlink="">
      <xdr:nvSpPr>
        <xdr:cNvPr id="842" name="楕円 841"/>
        <xdr:cNvSpPr/>
      </xdr:nvSpPr>
      <xdr:spPr>
        <a:xfrm>
          <a:off x="199009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137903</xdr:rowOff>
    </xdr:from>
    <xdr:ext cx="469744" cy="259045"/>
    <xdr:sp macro="" textlink="">
      <xdr:nvSpPr>
        <xdr:cNvPr id="843" name="【公民館】&#10;一人当たり面積該当値テキスト"/>
        <xdr:cNvSpPr txBox="1"/>
      </xdr:nvSpPr>
      <xdr:spPr>
        <a:xfrm>
          <a:off x="19989800" y="1791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76019</xdr:rowOff>
    </xdr:from>
    <xdr:to>
      <xdr:col>112</xdr:col>
      <xdr:colOff>38100</xdr:colOff>
      <xdr:row>106</xdr:row>
      <xdr:rowOff>6169</xdr:rowOff>
    </xdr:to>
    <xdr:sp macro="" textlink="">
      <xdr:nvSpPr>
        <xdr:cNvPr id="844" name="楕円 843"/>
        <xdr:cNvSpPr/>
      </xdr:nvSpPr>
      <xdr:spPr>
        <a:xfrm>
          <a:off x="19157950" y="175067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108</xdr:row>
      <xdr:rowOff>102326</xdr:rowOff>
    </xdr:to>
    <xdr:cxnSp macro="">
      <xdr:nvCxnSpPr>
        <xdr:cNvPr id="845" name="直線コネクタ 844"/>
        <xdr:cNvCxnSpPr/>
      </xdr:nvCxnSpPr>
      <xdr:spPr>
        <a:xfrm>
          <a:off x="19202400" y="17557569"/>
          <a:ext cx="7493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76019</xdr:rowOff>
    </xdr:from>
    <xdr:to>
      <xdr:col>107</xdr:col>
      <xdr:colOff>101600</xdr:colOff>
      <xdr:row>106</xdr:row>
      <xdr:rowOff>6169</xdr:rowOff>
    </xdr:to>
    <xdr:sp macro="" textlink="">
      <xdr:nvSpPr>
        <xdr:cNvPr id="846" name="楕円 845"/>
        <xdr:cNvSpPr/>
      </xdr:nvSpPr>
      <xdr:spPr>
        <a:xfrm>
          <a:off x="1834515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126819</xdr:rowOff>
    </xdr:from>
    <xdr:to>
      <xdr:col>111</xdr:col>
      <xdr:colOff>177800</xdr:colOff>
      <xdr:row>105</xdr:row>
      <xdr:rowOff>126819</xdr:rowOff>
    </xdr:to>
    <xdr:cxnSp macro="">
      <xdr:nvCxnSpPr>
        <xdr:cNvPr id="847" name="直線コネクタ 846"/>
        <xdr:cNvCxnSpPr/>
      </xdr:nvCxnSpPr>
      <xdr:spPr>
        <a:xfrm>
          <a:off x="18395950" y="1755756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72752</xdr:rowOff>
    </xdr:from>
    <xdr:to>
      <xdr:col>102</xdr:col>
      <xdr:colOff>165100</xdr:colOff>
      <xdr:row>106</xdr:row>
      <xdr:rowOff>2902</xdr:rowOff>
    </xdr:to>
    <xdr:sp macro="" textlink="">
      <xdr:nvSpPr>
        <xdr:cNvPr id="848" name="楕円 847"/>
        <xdr:cNvSpPr/>
      </xdr:nvSpPr>
      <xdr:spPr>
        <a:xfrm>
          <a:off x="175514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123552</xdr:rowOff>
    </xdr:from>
    <xdr:to>
      <xdr:col>107</xdr:col>
      <xdr:colOff>50800</xdr:colOff>
      <xdr:row>105</xdr:row>
      <xdr:rowOff>126819</xdr:rowOff>
    </xdr:to>
    <xdr:cxnSp macro="">
      <xdr:nvCxnSpPr>
        <xdr:cNvPr id="849" name="直線コネクタ 848"/>
        <xdr:cNvCxnSpPr/>
      </xdr:nvCxnSpPr>
      <xdr:spPr>
        <a:xfrm>
          <a:off x="17602200" y="17554302"/>
          <a:ext cx="7937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69487</xdr:rowOff>
    </xdr:from>
    <xdr:to>
      <xdr:col>98</xdr:col>
      <xdr:colOff>38100</xdr:colOff>
      <xdr:row>105</xdr:row>
      <xdr:rowOff>171087</xdr:rowOff>
    </xdr:to>
    <xdr:sp macro="" textlink="">
      <xdr:nvSpPr>
        <xdr:cNvPr id="850" name="楕円 849"/>
        <xdr:cNvSpPr/>
      </xdr:nvSpPr>
      <xdr:spPr>
        <a:xfrm>
          <a:off x="16757650" y="175002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120287</xdr:rowOff>
    </xdr:from>
    <xdr:to>
      <xdr:col>102</xdr:col>
      <xdr:colOff>114300</xdr:colOff>
      <xdr:row>105</xdr:row>
      <xdr:rowOff>123552</xdr:rowOff>
    </xdr:to>
    <xdr:cxnSp macro="">
      <xdr:nvCxnSpPr>
        <xdr:cNvPr id="851" name="直線コネクタ 850"/>
        <xdr:cNvCxnSpPr/>
      </xdr:nvCxnSpPr>
      <xdr:spPr>
        <a:xfrm>
          <a:off x="16802100" y="17551037"/>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xdr:cNvSpPr txBox="1"/>
      </xdr:nvSpPr>
      <xdr:spPr>
        <a:xfrm>
          <a:off x="18980227" y="179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xdr:cNvSpPr txBox="1"/>
      </xdr:nvSpPr>
      <xdr:spPr>
        <a:xfrm>
          <a:off x="18180127" y="179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xdr:cNvSpPr txBox="1"/>
      </xdr:nvSpPr>
      <xdr:spPr>
        <a:xfrm>
          <a:off x="17386377" y="179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xdr:cNvSpPr txBox="1"/>
      </xdr:nvSpPr>
      <xdr:spPr>
        <a:xfrm>
          <a:off x="16592627" y="179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22696</xdr:rowOff>
    </xdr:from>
    <xdr:ext cx="469744" cy="259045"/>
    <xdr:sp macro="" textlink="">
      <xdr:nvSpPr>
        <xdr:cNvPr id="856" name="n_1mainValue【公民館】&#10;一人当たり面積"/>
        <xdr:cNvSpPr txBox="1"/>
      </xdr:nvSpPr>
      <xdr:spPr>
        <a:xfrm>
          <a:off x="18980227" y="17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22696</xdr:rowOff>
    </xdr:from>
    <xdr:ext cx="469744" cy="259045"/>
    <xdr:sp macro="" textlink="">
      <xdr:nvSpPr>
        <xdr:cNvPr id="857" name="n_2mainValue【公民館】&#10;一人当たり面積"/>
        <xdr:cNvSpPr txBox="1"/>
      </xdr:nvSpPr>
      <xdr:spPr>
        <a:xfrm>
          <a:off x="18180127" y="17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19429</xdr:rowOff>
    </xdr:from>
    <xdr:ext cx="469744" cy="259045"/>
    <xdr:sp macro="" textlink="">
      <xdr:nvSpPr>
        <xdr:cNvPr id="858" name="n_3mainValue【公民館】&#10;一人当たり面積"/>
        <xdr:cNvSpPr txBox="1"/>
      </xdr:nvSpPr>
      <xdr:spPr>
        <a:xfrm>
          <a:off x="17386377" y="172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16164</xdr:rowOff>
    </xdr:from>
    <xdr:ext cx="469744" cy="259045"/>
    <xdr:sp macro="" textlink="">
      <xdr:nvSpPr>
        <xdr:cNvPr id="859" name="n_4mainValue【公民館】&#10;一人当たり面積"/>
        <xdr:cNvSpPr txBox="1"/>
      </xdr:nvSpPr>
      <xdr:spPr>
        <a:xfrm>
          <a:off x="16592627" y="1727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類似団体と比較して著しく（</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有形固定資産減価償却率が高くなっている施設は、認定こども園・幼稚園・保育所、橋りょう・トンネル、学校施設、児童館、公民館、図書館、、一般廃棄物処理施設、保健センター・保健所、市民会館、庁舎である。</a:t>
          </a:r>
        </a:p>
        <a:p>
          <a:r>
            <a:rPr kumimoji="1" lang="ja-JP" altLang="en-US" sz="1300">
              <a:latin typeface="ＭＳ Ｐゴシック" panose="020B0600070205080204" pitchFamily="50" charset="-128"/>
              <a:ea typeface="ＭＳ Ｐゴシック" panose="020B0600070205080204" pitchFamily="50" charset="-128"/>
            </a:rPr>
            <a:t>　やや高くなっている施設は、道路、公営住宅、体育館・プール、福祉施設であり、他はほぼ同程度か低くなっている。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おいて、安全性を確保する観点から、老朽化施設において適宜老化診断を実施するなど施設の現況把握を行い、緊急度の高い施設から計画的な改修・更新に努め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97,716
97,002
594.50
61,210,462
59,938,776
451,199
25,532,995
32,842,451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177665" y="54737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216400" y="5261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108450" y="547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216400" y="601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127500" y="615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384550" y="6171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57175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78000" y="6112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984250" y="60961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xdr:cNvSpPr/>
      </xdr:nvSpPr>
      <xdr:spPr>
        <a:xfrm>
          <a:off x="4127500" y="64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xdr:cNvSpPr txBox="1"/>
      </xdr:nvSpPr>
      <xdr:spPr>
        <a:xfrm>
          <a:off x="4216400" y="645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15603</xdr:rowOff>
    </xdr:from>
    <xdr:to>
      <xdr:col>20</xdr:col>
      <xdr:colOff>38100</xdr:colOff>
      <xdr:row>39</xdr:row>
      <xdr:rowOff>117203</xdr:rowOff>
    </xdr:to>
    <xdr:sp macro="" textlink="">
      <xdr:nvSpPr>
        <xdr:cNvPr id="76" name="楕円 75"/>
        <xdr:cNvSpPr/>
      </xdr:nvSpPr>
      <xdr:spPr>
        <a:xfrm>
          <a:off x="3384550" y="64608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66403</xdr:rowOff>
    </xdr:from>
    <xdr:to>
      <xdr:col>24</xdr:col>
      <xdr:colOff>63500</xdr:colOff>
      <xdr:row>39</xdr:row>
      <xdr:rowOff>84365</xdr:rowOff>
    </xdr:to>
    <xdr:cxnSp macro="">
      <xdr:nvCxnSpPr>
        <xdr:cNvPr id="77" name="直線コネクタ 76"/>
        <xdr:cNvCxnSpPr/>
      </xdr:nvCxnSpPr>
      <xdr:spPr>
        <a:xfrm>
          <a:off x="3429000" y="6511653"/>
          <a:ext cx="7493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xdr:cNvSpPr/>
      </xdr:nvSpPr>
      <xdr:spPr>
        <a:xfrm>
          <a:off x="257175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66403</xdr:rowOff>
    </xdr:to>
    <xdr:cxnSp macro="">
      <xdr:nvCxnSpPr>
        <xdr:cNvPr id="79" name="直線コネクタ 78"/>
        <xdr:cNvCxnSpPr/>
      </xdr:nvCxnSpPr>
      <xdr:spPr>
        <a:xfrm>
          <a:off x="2622550" y="6464300"/>
          <a:ext cx="8064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xdr:cNvSpPr/>
      </xdr:nvSpPr>
      <xdr:spPr>
        <a:xfrm>
          <a:off x="1778000" y="6387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19050</xdr:rowOff>
    </xdr:to>
    <xdr:cxnSp macro="">
      <xdr:nvCxnSpPr>
        <xdr:cNvPr id="81" name="直線コネクタ 80"/>
        <xdr:cNvCxnSpPr/>
      </xdr:nvCxnSpPr>
      <xdr:spPr>
        <a:xfrm>
          <a:off x="1828800" y="6437993"/>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xdr:cNvSpPr/>
      </xdr:nvSpPr>
      <xdr:spPr>
        <a:xfrm>
          <a:off x="984250" y="63545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xdr:cNvCxnSpPr/>
      </xdr:nvCxnSpPr>
      <xdr:spPr>
        <a:xfrm>
          <a:off x="1028700" y="6405335"/>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239144" y="5953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439044" y="593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645294"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851544" y="58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108330</xdr:rowOff>
    </xdr:from>
    <xdr:ext cx="405111" cy="259045"/>
    <xdr:sp macro="" textlink="">
      <xdr:nvSpPr>
        <xdr:cNvPr id="88" name="n_1mainValue【図書館】&#10;有形固定資産減価償却率"/>
        <xdr:cNvSpPr txBox="1"/>
      </xdr:nvSpPr>
      <xdr:spPr>
        <a:xfrm>
          <a:off x="3239144" y="655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xdr:cNvSpPr txBox="1"/>
      </xdr:nvSpPr>
      <xdr:spPr>
        <a:xfrm>
          <a:off x="2439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xdr:cNvSpPr txBox="1"/>
      </xdr:nvSpPr>
      <xdr:spPr>
        <a:xfrm>
          <a:off x="1645294"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xdr:cNvSpPr txBox="1"/>
      </xdr:nvSpPr>
      <xdr:spPr>
        <a:xfrm>
          <a:off x="851544" y="644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9429115" y="5858764"/>
          <a:ext cx="0"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946785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935990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9467850" y="564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9359900" y="5858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9467850" y="651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9398000" y="6654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86360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7842250" y="6676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029450" y="66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235700" y="66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29" name="楕円 128"/>
        <xdr:cNvSpPr/>
      </xdr:nvSpPr>
      <xdr:spPr>
        <a:xfrm>
          <a:off x="9398000" y="67317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30" name="【図書館】&#10;一人当たり面積該当値テキスト"/>
        <xdr:cNvSpPr txBox="1"/>
      </xdr:nvSpPr>
      <xdr:spPr>
        <a:xfrm>
          <a:off x="9467850" y="664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31" name="楕円 130"/>
        <xdr:cNvSpPr/>
      </xdr:nvSpPr>
      <xdr:spPr>
        <a:xfrm>
          <a:off x="8636000" y="6731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762</xdr:rowOff>
    </xdr:to>
    <xdr:cxnSp macro="">
      <xdr:nvCxnSpPr>
        <xdr:cNvPr id="132" name="直線コネクタ 131"/>
        <xdr:cNvCxnSpPr/>
      </xdr:nvCxnSpPr>
      <xdr:spPr>
        <a:xfrm>
          <a:off x="8686800" y="677621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121412</xdr:rowOff>
    </xdr:from>
    <xdr:to>
      <xdr:col>46</xdr:col>
      <xdr:colOff>38100</xdr:colOff>
      <xdr:row>41</xdr:row>
      <xdr:rowOff>51562</xdr:rowOff>
    </xdr:to>
    <xdr:sp macro="" textlink="">
      <xdr:nvSpPr>
        <xdr:cNvPr id="133" name="楕円 132"/>
        <xdr:cNvSpPr/>
      </xdr:nvSpPr>
      <xdr:spPr>
        <a:xfrm>
          <a:off x="7842250" y="67317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762</xdr:rowOff>
    </xdr:to>
    <xdr:cxnSp macro="">
      <xdr:nvCxnSpPr>
        <xdr:cNvPr id="134" name="直線コネクタ 133"/>
        <xdr:cNvCxnSpPr/>
      </xdr:nvCxnSpPr>
      <xdr:spPr>
        <a:xfrm>
          <a:off x="7886700" y="677621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121412</xdr:rowOff>
    </xdr:from>
    <xdr:to>
      <xdr:col>41</xdr:col>
      <xdr:colOff>101600</xdr:colOff>
      <xdr:row>41</xdr:row>
      <xdr:rowOff>51562</xdr:rowOff>
    </xdr:to>
    <xdr:sp macro="" textlink="">
      <xdr:nvSpPr>
        <xdr:cNvPr id="135" name="楕円 134"/>
        <xdr:cNvSpPr/>
      </xdr:nvSpPr>
      <xdr:spPr>
        <a:xfrm>
          <a:off x="7029450" y="6731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xdr:rowOff>
    </xdr:from>
    <xdr:to>
      <xdr:col>45</xdr:col>
      <xdr:colOff>177800</xdr:colOff>
      <xdr:row>41</xdr:row>
      <xdr:rowOff>762</xdr:rowOff>
    </xdr:to>
    <xdr:cxnSp macro="">
      <xdr:nvCxnSpPr>
        <xdr:cNvPr id="136" name="直線コネクタ 135"/>
        <xdr:cNvCxnSpPr/>
      </xdr:nvCxnSpPr>
      <xdr:spPr>
        <a:xfrm>
          <a:off x="7080250" y="677621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121412</xdr:rowOff>
    </xdr:from>
    <xdr:to>
      <xdr:col>36</xdr:col>
      <xdr:colOff>165100</xdr:colOff>
      <xdr:row>41</xdr:row>
      <xdr:rowOff>51562</xdr:rowOff>
    </xdr:to>
    <xdr:sp macro="" textlink="">
      <xdr:nvSpPr>
        <xdr:cNvPr id="137" name="楕円 136"/>
        <xdr:cNvSpPr/>
      </xdr:nvSpPr>
      <xdr:spPr>
        <a:xfrm>
          <a:off x="6235700" y="6731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xdr:rowOff>
    </xdr:from>
    <xdr:to>
      <xdr:col>41</xdr:col>
      <xdr:colOff>50800</xdr:colOff>
      <xdr:row>41</xdr:row>
      <xdr:rowOff>762</xdr:rowOff>
    </xdr:to>
    <xdr:cxnSp macro="">
      <xdr:nvCxnSpPr>
        <xdr:cNvPr id="138" name="直線コネクタ 137"/>
        <xdr:cNvCxnSpPr/>
      </xdr:nvCxnSpPr>
      <xdr:spPr>
        <a:xfrm>
          <a:off x="6286500" y="677621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8458277" y="645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7677227" y="645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6864427" y="645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070677" y="645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43" name="n_1mainValue【図書館】&#10;一人当たり面積"/>
        <xdr:cNvSpPr txBox="1"/>
      </xdr:nvSpPr>
      <xdr:spPr>
        <a:xfrm>
          <a:off x="8458277" y="68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44" name="n_2mainValue【図書館】&#10;一人当たり面積"/>
        <xdr:cNvSpPr txBox="1"/>
      </xdr:nvSpPr>
      <xdr:spPr>
        <a:xfrm>
          <a:off x="7677227" y="68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42689</xdr:rowOff>
    </xdr:from>
    <xdr:ext cx="469744" cy="259045"/>
    <xdr:sp macro="" textlink="">
      <xdr:nvSpPr>
        <xdr:cNvPr id="145" name="n_3mainValue【図書館】&#10;一人当たり面積"/>
        <xdr:cNvSpPr txBox="1"/>
      </xdr:nvSpPr>
      <xdr:spPr>
        <a:xfrm>
          <a:off x="6864427" y="68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42689</xdr:rowOff>
    </xdr:from>
    <xdr:ext cx="469744" cy="259045"/>
    <xdr:sp macro="" textlink="">
      <xdr:nvSpPr>
        <xdr:cNvPr id="146" name="n_4mainValue【図書館】&#10;一人当たり面積"/>
        <xdr:cNvSpPr txBox="1"/>
      </xdr:nvSpPr>
      <xdr:spPr>
        <a:xfrm>
          <a:off x="6070677" y="68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177665" y="9193530"/>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2164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108450" y="10597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216400" y="897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108450" y="919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216400" y="978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127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384550" y="991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57175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77800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984250" y="9862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87" name="楕円 186"/>
        <xdr:cNvSpPr/>
      </xdr:nvSpPr>
      <xdr:spPr>
        <a:xfrm>
          <a:off x="412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88" name="【体育館・プール】&#10;有形固定資産減価償却率該当値テキスト"/>
        <xdr:cNvSpPr txBox="1"/>
      </xdr:nvSpPr>
      <xdr:spPr>
        <a:xfrm>
          <a:off x="42164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89" name="楕円 188"/>
        <xdr:cNvSpPr/>
      </xdr:nvSpPr>
      <xdr:spPr>
        <a:xfrm>
          <a:off x="3384550" y="10076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57150</xdr:rowOff>
    </xdr:to>
    <xdr:cxnSp macro="">
      <xdr:nvCxnSpPr>
        <xdr:cNvPr id="190" name="直線コネクタ 189"/>
        <xdr:cNvCxnSpPr/>
      </xdr:nvCxnSpPr>
      <xdr:spPr>
        <a:xfrm>
          <a:off x="3429000" y="10121265"/>
          <a:ext cx="7493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91" name="楕円 190"/>
        <xdr:cNvSpPr/>
      </xdr:nvSpPr>
      <xdr:spPr>
        <a:xfrm>
          <a:off x="2571750" y="10038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43815</xdr:rowOff>
    </xdr:to>
    <xdr:cxnSp macro="">
      <xdr:nvCxnSpPr>
        <xdr:cNvPr id="192" name="直線コネクタ 191"/>
        <xdr:cNvCxnSpPr/>
      </xdr:nvCxnSpPr>
      <xdr:spPr>
        <a:xfrm>
          <a:off x="2622550" y="1008316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93" name="楕円 192"/>
        <xdr:cNvSpPr/>
      </xdr:nvSpPr>
      <xdr:spPr>
        <a:xfrm>
          <a:off x="1778000" y="10019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158115</xdr:rowOff>
    </xdr:from>
    <xdr:to>
      <xdr:col>15</xdr:col>
      <xdr:colOff>50800</xdr:colOff>
      <xdr:row>61</xdr:row>
      <xdr:rowOff>5715</xdr:rowOff>
    </xdr:to>
    <xdr:cxnSp macro="">
      <xdr:nvCxnSpPr>
        <xdr:cNvPr id="194" name="直線コネクタ 193"/>
        <xdr:cNvCxnSpPr/>
      </xdr:nvCxnSpPr>
      <xdr:spPr>
        <a:xfrm>
          <a:off x="1828800" y="10070465"/>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71120</xdr:rowOff>
    </xdr:from>
    <xdr:to>
      <xdr:col>6</xdr:col>
      <xdr:colOff>38100</xdr:colOff>
      <xdr:row>61</xdr:row>
      <xdr:rowOff>1270</xdr:rowOff>
    </xdr:to>
    <xdr:sp macro="" textlink="">
      <xdr:nvSpPr>
        <xdr:cNvPr id="195" name="楕円 194"/>
        <xdr:cNvSpPr/>
      </xdr:nvSpPr>
      <xdr:spPr>
        <a:xfrm>
          <a:off x="984250" y="9983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121920</xdr:rowOff>
    </xdr:from>
    <xdr:to>
      <xdr:col>10</xdr:col>
      <xdr:colOff>114300</xdr:colOff>
      <xdr:row>60</xdr:row>
      <xdr:rowOff>158115</xdr:rowOff>
    </xdr:to>
    <xdr:cxnSp macro="">
      <xdr:nvCxnSpPr>
        <xdr:cNvPr id="196" name="直線コネクタ 195"/>
        <xdr:cNvCxnSpPr/>
      </xdr:nvCxnSpPr>
      <xdr:spPr>
        <a:xfrm>
          <a:off x="1028700" y="10034270"/>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2391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439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64529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8515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85742</xdr:rowOff>
    </xdr:from>
    <xdr:ext cx="405111" cy="259045"/>
    <xdr:sp macro="" textlink="">
      <xdr:nvSpPr>
        <xdr:cNvPr id="201" name="n_1mainValue【体育館・プール】&#10;有形固定資産減価償却率"/>
        <xdr:cNvSpPr txBox="1"/>
      </xdr:nvSpPr>
      <xdr:spPr>
        <a:xfrm>
          <a:off x="32391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202" name="n_2mainValue【体育館・プール】&#10;有形固定資産減価償却率"/>
        <xdr:cNvSpPr txBox="1"/>
      </xdr:nvSpPr>
      <xdr:spPr>
        <a:xfrm>
          <a:off x="2439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28592</xdr:rowOff>
    </xdr:from>
    <xdr:ext cx="405111" cy="259045"/>
    <xdr:sp macro="" textlink="">
      <xdr:nvSpPr>
        <xdr:cNvPr id="203" name="n_3mainValue【体育館・プール】&#10;有形固定資産減価償却率"/>
        <xdr:cNvSpPr txBox="1"/>
      </xdr:nvSpPr>
      <xdr:spPr>
        <a:xfrm>
          <a:off x="164529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163847</xdr:rowOff>
    </xdr:from>
    <xdr:ext cx="405111" cy="259045"/>
    <xdr:sp macro="" textlink="">
      <xdr:nvSpPr>
        <xdr:cNvPr id="204" name="n_4mainValue【体育館・プール】&#10;有形固定資産減価償却率"/>
        <xdr:cNvSpPr txBox="1"/>
      </xdr:nvSpPr>
      <xdr:spPr>
        <a:xfrm>
          <a:off x="8515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9429115" y="9169908"/>
          <a:ext cx="0" cy="147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946785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9359900" y="10642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9467850" y="895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9359900" y="9169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9467850" y="1037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9398000" y="10518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8636000" y="10532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7842250" y="105458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029450" y="105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235700" y="10548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141605</xdr:rowOff>
    </xdr:from>
    <xdr:to>
      <xdr:col>55</xdr:col>
      <xdr:colOff>50800</xdr:colOff>
      <xdr:row>64</xdr:row>
      <xdr:rowOff>71755</xdr:rowOff>
    </xdr:to>
    <xdr:sp macro="" textlink="">
      <xdr:nvSpPr>
        <xdr:cNvPr id="244" name="楕円 243"/>
        <xdr:cNvSpPr/>
      </xdr:nvSpPr>
      <xdr:spPr>
        <a:xfrm>
          <a:off x="9398000" y="105492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946785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133604</xdr:rowOff>
    </xdr:from>
    <xdr:to>
      <xdr:col>50</xdr:col>
      <xdr:colOff>165100</xdr:colOff>
      <xdr:row>64</xdr:row>
      <xdr:rowOff>63754</xdr:rowOff>
    </xdr:to>
    <xdr:sp macro="" textlink="">
      <xdr:nvSpPr>
        <xdr:cNvPr id="246" name="楕円 245"/>
        <xdr:cNvSpPr/>
      </xdr:nvSpPr>
      <xdr:spPr>
        <a:xfrm>
          <a:off x="8636000" y="105412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12954</xdr:rowOff>
    </xdr:from>
    <xdr:to>
      <xdr:col>55</xdr:col>
      <xdr:colOff>0</xdr:colOff>
      <xdr:row>64</xdr:row>
      <xdr:rowOff>20955</xdr:rowOff>
    </xdr:to>
    <xdr:cxnSp macro="">
      <xdr:nvCxnSpPr>
        <xdr:cNvPr id="247" name="直線コネクタ 246"/>
        <xdr:cNvCxnSpPr/>
      </xdr:nvCxnSpPr>
      <xdr:spPr>
        <a:xfrm>
          <a:off x="8686800" y="10585704"/>
          <a:ext cx="7429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133604</xdr:rowOff>
    </xdr:from>
    <xdr:to>
      <xdr:col>46</xdr:col>
      <xdr:colOff>38100</xdr:colOff>
      <xdr:row>64</xdr:row>
      <xdr:rowOff>63754</xdr:rowOff>
    </xdr:to>
    <xdr:sp macro="" textlink="">
      <xdr:nvSpPr>
        <xdr:cNvPr id="248" name="楕円 247"/>
        <xdr:cNvSpPr/>
      </xdr:nvSpPr>
      <xdr:spPr>
        <a:xfrm>
          <a:off x="7842250" y="105412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12954</xdr:rowOff>
    </xdr:from>
    <xdr:to>
      <xdr:col>50</xdr:col>
      <xdr:colOff>114300</xdr:colOff>
      <xdr:row>64</xdr:row>
      <xdr:rowOff>12954</xdr:rowOff>
    </xdr:to>
    <xdr:cxnSp macro="">
      <xdr:nvCxnSpPr>
        <xdr:cNvPr id="249" name="直線コネクタ 248"/>
        <xdr:cNvCxnSpPr/>
      </xdr:nvCxnSpPr>
      <xdr:spPr>
        <a:xfrm>
          <a:off x="7886700" y="1058570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133985</xdr:rowOff>
    </xdr:from>
    <xdr:to>
      <xdr:col>41</xdr:col>
      <xdr:colOff>101600</xdr:colOff>
      <xdr:row>64</xdr:row>
      <xdr:rowOff>64135</xdr:rowOff>
    </xdr:to>
    <xdr:sp macro="" textlink="">
      <xdr:nvSpPr>
        <xdr:cNvPr id="250" name="楕円 249"/>
        <xdr:cNvSpPr/>
      </xdr:nvSpPr>
      <xdr:spPr>
        <a:xfrm>
          <a:off x="7029450" y="10541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12954</xdr:rowOff>
    </xdr:from>
    <xdr:to>
      <xdr:col>45</xdr:col>
      <xdr:colOff>177800</xdr:colOff>
      <xdr:row>64</xdr:row>
      <xdr:rowOff>13335</xdr:rowOff>
    </xdr:to>
    <xdr:cxnSp macro="">
      <xdr:nvCxnSpPr>
        <xdr:cNvPr id="251" name="直線コネクタ 250"/>
        <xdr:cNvCxnSpPr/>
      </xdr:nvCxnSpPr>
      <xdr:spPr>
        <a:xfrm flipV="1">
          <a:off x="7080250" y="10585704"/>
          <a:ext cx="8064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133604</xdr:rowOff>
    </xdr:from>
    <xdr:to>
      <xdr:col>36</xdr:col>
      <xdr:colOff>165100</xdr:colOff>
      <xdr:row>64</xdr:row>
      <xdr:rowOff>63754</xdr:rowOff>
    </xdr:to>
    <xdr:sp macro="" textlink="">
      <xdr:nvSpPr>
        <xdr:cNvPr id="252" name="楕円 251"/>
        <xdr:cNvSpPr/>
      </xdr:nvSpPr>
      <xdr:spPr>
        <a:xfrm>
          <a:off x="6235700" y="105412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12954</xdr:rowOff>
    </xdr:from>
    <xdr:to>
      <xdr:col>41</xdr:col>
      <xdr:colOff>50800</xdr:colOff>
      <xdr:row>64</xdr:row>
      <xdr:rowOff>13335</xdr:rowOff>
    </xdr:to>
    <xdr:cxnSp macro="">
      <xdr:nvCxnSpPr>
        <xdr:cNvPr id="253" name="直線コネクタ 252"/>
        <xdr:cNvCxnSpPr/>
      </xdr:nvCxnSpPr>
      <xdr:spPr>
        <a:xfrm>
          <a:off x="6286500" y="10585704"/>
          <a:ext cx="7937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8458277" y="103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xdr:cNvSpPr txBox="1"/>
      </xdr:nvSpPr>
      <xdr:spPr>
        <a:xfrm>
          <a:off x="7677227" y="106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xdr:cNvSpPr txBox="1"/>
      </xdr:nvSpPr>
      <xdr:spPr>
        <a:xfrm>
          <a:off x="6864427" y="106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07067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54881</xdr:rowOff>
    </xdr:from>
    <xdr:ext cx="469744" cy="259045"/>
    <xdr:sp macro="" textlink="">
      <xdr:nvSpPr>
        <xdr:cNvPr id="258" name="n_1mainValue【体育館・プール】&#10;一人当たり面積"/>
        <xdr:cNvSpPr txBox="1"/>
      </xdr:nvSpPr>
      <xdr:spPr>
        <a:xfrm>
          <a:off x="8458277" y="106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80281</xdr:rowOff>
    </xdr:from>
    <xdr:ext cx="469744" cy="259045"/>
    <xdr:sp macro="" textlink="">
      <xdr:nvSpPr>
        <xdr:cNvPr id="259" name="n_2mainValue【体育館・プール】&#10;一人当たり面積"/>
        <xdr:cNvSpPr txBox="1"/>
      </xdr:nvSpPr>
      <xdr:spPr>
        <a:xfrm>
          <a:off x="7677227" y="1032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80662</xdr:rowOff>
    </xdr:from>
    <xdr:ext cx="469744" cy="259045"/>
    <xdr:sp macro="" textlink="">
      <xdr:nvSpPr>
        <xdr:cNvPr id="260" name="n_3mainValue【体育館・プール】&#10;一人当たり面積"/>
        <xdr:cNvSpPr txBox="1"/>
      </xdr:nvSpPr>
      <xdr:spPr>
        <a:xfrm>
          <a:off x="6864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80281</xdr:rowOff>
    </xdr:from>
    <xdr:ext cx="469744" cy="259045"/>
    <xdr:sp macro="" textlink="">
      <xdr:nvSpPr>
        <xdr:cNvPr id="261" name="n_4mainValue【体育館・プール】&#10;一人当たり面積"/>
        <xdr:cNvSpPr txBox="1"/>
      </xdr:nvSpPr>
      <xdr:spPr>
        <a:xfrm>
          <a:off x="6070677" y="1032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177665" y="129336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216400" y="12721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1084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216400" y="13571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127500" y="1371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384550" y="137000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571750" y="13660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77800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9842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303" name="楕円 302"/>
        <xdr:cNvSpPr/>
      </xdr:nvSpPr>
      <xdr:spPr>
        <a:xfrm>
          <a:off x="4127500" y="138406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304" name="【福祉施設】&#10;有形固定資産減価償却率該当値テキスト"/>
        <xdr:cNvSpPr txBox="1"/>
      </xdr:nvSpPr>
      <xdr:spPr>
        <a:xfrm>
          <a:off x="4216400" y="13819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xdr:cNvSpPr/>
      </xdr:nvSpPr>
      <xdr:spPr>
        <a:xfrm>
          <a:off x="33845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10342</xdr:rowOff>
    </xdr:from>
    <xdr:to>
      <xdr:col>24</xdr:col>
      <xdr:colOff>63500</xdr:colOff>
      <xdr:row>86</xdr:row>
      <xdr:rowOff>168729</xdr:rowOff>
    </xdr:to>
    <xdr:cxnSp macro="">
      <xdr:nvCxnSpPr>
        <xdr:cNvPr id="306" name="直線コネクタ 305"/>
        <xdr:cNvCxnSpPr/>
      </xdr:nvCxnSpPr>
      <xdr:spPr>
        <a:xfrm flipV="1">
          <a:off x="3429000" y="13885092"/>
          <a:ext cx="749300" cy="4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xdr:cNvSpPr/>
      </xdr:nvSpPr>
      <xdr:spPr>
        <a:xfrm>
          <a:off x="25717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xdr:cNvCxnSpPr/>
      </xdr:nvCxnSpPr>
      <xdr:spPr>
        <a:xfrm>
          <a:off x="26225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xdr:cNvSpPr/>
      </xdr:nvSpPr>
      <xdr:spPr>
        <a:xfrm>
          <a:off x="17780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xdr:cNvCxnSpPr/>
      </xdr:nvCxnSpPr>
      <xdr:spPr>
        <a:xfrm>
          <a:off x="1828800" y="143673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xdr:cNvSpPr/>
      </xdr:nvSpPr>
      <xdr:spPr>
        <a:xfrm>
          <a:off x="9842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xdr:cNvCxnSpPr/>
      </xdr:nvCxnSpPr>
      <xdr:spPr>
        <a:xfrm>
          <a:off x="1028700" y="143673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239144" y="13481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439044" y="1344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645294" y="1344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8515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福祉施設】&#10;有形固定資産減価償却率"/>
        <xdr:cNvSpPr txBox="1"/>
      </xdr:nvSpPr>
      <xdr:spPr>
        <a:xfrm>
          <a:off x="32068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福祉施設】&#10;有形固定資産減価償却率"/>
        <xdr:cNvSpPr txBox="1"/>
      </xdr:nvSpPr>
      <xdr:spPr>
        <a:xfrm>
          <a:off x="24067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福祉施設】&#10;有形固定資産減価償却率"/>
        <xdr:cNvSpPr txBox="1"/>
      </xdr:nvSpPr>
      <xdr:spPr>
        <a:xfrm>
          <a:off x="16129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福祉施設】&#10;有形固定資産減価償却率"/>
        <xdr:cNvSpPr txBox="1"/>
      </xdr:nvSpPr>
      <xdr:spPr>
        <a:xfrm>
          <a:off x="8192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9429115" y="12950825"/>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9467850"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9359900" y="12950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9467850" y="13687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9398000" y="137090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8636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784225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02945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2357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84455</xdr:rowOff>
    </xdr:from>
    <xdr:to>
      <xdr:col>55</xdr:col>
      <xdr:colOff>50800</xdr:colOff>
      <xdr:row>82</xdr:row>
      <xdr:rowOff>14605</xdr:rowOff>
    </xdr:to>
    <xdr:sp macro="" textlink="">
      <xdr:nvSpPr>
        <xdr:cNvPr id="356" name="楕円 355"/>
        <xdr:cNvSpPr/>
      </xdr:nvSpPr>
      <xdr:spPr>
        <a:xfrm>
          <a:off x="9398000" y="13463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107332</xdr:rowOff>
    </xdr:from>
    <xdr:ext cx="469744" cy="259045"/>
    <xdr:sp macro="" textlink="">
      <xdr:nvSpPr>
        <xdr:cNvPr id="357" name="【福祉施設】&#10;一人当たり面積該当値テキスト"/>
        <xdr:cNvSpPr txBox="1"/>
      </xdr:nvSpPr>
      <xdr:spPr>
        <a:xfrm>
          <a:off x="9467850" y="133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58" name="楕円 357"/>
        <xdr:cNvSpPr/>
      </xdr:nvSpPr>
      <xdr:spPr>
        <a:xfrm>
          <a:off x="86360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135255</xdr:rowOff>
    </xdr:from>
    <xdr:to>
      <xdr:col>55</xdr:col>
      <xdr:colOff>0</xdr:colOff>
      <xdr:row>85</xdr:row>
      <xdr:rowOff>72389</xdr:rowOff>
    </xdr:to>
    <xdr:cxnSp macro="">
      <xdr:nvCxnSpPr>
        <xdr:cNvPr id="359" name="直線コネクタ 358"/>
        <xdr:cNvCxnSpPr/>
      </xdr:nvCxnSpPr>
      <xdr:spPr>
        <a:xfrm flipV="1">
          <a:off x="8686800" y="13514705"/>
          <a:ext cx="742950" cy="59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0" name="楕円 359"/>
        <xdr:cNvSpPr/>
      </xdr:nvSpPr>
      <xdr:spPr>
        <a:xfrm>
          <a:off x="7842250" y="14061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72389</xdr:rowOff>
    </xdr:to>
    <xdr:cxnSp macro="">
      <xdr:nvCxnSpPr>
        <xdr:cNvPr id="361" name="直線コネクタ 360"/>
        <xdr:cNvCxnSpPr/>
      </xdr:nvCxnSpPr>
      <xdr:spPr>
        <a:xfrm>
          <a:off x="7886700" y="141122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62" name="楕円 361"/>
        <xdr:cNvSpPr/>
      </xdr:nvSpPr>
      <xdr:spPr>
        <a:xfrm>
          <a:off x="702945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72389</xdr:rowOff>
    </xdr:to>
    <xdr:cxnSp macro="">
      <xdr:nvCxnSpPr>
        <xdr:cNvPr id="363" name="直線コネクタ 362"/>
        <xdr:cNvCxnSpPr/>
      </xdr:nvCxnSpPr>
      <xdr:spPr>
        <a:xfrm>
          <a:off x="7080250" y="141122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64" name="楕円 363"/>
        <xdr:cNvSpPr/>
      </xdr:nvSpPr>
      <xdr:spPr>
        <a:xfrm>
          <a:off x="6235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85</xdr:row>
      <xdr:rowOff>72389</xdr:rowOff>
    </xdr:to>
    <xdr:cxnSp macro="">
      <xdr:nvCxnSpPr>
        <xdr:cNvPr id="365" name="直線コネクタ 364"/>
        <xdr:cNvCxnSpPr/>
      </xdr:nvCxnSpPr>
      <xdr:spPr>
        <a:xfrm>
          <a:off x="6286500" y="141122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84582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76772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6864427"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0706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70" name="n_1mainValue【福祉施設】&#10;一人当たり面積"/>
        <xdr:cNvSpPr txBox="1"/>
      </xdr:nvSpPr>
      <xdr:spPr>
        <a:xfrm>
          <a:off x="845827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1" name="n_2mainValue【福祉施設】&#10;一人当たり面積"/>
        <xdr:cNvSpPr txBox="1"/>
      </xdr:nvSpPr>
      <xdr:spPr>
        <a:xfrm>
          <a:off x="76772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2" name="n_3mainValue【福祉施設】&#10;一人当たり面積"/>
        <xdr:cNvSpPr txBox="1"/>
      </xdr:nvSpPr>
      <xdr:spPr>
        <a:xfrm>
          <a:off x="68644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3" name="n_4mainValue【福祉施設】&#10;一人当たり面積"/>
        <xdr:cNvSpPr txBox="1"/>
      </xdr:nvSpPr>
      <xdr:spPr>
        <a:xfrm>
          <a:off x="607067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177665" y="167329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216400" y="1650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108450" y="16732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216400" y="1726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127500" y="174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384550" y="1741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571750" y="174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778000" y="1739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984250" y="17332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15" name="楕円 414"/>
        <xdr:cNvSpPr/>
      </xdr:nvSpPr>
      <xdr:spPr>
        <a:xfrm>
          <a:off x="4127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16" name="【市民会館】&#10;有形固定資産減価償却率該当値テキスト"/>
        <xdr:cNvSpPr txBox="1"/>
      </xdr:nvSpPr>
      <xdr:spPr>
        <a:xfrm>
          <a:off x="4216400" y="180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97807</xdr:rowOff>
    </xdr:from>
    <xdr:ext cx="405111" cy="259045"/>
    <xdr:sp macro="" textlink="">
      <xdr:nvSpPr>
        <xdr:cNvPr id="417" name="n_1aveValue【市民会館】&#10;有形固定資産減価償却率"/>
        <xdr:cNvSpPr txBox="1"/>
      </xdr:nvSpPr>
      <xdr:spPr>
        <a:xfrm>
          <a:off x="32391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18" name="n_2aveValue【市民会館】&#10;有形固定資産減価償却率"/>
        <xdr:cNvSpPr txBox="1"/>
      </xdr:nvSpPr>
      <xdr:spPr>
        <a:xfrm>
          <a:off x="2439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19" name="n_3aveValue【市民会館】&#10;有形固定資産減価償却率"/>
        <xdr:cNvSpPr txBox="1"/>
      </xdr:nvSpPr>
      <xdr:spPr>
        <a:xfrm>
          <a:off x="164529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0" name="n_4aveValue【市民会館】&#10;有形固定資産減価償却率"/>
        <xdr:cNvSpPr txBox="1"/>
      </xdr:nvSpPr>
      <xdr:spPr>
        <a:xfrm>
          <a:off x="8515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2" name="テキスト ボックス 431"/>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4" name="テキスト ボックス 433"/>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6" name="テキスト ボックス 435"/>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8" name="テキスト ボックス 437"/>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42" name="直線コネクタ 441"/>
        <xdr:cNvCxnSpPr/>
      </xdr:nvCxnSpPr>
      <xdr:spPr>
        <a:xfrm flipV="1">
          <a:off x="9429115" y="168325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43" name="【市民会館】&#10;一人当たり面積最小値テキスト"/>
        <xdr:cNvSpPr txBox="1"/>
      </xdr:nvSpPr>
      <xdr:spPr>
        <a:xfrm>
          <a:off x="946785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44" name="直線コネクタ 443"/>
        <xdr:cNvCxnSpPr/>
      </xdr:nvCxnSpPr>
      <xdr:spPr>
        <a:xfrm>
          <a:off x="935990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45" name="【市民会館】&#10;一人当たり面積最大値テキスト"/>
        <xdr:cNvSpPr txBox="1"/>
      </xdr:nvSpPr>
      <xdr:spPr>
        <a:xfrm>
          <a:off x="946785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46" name="直線コネクタ 445"/>
        <xdr:cNvCxnSpPr/>
      </xdr:nvCxnSpPr>
      <xdr:spPr>
        <a:xfrm>
          <a:off x="935990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47" name="【市民会館】&#10;一人当たり面積平均値テキスト"/>
        <xdr:cNvSpPr txBox="1"/>
      </xdr:nvSpPr>
      <xdr:spPr>
        <a:xfrm>
          <a:off x="9467850" y="17543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48" name="フローチャート: 判断 447"/>
        <xdr:cNvSpPr/>
      </xdr:nvSpPr>
      <xdr:spPr>
        <a:xfrm>
          <a:off x="9398000" y="176916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49" name="フローチャート: 判断 448"/>
        <xdr:cNvSpPr/>
      </xdr:nvSpPr>
      <xdr:spPr>
        <a:xfrm>
          <a:off x="86360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50" name="フローチャート: 判断 449"/>
        <xdr:cNvSpPr/>
      </xdr:nvSpPr>
      <xdr:spPr>
        <a:xfrm>
          <a:off x="7842250" y="176893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51" name="フローチャート: 判断 450"/>
        <xdr:cNvSpPr/>
      </xdr:nvSpPr>
      <xdr:spPr>
        <a:xfrm>
          <a:off x="702945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52" name="フローチャート: 判断 451"/>
        <xdr:cNvSpPr/>
      </xdr:nvSpPr>
      <xdr:spPr>
        <a:xfrm>
          <a:off x="6235700" y="176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58" name="楕円 457"/>
        <xdr:cNvSpPr/>
      </xdr:nvSpPr>
      <xdr:spPr>
        <a:xfrm>
          <a:off x="9398000" y="17947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59" name="【市民会館】&#10;一人当たり面積該当値テキスト"/>
        <xdr:cNvSpPr txBox="1"/>
      </xdr:nvSpPr>
      <xdr:spPr>
        <a:xfrm>
          <a:off x="9467850" y="178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26940</xdr:rowOff>
    </xdr:from>
    <xdr:ext cx="469744" cy="259045"/>
    <xdr:sp macro="" textlink="">
      <xdr:nvSpPr>
        <xdr:cNvPr id="460" name="n_1aveValue【市民会館】&#10;一人当たり面積"/>
        <xdr:cNvSpPr txBox="1"/>
      </xdr:nvSpPr>
      <xdr:spPr>
        <a:xfrm>
          <a:off x="845827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61" name="n_2aveValue【市民会館】&#10;一人当たり面積"/>
        <xdr:cNvSpPr txBox="1"/>
      </xdr:nvSpPr>
      <xdr:spPr>
        <a:xfrm>
          <a:off x="76772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62" name="n_3aveValue【市民会館】&#10;一人当たり面積"/>
        <xdr:cNvSpPr txBox="1"/>
      </xdr:nvSpPr>
      <xdr:spPr>
        <a:xfrm>
          <a:off x="6864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63" name="n_4aveValue【市民会館】&#10;一人当たり面積"/>
        <xdr:cNvSpPr txBox="1"/>
      </xdr:nvSpPr>
      <xdr:spPr>
        <a:xfrm>
          <a:off x="607067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89" name="直線コネクタ 488"/>
        <xdr:cNvCxnSpPr/>
      </xdr:nvCxnSpPr>
      <xdr:spPr>
        <a:xfrm flipV="1">
          <a:off x="14699614" y="5663293"/>
          <a:ext cx="0" cy="1289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90" name="【一般廃棄物処理施設】&#10;有形固定資産減価償却率最小値テキスト"/>
        <xdr:cNvSpPr txBox="1"/>
      </xdr:nvSpPr>
      <xdr:spPr>
        <a:xfrm>
          <a:off x="14738350" y="695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91" name="直線コネクタ 490"/>
        <xdr:cNvCxnSpPr/>
      </xdr:nvCxnSpPr>
      <xdr:spPr>
        <a:xfrm>
          <a:off x="14611350" y="69530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92" name="【一般廃棄物処理施設】&#10;有形固定資産減価償却率最大値テキスト"/>
        <xdr:cNvSpPr txBox="1"/>
      </xdr:nvSpPr>
      <xdr:spPr>
        <a:xfrm>
          <a:off x="14738350" y="5451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93" name="直線コネクタ 492"/>
        <xdr:cNvCxnSpPr/>
      </xdr:nvCxnSpPr>
      <xdr:spPr>
        <a:xfrm>
          <a:off x="14611350" y="5663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494" name="【一般廃棄物処理施設】&#10;有形固定資産減価償却率平均値テキスト"/>
        <xdr:cNvSpPr txBox="1"/>
      </xdr:nvSpPr>
      <xdr:spPr>
        <a:xfrm>
          <a:off x="14738350" y="625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95" name="フローチャート: 判断 494"/>
        <xdr:cNvSpPr/>
      </xdr:nvSpPr>
      <xdr:spPr>
        <a:xfrm>
          <a:off x="14649450" y="64018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96" name="フローチャート: 判断 495"/>
        <xdr:cNvSpPr/>
      </xdr:nvSpPr>
      <xdr:spPr>
        <a:xfrm>
          <a:off x="1388745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97" name="フローチャート: 判断 496"/>
        <xdr:cNvSpPr/>
      </xdr:nvSpPr>
      <xdr:spPr>
        <a:xfrm>
          <a:off x="13093700" y="633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8" name="フローチャート: 判断 497"/>
        <xdr:cNvSpPr/>
      </xdr:nvSpPr>
      <xdr:spPr>
        <a:xfrm>
          <a:off x="12299950" y="6318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99" name="フローチャート: 判断 498"/>
        <xdr:cNvSpPr/>
      </xdr:nvSpPr>
      <xdr:spPr>
        <a:xfrm>
          <a:off x="1148715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108676</xdr:rowOff>
    </xdr:from>
    <xdr:to>
      <xdr:col>85</xdr:col>
      <xdr:colOff>177800</xdr:colOff>
      <xdr:row>41</xdr:row>
      <xdr:rowOff>38826</xdr:rowOff>
    </xdr:to>
    <xdr:sp macro="" textlink="">
      <xdr:nvSpPr>
        <xdr:cNvPr id="505" name="楕円 504"/>
        <xdr:cNvSpPr/>
      </xdr:nvSpPr>
      <xdr:spPr>
        <a:xfrm>
          <a:off x="14649450" y="67190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87103</xdr:rowOff>
    </xdr:from>
    <xdr:ext cx="405111" cy="259045"/>
    <xdr:sp macro="" textlink="">
      <xdr:nvSpPr>
        <xdr:cNvPr id="506" name="【一般廃棄物処理施設】&#10;有形固定資産減価償却率該当値テキスト"/>
        <xdr:cNvSpPr txBox="1"/>
      </xdr:nvSpPr>
      <xdr:spPr>
        <a:xfrm>
          <a:off x="14738350" y="669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66222</xdr:rowOff>
    </xdr:from>
    <xdr:to>
      <xdr:col>81</xdr:col>
      <xdr:colOff>101600</xdr:colOff>
      <xdr:row>40</xdr:row>
      <xdr:rowOff>167822</xdr:rowOff>
    </xdr:to>
    <xdr:sp macro="" textlink="">
      <xdr:nvSpPr>
        <xdr:cNvPr id="507" name="楕円 506"/>
        <xdr:cNvSpPr/>
      </xdr:nvSpPr>
      <xdr:spPr>
        <a:xfrm>
          <a:off x="1388745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117022</xdr:rowOff>
    </xdr:from>
    <xdr:to>
      <xdr:col>85</xdr:col>
      <xdr:colOff>127000</xdr:colOff>
      <xdr:row>40</xdr:row>
      <xdr:rowOff>159476</xdr:rowOff>
    </xdr:to>
    <xdr:cxnSp macro="">
      <xdr:nvCxnSpPr>
        <xdr:cNvPr id="508" name="直線コネクタ 507"/>
        <xdr:cNvCxnSpPr/>
      </xdr:nvCxnSpPr>
      <xdr:spPr>
        <a:xfrm>
          <a:off x="13938250" y="6727372"/>
          <a:ext cx="762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20501</xdr:rowOff>
    </xdr:from>
    <xdr:to>
      <xdr:col>76</xdr:col>
      <xdr:colOff>165100</xdr:colOff>
      <xdr:row>40</xdr:row>
      <xdr:rowOff>122101</xdr:rowOff>
    </xdr:to>
    <xdr:sp macro="" textlink="">
      <xdr:nvSpPr>
        <xdr:cNvPr id="509" name="楕円 508"/>
        <xdr:cNvSpPr/>
      </xdr:nvSpPr>
      <xdr:spPr>
        <a:xfrm>
          <a:off x="130937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71301</xdr:rowOff>
    </xdr:from>
    <xdr:to>
      <xdr:col>81</xdr:col>
      <xdr:colOff>50800</xdr:colOff>
      <xdr:row>40</xdr:row>
      <xdr:rowOff>117022</xdr:rowOff>
    </xdr:to>
    <xdr:cxnSp macro="">
      <xdr:nvCxnSpPr>
        <xdr:cNvPr id="510" name="直線コネクタ 509"/>
        <xdr:cNvCxnSpPr/>
      </xdr:nvCxnSpPr>
      <xdr:spPr>
        <a:xfrm>
          <a:off x="13144500" y="6681651"/>
          <a:ext cx="7937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146231</xdr:rowOff>
    </xdr:from>
    <xdr:to>
      <xdr:col>72</xdr:col>
      <xdr:colOff>38100</xdr:colOff>
      <xdr:row>40</xdr:row>
      <xdr:rowOff>76381</xdr:rowOff>
    </xdr:to>
    <xdr:sp macro="" textlink="">
      <xdr:nvSpPr>
        <xdr:cNvPr id="511" name="楕円 510"/>
        <xdr:cNvSpPr/>
      </xdr:nvSpPr>
      <xdr:spPr>
        <a:xfrm>
          <a:off x="12299950" y="65914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25581</xdr:rowOff>
    </xdr:from>
    <xdr:to>
      <xdr:col>76</xdr:col>
      <xdr:colOff>114300</xdr:colOff>
      <xdr:row>40</xdr:row>
      <xdr:rowOff>71301</xdr:rowOff>
    </xdr:to>
    <xdr:cxnSp macro="">
      <xdr:nvCxnSpPr>
        <xdr:cNvPr id="512" name="直線コネクタ 511"/>
        <xdr:cNvCxnSpPr/>
      </xdr:nvCxnSpPr>
      <xdr:spPr>
        <a:xfrm>
          <a:off x="12344400" y="6635931"/>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98878</xdr:rowOff>
    </xdr:from>
    <xdr:to>
      <xdr:col>67</xdr:col>
      <xdr:colOff>101600</xdr:colOff>
      <xdr:row>40</xdr:row>
      <xdr:rowOff>29028</xdr:rowOff>
    </xdr:to>
    <xdr:sp macro="" textlink="">
      <xdr:nvSpPr>
        <xdr:cNvPr id="513" name="楕円 512"/>
        <xdr:cNvSpPr/>
      </xdr:nvSpPr>
      <xdr:spPr>
        <a:xfrm>
          <a:off x="11487150" y="65441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149678</xdr:rowOff>
    </xdr:from>
    <xdr:to>
      <xdr:col>71</xdr:col>
      <xdr:colOff>177800</xdr:colOff>
      <xdr:row>40</xdr:row>
      <xdr:rowOff>25581</xdr:rowOff>
    </xdr:to>
    <xdr:cxnSp macro="">
      <xdr:nvCxnSpPr>
        <xdr:cNvPr id="514" name="直線コネクタ 513"/>
        <xdr:cNvCxnSpPr/>
      </xdr:nvCxnSpPr>
      <xdr:spPr>
        <a:xfrm>
          <a:off x="11537950" y="6594928"/>
          <a:ext cx="806450" cy="4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15" name="n_1aveValue【一般廃棄物処理施設】&#10;有形固定資産減価償却率"/>
        <xdr:cNvSpPr txBox="1"/>
      </xdr:nvSpPr>
      <xdr:spPr>
        <a:xfrm>
          <a:off x="1374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16" name="n_2aveValue【一般廃棄物処理施設】&#10;有形固定資産減価償却率"/>
        <xdr:cNvSpPr txBox="1"/>
      </xdr:nvSpPr>
      <xdr:spPr>
        <a:xfrm>
          <a:off x="1296099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17" name="n_3aveValue【一般廃棄物処理施設】&#10;有形固定資産減価償却率"/>
        <xdr:cNvSpPr txBox="1"/>
      </xdr:nvSpPr>
      <xdr:spPr>
        <a:xfrm>
          <a:off x="12167244" y="6106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18" name="n_4aveValue【一般廃棄物処理施設】&#10;有形固定資産減価償却率"/>
        <xdr:cNvSpPr txBox="1"/>
      </xdr:nvSpPr>
      <xdr:spPr>
        <a:xfrm>
          <a:off x="113544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158949</xdr:rowOff>
    </xdr:from>
    <xdr:ext cx="405111" cy="259045"/>
    <xdr:sp macro="" textlink="">
      <xdr:nvSpPr>
        <xdr:cNvPr id="519" name="n_1mainValue【一般廃棄物処理施設】&#10;有形固定資産減価償却率"/>
        <xdr:cNvSpPr txBox="1"/>
      </xdr:nvSpPr>
      <xdr:spPr>
        <a:xfrm>
          <a:off x="13742044" y="676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113228</xdr:rowOff>
    </xdr:from>
    <xdr:ext cx="405111" cy="259045"/>
    <xdr:sp macro="" textlink="">
      <xdr:nvSpPr>
        <xdr:cNvPr id="520" name="n_2mainValue【一般廃棄物処理施設】&#10;有形固定資産減価償却率"/>
        <xdr:cNvSpPr txBox="1"/>
      </xdr:nvSpPr>
      <xdr:spPr>
        <a:xfrm>
          <a:off x="12960994" y="672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67508</xdr:rowOff>
    </xdr:from>
    <xdr:ext cx="405111" cy="259045"/>
    <xdr:sp macro="" textlink="">
      <xdr:nvSpPr>
        <xdr:cNvPr id="521" name="n_3mainValue【一般廃棄物処理施設】&#10;有形固定資産減価償却率"/>
        <xdr:cNvSpPr txBox="1"/>
      </xdr:nvSpPr>
      <xdr:spPr>
        <a:xfrm>
          <a:off x="12167244" y="667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20155</xdr:rowOff>
    </xdr:from>
    <xdr:ext cx="405111" cy="259045"/>
    <xdr:sp macro="" textlink="">
      <xdr:nvSpPr>
        <xdr:cNvPr id="522" name="n_4mainValue【一般廃棄物処理施設】&#10;有形固定資産減価償却率"/>
        <xdr:cNvSpPr txBox="1"/>
      </xdr:nvSpPr>
      <xdr:spPr>
        <a:xfrm>
          <a:off x="11354444" y="6630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4" name="テキスト ボックス 533"/>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6" name="テキスト ボックス 535"/>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38" name="テキスト ボックス 537"/>
        <xdr:cNvSpPr txBox="1"/>
      </xdr:nvSpPr>
      <xdr:spPr>
        <a:xfrm>
          <a:off x="15849828" y="6112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40" name="テキスト ボックス 539"/>
        <xdr:cNvSpPr txBox="1"/>
      </xdr:nvSpPr>
      <xdr:spPr>
        <a:xfrm>
          <a:off x="15849828" y="5744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42" name="テキスト ボックス 541"/>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4" name="テキスト ボックス 543"/>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46" name="直線コネクタ 545"/>
        <xdr:cNvCxnSpPr/>
      </xdr:nvCxnSpPr>
      <xdr:spPr>
        <a:xfrm flipV="1">
          <a:off x="19951064" y="5726655"/>
          <a:ext cx="0" cy="1251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47" name="【一般廃棄物処理施設】&#10;一人当たり有形固定資産（償却資産）額最小値テキスト"/>
        <xdr:cNvSpPr txBox="1"/>
      </xdr:nvSpPr>
      <xdr:spPr>
        <a:xfrm>
          <a:off x="19989800" y="6982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48" name="直線コネクタ 547"/>
        <xdr:cNvCxnSpPr/>
      </xdr:nvCxnSpPr>
      <xdr:spPr>
        <a:xfrm>
          <a:off x="19881850" y="69785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49" name="【一般廃棄物処理施設】&#10;一人当たり有形固定資産（償却資産）額最大値テキスト"/>
        <xdr:cNvSpPr txBox="1"/>
      </xdr:nvSpPr>
      <xdr:spPr>
        <a:xfrm>
          <a:off x="19989800" y="5508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50" name="直線コネクタ 549"/>
        <xdr:cNvCxnSpPr/>
      </xdr:nvCxnSpPr>
      <xdr:spPr>
        <a:xfrm>
          <a:off x="19881850" y="5726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51" name="【一般廃棄物処理施設】&#10;一人当たり有形固定資産（償却資産）額平均値テキスト"/>
        <xdr:cNvSpPr txBox="1"/>
      </xdr:nvSpPr>
      <xdr:spPr>
        <a:xfrm>
          <a:off x="19989800" y="684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52" name="フローチャート: 判断 551"/>
        <xdr:cNvSpPr/>
      </xdr:nvSpPr>
      <xdr:spPr>
        <a:xfrm>
          <a:off x="19900900" y="68627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53" name="フローチャート: 判断 552"/>
        <xdr:cNvSpPr/>
      </xdr:nvSpPr>
      <xdr:spPr>
        <a:xfrm>
          <a:off x="19157950" y="68787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54" name="フローチャート: 判断 553"/>
        <xdr:cNvSpPr/>
      </xdr:nvSpPr>
      <xdr:spPr>
        <a:xfrm>
          <a:off x="18345150" y="6878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55" name="フローチャート: 判断 554"/>
        <xdr:cNvSpPr/>
      </xdr:nvSpPr>
      <xdr:spPr>
        <a:xfrm>
          <a:off x="17551400" y="688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56" name="フローチャート: 判断 555"/>
        <xdr:cNvSpPr/>
      </xdr:nvSpPr>
      <xdr:spPr>
        <a:xfrm>
          <a:off x="16757650" y="68831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81783</xdr:rowOff>
    </xdr:from>
    <xdr:to>
      <xdr:col>116</xdr:col>
      <xdr:colOff>114300</xdr:colOff>
      <xdr:row>42</xdr:row>
      <xdr:rowOff>11933</xdr:rowOff>
    </xdr:to>
    <xdr:sp macro="" textlink="">
      <xdr:nvSpPr>
        <xdr:cNvPr id="562" name="楕円 561"/>
        <xdr:cNvSpPr/>
      </xdr:nvSpPr>
      <xdr:spPr>
        <a:xfrm>
          <a:off x="19900900" y="68572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41160</xdr:rowOff>
    </xdr:from>
    <xdr:ext cx="599010" cy="259045"/>
    <xdr:sp macro="" textlink="">
      <xdr:nvSpPr>
        <xdr:cNvPr id="563" name="【一般廃棄物処理施設】&#10;一人当たり有形固定資産（償却資産）額該当値テキスト"/>
        <xdr:cNvSpPr txBox="1"/>
      </xdr:nvSpPr>
      <xdr:spPr>
        <a:xfrm>
          <a:off x="19989800" y="665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72820</xdr:rowOff>
    </xdr:from>
    <xdr:to>
      <xdr:col>112</xdr:col>
      <xdr:colOff>38100</xdr:colOff>
      <xdr:row>42</xdr:row>
      <xdr:rowOff>2970</xdr:rowOff>
    </xdr:to>
    <xdr:sp macro="" textlink="">
      <xdr:nvSpPr>
        <xdr:cNvPr id="564" name="楕円 563"/>
        <xdr:cNvSpPr/>
      </xdr:nvSpPr>
      <xdr:spPr>
        <a:xfrm>
          <a:off x="19157950" y="6848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123620</xdr:rowOff>
    </xdr:from>
    <xdr:to>
      <xdr:col>116</xdr:col>
      <xdr:colOff>63500</xdr:colOff>
      <xdr:row>41</xdr:row>
      <xdr:rowOff>132583</xdr:rowOff>
    </xdr:to>
    <xdr:cxnSp macro="">
      <xdr:nvCxnSpPr>
        <xdr:cNvPr id="565" name="直線コネクタ 564"/>
        <xdr:cNvCxnSpPr/>
      </xdr:nvCxnSpPr>
      <xdr:spPr>
        <a:xfrm>
          <a:off x="19202400" y="6899070"/>
          <a:ext cx="7493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72476</xdr:rowOff>
    </xdr:from>
    <xdr:to>
      <xdr:col>107</xdr:col>
      <xdr:colOff>101600</xdr:colOff>
      <xdr:row>42</xdr:row>
      <xdr:rowOff>2626</xdr:rowOff>
    </xdr:to>
    <xdr:sp macro="" textlink="">
      <xdr:nvSpPr>
        <xdr:cNvPr id="566" name="楕円 565"/>
        <xdr:cNvSpPr/>
      </xdr:nvSpPr>
      <xdr:spPr>
        <a:xfrm>
          <a:off x="18345150" y="6847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123276</xdr:rowOff>
    </xdr:from>
    <xdr:to>
      <xdr:col>111</xdr:col>
      <xdr:colOff>177800</xdr:colOff>
      <xdr:row>41</xdr:row>
      <xdr:rowOff>123620</xdr:rowOff>
    </xdr:to>
    <xdr:cxnSp macro="">
      <xdr:nvCxnSpPr>
        <xdr:cNvPr id="567" name="直線コネクタ 566"/>
        <xdr:cNvCxnSpPr/>
      </xdr:nvCxnSpPr>
      <xdr:spPr>
        <a:xfrm>
          <a:off x="18395950" y="6898726"/>
          <a:ext cx="80645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72040</xdr:rowOff>
    </xdr:from>
    <xdr:to>
      <xdr:col>102</xdr:col>
      <xdr:colOff>165100</xdr:colOff>
      <xdr:row>42</xdr:row>
      <xdr:rowOff>2190</xdr:rowOff>
    </xdr:to>
    <xdr:sp macro="" textlink="">
      <xdr:nvSpPr>
        <xdr:cNvPr id="568" name="楕円 567"/>
        <xdr:cNvSpPr/>
      </xdr:nvSpPr>
      <xdr:spPr>
        <a:xfrm>
          <a:off x="17551400" y="6847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122840</xdr:rowOff>
    </xdr:from>
    <xdr:to>
      <xdr:col>107</xdr:col>
      <xdr:colOff>50800</xdr:colOff>
      <xdr:row>41</xdr:row>
      <xdr:rowOff>123276</xdr:rowOff>
    </xdr:to>
    <xdr:cxnSp macro="">
      <xdr:nvCxnSpPr>
        <xdr:cNvPr id="569" name="直線コネクタ 568"/>
        <xdr:cNvCxnSpPr/>
      </xdr:nvCxnSpPr>
      <xdr:spPr>
        <a:xfrm>
          <a:off x="17602200" y="6898290"/>
          <a:ext cx="79375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71842</xdr:rowOff>
    </xdr:from>
    <xdr:to>
      <xdr:col>98</xdr:col>
      <xdr:colOff>38100</xdr:colOff>
      <xdr:row>42</xdr:row>
      <xdr:rowOff>1992</xdr:rowOff>
    </xdr:to>
    <xdr:sp macro="" textlink="">
      <xdr:nvSpPr>
        <xdr:cNvPr id="570" name="楕円 569"/>
        <xdr:cNvSpPr/>
      </xdr:nvSpPr>
      <xdr:spPr>
        <a:xfrm>
          <a:off x="16757650" y="68472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122642</xdr:rowOff>
    </xdr:from>
    <xdr:to>
      <xdr:col>102</xdr:col>
      <xdr:colOff>114300</xdr:colOff>
      <xdr:row>41</xdr:row>
      <xdr:rowOff>122840</xdr:rowOff>
    </xdr:to>
    <xdr:cxnSp macro="">
      <xdr:nvCxnSpPr>
        <xdr:cNvPr id="571" name="直線コネクタ 570"/>
        <xdr:cNvCxnSpPr/>
      </xdr:nvCxnSpPr>
      <xdr:spPr>
        <a:xfrm>
          <a:off x="16802100" y="6898092"/>
          <a:ext cx="8001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72" name="n_1aveValue【一般廃棄物処理施設】&#10;一人当たり有形固定資産（償却資産）額"/>
        <xdr:cNvSpPr txBox="1"/>
      </xdr:nvSpPr>
      <xdr:spPr>
        <a:xfrm>
          <a:off x="18947911" y="69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73" name="n_2aveValue【一般廃棄物処理施設】&#10;一人当たり有形固定資産（償却資産）額"/>
        <xdr:cNvSpPr txBox="1"/>
      </xdr:nvSpPr>
      <xdr:spPr>
        <a:xfrm>
          <a:off x="18166861" y="696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74" name="n_3aveValue【一般廃棄物処理施設】&#10;一人当たり有形固定資産（償却資産）額"/>
        <xdr:cNvSpPr txBox="1"/>
      </xdr:nvSpPr>
      <xdr:spPr>
        <a:xfrm>
          <a:off x="17354061" y="69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75" name="n_4aveValue【一般廃棄物処理施設】&#10;一人当たり有形固定資産（償却資産）額"/>
        <xdr:cNvSpPr txBox="1"/>
      </xdr:nvSpPr>
      <xdr:spPr>
        <a:xfrm>
          <a:off x="16560311" y="696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19497</xdr:rowOff>
    </xdr:from>
    <xdr:ext cx="599010" cy="259045"/>
    <xdr:sp macro="" textlink="">
      <xdr:nvSpPr>
        <xdr:cNvPr id="576" name="n_1mainValue【一般廃棄物処理施設】&#10;一人当たり有形固定資産（償却資産）額"/>
        <xdr:cNvSpPr txBox="1"/>
      </xdr:nvSpPr>
      <xdr:spPr>
        <a:xfrm>
          <a:off x="18915595" y="66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19153</xdr:rowOff>
    </xdr:from>
    <xdr:ext cx="599010" cy="259045"/>
    <xdr:sp macro="" textlink="">
      <xdr:nvSpPr>
        <xdr:cNvPr id="577" name="n_2mainValue【一般廃棄物処理施設】&#10;一人当たり有形固定資産（償却資産）額"/>
        <xdr:cNvSpPr txBox="1"/>
      </xdr:nvSpPr>
      <xdr:spPr>
        <a:xfrm>
          <a:off x="18134545" y="662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18717</xdr:rowOff>
    </xdr:from>
    <xdr:ext cx="599010" cy="259045"/>
    <xdr:sp macro="" textlink="">
      <xdr:nvSpPr>
        <xdr:cNvPr id="578" name="n_3mainValue【一般廃棄物処理施設】&#10;一人当たり有形固定資産（償却資産）額"/>
        <xdr:cNvSpPr txBox="1"/>
      </xdr:nvSpPr>
      <xdr:spPr>
        <a:xfrm>
          <a:off x="17321745" y="662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18519</xdr:rowOff>
    </xdr:from>
    <xdr:ext cx="599010" cy="259045"/>
    <xdr:sp macro="" textlink="">
      <xdr:nvSpPr>
        <xdr:cNvPr id="579" name="n_4mainValue【一般廃棄物処理施設】&#10;一人当たり有形固定資産（償却資産）額"/>
        <xdr:cNvSpPr txBox="1"/>
      </xdr:nvSpPr>
      <xdr:spPr>
        <a:xfrm>
          <a:off x="16527995" y="662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05" name="直線コネクタ 604"/>
        <xdr:cNvCxnSpPr/>
      </xdr:nvCxnSpPr>
      <xdr:spPr>
        <a:xfrm flipV="1">
          <a:off x="14699614" y="920441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08" name="【保健センター・保健所】&#10;有形固定資産減価償却率最大値テキスト"/>
        <xdr:cNvSpPr txBox="1"/>
      </xdr:nvSpPr>
      <xdr:spPr>
        <a:xfrm>
          <a:off x="14738350" y="8985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09" name="直線コネクタ 608"/>
        <xdr:cNvCxnSpPr/>
      </xdr:nvCxnSpPr>
      <xdr:spPr>
        <a:xfrm>
          <a:off x="14611350" y="9204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10" name="【保健センター・保健所】&#10;有形固定資産減価償却率平均値テキスト"/>
        <xdr:cNvSpPr txBox="1"/>
      </xdr:nvSpPr>
      <xdr:spPr>
        <a:xfrm>
          <a:off x="14738350" y="9849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11" name="フローチャート: 判断 610"/>
        <xdr:cNvSpPr/>
      </xdr:nvSpPr>
      <xdr:spPr>
        <a:xfrm>
          <a:off x="14649450" y="98711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12" name="フローチャート: 判断 611"/>
        <xdr:cNvSpPr/>
      </xdr:nvSpPr>
      <xdr:spPr>
        <a:xfrm>
          <a:off x="13887450" y="976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13" name="フローチャート: 判断 612"/>
        <xdr:cNvSpPr/>
      </xdr:nvSpPr>
      <xdr:spPr>
        <a:xfrm>
          <a:off x="13093700" y="97403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14" name="フローチャート: 判断 613"/>
        <xdr:cNvSpPr/>
      </xdr:nvSpPr>
      <xdr:spPr>
        <a:xfrm>
          <a:off x="12299950" y="9710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15" name="フローチャート: 判断 614"/>
        <xdr:cNvSpPr/>
      </xdr:nvSpPr>
      <xdr:spPr>
        <a:xfrm>
          <a:off x="1148715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621" name="楕円 620"/>
        <xdr:cNvSpPr/>
      </xdr:nvSpPr>
      <xdr:spPr>
        <a:xfrm>
          <a:off x="14649450" y="96652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622" name="【保健センター・保健所】&#10;有形固定資産減価償却率該当値テキスト"/>
        <xdr:cNvSpPr txBox="1"/>
      </xdr:nvSpPr>
      <xdr:spPr>
        <a:xfrm>
          <a:off x="14738350" y="952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623" name="楕円 622"/>
        <xdr:cNvSpPr/>
      </xdr:nvSpPr>
      <xdr:spPr>
        <a:xfrm>
          <a:off x="13887450" y="100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61</xdr:row>
      <xdr:rowOff>50619</xdr:rowOff>
    </xdr:to>
    <xdr:cxnSp macro="">
      <xdr:nvCxnSpPr>
        <xdr:cNvPr id="624" name="直線コネクタ 623"/>
        <xdr:cNvCxnSpPr/>
      </xdr:nvCxnSpPr>
      <xdr:spPr>
        <a:xfrm flipV="1">
          <a:off x="13938250" y="9716044"/>
          <a:ext cx="762000" cy="4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53703</xdr:rowOff>
    </xdr:from>
    <xdr:to>
      <xdr:col>76</xdr:col>
      <xdr:colOff>165100</xdr:colOff>
      <xdr:row>61</xdr:row>
      <xdr:rowOff>155303</xdr:rowOff>
    </xdr:to>
    <xdr:sp macro="" textlink="">
      <xdr:nvSpPr>
        <xdr:cNvPr id="625" name="楕円 624"/>
        <xdr:cNvSpPr/>
      </xdr:nvSpPr>
      <xdr:spPr>
        <a:xfrm>
          <a:off x="13093700" y="101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61</xdr:row>
      <xdr:rowOff>104503</xdr:rowOff>
    </xdr:to>
    <xdr:cxnSp macro="">
      <xdr:nvCxnSpPr>
        <xdr:cNvPr id="626" name="直線コネクタ 625"/>
        <xdr:cNvCxnSpPr/>
      </xdr:nvCxnSpPr>
      <xdr:spPr>
        <a:xfrm flipV="1">
          <a:off x="13144500" y="10128069"/>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11249</xdr:rowOff>
    </xdr:from>
    <xdr:to>
      <xdr:col>72</xdr:col>
      <xdr:colOff>38100</xdr:colOff>
      <xdr:row>61</xdr:row>
      <xdr:rowOff>112849</xdr:rowOff>
    </xdr:to>
    <xdr:sp macro="" textlink="">
      <xdr:nvSpPr>
        <xdr:cNvPr id="627" name="楕円 626"/>
        <xdr:cNvSpPr/>
      </xdr:nvSpPr>
      <xdr:spPr>
        <a:xfrm>
          <a:off x="12299950" y="100886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62049</xdr:rowOff>
    </xdr:from>
    <xdr:to>
      <xdr:col>76</xdr:col>
      <xdr:colOff>114300</xdr:colOff>
      <xdr:row>61</xdr:row>
      <xdr:rowOff>104503</xdr:rowOff>
    </xdr:to>
    <xdr:cxnSp macro="">
      <xdr:nvCxnSpPr>
        <xdr:cNvPr id="628" name="直線コネクタ 627"/>
        <xdr:cNvCxnSpPr/>
      </xdr:nvCxnSpPr>
      <xdr:spPr>
        <a:xfrm>
          <a:off x="12344400" y="10139499"/>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140244</xdr:rowOff>
    </xdr:from>
    <xdr:to>
      <xdr:col>67</xdr:col>
      <xdr:colOff>101600</xdr:colOff>
      <xdr:row>61</xdr:row>
      <xdr:rowOff>70394</xdr:rowOff>
    </xdr:to>
    <xdr:sp macro="" textlink="">
      <xdr:nvSpPr>
        <xdr:cNvPr id="629" name="楕円 628"/>
        <xdr:cNvSpPr/>
      </xdr:nvSpPr>
      <xdr:spPr>
        <a:xfrm>
          <a:off x="11487150" y="10052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19594</xdr:rowOff>
    </xdr:from>
    <xdr:to>
      <xdr:col>71</xdr:col>
      <xdr:colOff>177800</xdr:colOff>
      <xdr:row>61</xdr:row>
      <xdr:rowOff>62049</xdr:rowOff>
    </xdr:to>
    <xdr:cxnSp macro="">
      <xdr:nvCxnSpPr>
        <xdr:cNvPr id="630" name="直線コネクタ 629"/>
        <xdr:cNvCxnSpPr/>
      </xdr:nvCxnSpPr>
      <xdr:spPr>
        <a:xfrm>
          <a:off x="11537950" y="10097044"/>
          <a:ext cx="8064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31" name="n_1aveValue【保健センター・保健所】&#10;有形固定資産減価償却率"/>
        <xdr:cNvSpPr txBox="1"/>
      </xdr:nvSpPr>
      <xdr:spPr>
        <a:xfrm>
          <a:off x="13742044" y="954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32" name="n_2aveValue【保健センター・保健所】&#10;有形固定資産減価償却率"/>
        <xdr:cNvSpPr txBox="1"/>
      </xdr:nvSpPr>
      <xdr:spPr>
        <a:xfrm>
          <a:off x="12960994" y="952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33" name="n_3aveValue【保健センター・保健所】&#10;有形固定資産減価償却率"/>
        <xdr:cNvSpPr txBox="1"/>
      </xdr:nvSpPr>
      <xdr:spPr>
        <a:xfrm>
          <a:off x="12167244" y="9492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34" name="n_4aveValue【保健センター・保健所】&#10;有形固定資産減価償却率"/>
        <xdr:cNvSpPr txBox="1"/>
      </xdr:nvSpPr>
      <xdr:spPr>
        <a:xfrm>
          <a:off x="1135444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635" name="n_1mainValue【保健センター・保健所】&#10;有形固定資産減価償却率"/>
        <xdr:cNvSpPr txBox="1"/>
      </xdr:nvSpPr>
      <xdr:spPr>
        <a:xfrm>
          <a:off x="13742044" y="1016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146430</xdr:rowOff>
    </xdr:from>
    <xdr:ext cx="405111" cy="259045"/>
    <xdr:sp macro="" textlink="">
      <xdr:nvSpPr>
        <xdr:cNvPr id="636" name="n_2mainValue【保健センター・保健所】&#10;有形固定資産減価償却率"/>
        <xdr:cNvSpPr txBox="1"/>
      </xdr:nvSpPr>
      <xdr:spPr>
        <a:xfrm>
          <a:off x="12960994" y="10223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103976</xdr:rowOff>
    </xdr:from>
    <xdr:ext cx="405111" cy="259045"/>
    <xdr:sp macro="" textlink="">
      <xdr:nvSpPr>
        <xdr:cNvPr id="637" name="n_3mainValue【保健センター・保健所】&#10;有形固定資産減価償却率"/>
        <xdr:cNvSpPr txBox="1"/>
      </xdr:nvSpPr>
      <xdr:spPr>
        <a:xfrm>
          <a:off x="12167244" y="1018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61521</xdr:rowOff>
    </xdr:from>
    <xdr:ext cx="405111" cy="259045"/>
    <xdr:sp macro="" textlink="">
      <xdr:nvSpPr>
        <xdr:cNvPr id="638" name="n_4mainValue【保健センター・保健所】&#10;有形固定資産減価償却率"/>
        <xdr:cNvSpPr txBox="1"/>
      </xdr:nvSpPr>
      <xdr:spPr>
        <a:xfrm>
          <a:off x="1135444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9" name="直線コネクタ 648"/>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0" name="テキスト ボックス 649"/>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1" name="直線コネクタ 650"/>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2" name="テキスト ボックス 651"/>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3" name="直線コネクタ 652"/>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4" name="テキスト ボックス 653"/>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5" name="直線コネクタ 654"/>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6" name="テキスト ボックス 655"/>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60" name="直線コネクタ 659"/>
        <xdr:cNvCxnSpPr/>
      </xdr:nvCxnSpPr>
      <xdr:spPr>
        <a:xfrm flipV="1">
          <a:off x="19951064" y="9226296"/>
          <a:ext cx="0" cy="133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61" name="【保健センター・保健所】&#10;一人当たり面積最小値テキスト"/>
        <xdr:cNvSpPr txBox="1"/>
      </xdr:nvSpPr>
      <xdr:spPr>
        <a:xfrm>
          <a:off x="1998980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62" name="直線コネクタ 661"/>
        <xdr:cNvCxnSpPr/>
      </xdr:nvCxnSpPr>
      <xdr:spPr>
        <a:xfrm>
          <a:off x="1988185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63" name="【保健センター・保健所】&#10;一人当たり面積最大値テキスト"/>
        <xdr:cNvSpPr txBox="1"/>
      </xdr:nvSpPr>
      <xdr:spPr>
        <a:xfrm>
          <a:off x="19989800" y="900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64" name="直線コネクタ 663"/>
        <xdr:cNvCxnSpPr/>
      </xdr:nvCxnSpPr>
      <xdr:spPr>
        <a:xfrm>
          <a:off x="19881850" y="922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65" name="【保健センター・保健所】&#10;一人当たり面積平均値テキスト"/>
        <xdr:cNvSpPr txBox="1"/>
      </xdr:nvSpPr>
      <xdr:spPr>
        <a:xfrm>
          <a:off x="19989800" y="1023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66" name="フローチャート: 判断 665"/>
        <xdr:cNvSpPr/>
      </xdr:nvSpPr>
      <xdr:spPr>
        <a:xfrm>
          <a:off x="199009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67" name="フローチャート: 判断 666"/>
        <xdr:cNvSpPr/>
      </xdr:nvSpPr>
      <xdr:spPr>
        <a:xfrm>
          <a:off x="191579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68" name="フローチャート: 判断 667"/>
        <xdr:cNvSpPr/>
      </xdr:nvSpPr>
      <xdr:spPr>
        <a:xfrm>
          <a:off x="183451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69" name="フローチャート: 判断 668"/>
        <xdr:cNvSpPr/>
      </xdr:nvSpPr>
      <xdr:spPr>
        <a:xfrm>
          <a:off x="175514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70" name="フローチャート: 判断 669"/>
        <xdr:cNvSpPr/>
      </xdr:nvSpPr>
      <xdr:spPr>
        <a:xfrm>
          <a:off x="16757650" y="10374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676" name="楕円 675"/>
        <xdr:cNvSpPr/>
      </xdr:nvSpPr>
      <xdr:spPr>
        <a:xfrm>
          <a:off x="199009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677" name="【保健センター・保健所】&#10;一人当たり面積該当値テキスト"/>
        <xdr:cNvSpPr txBox="1"/>
      </xdr:nvSpPr>
      <xdr:spPr>
        <a:xfrm>
          <a:off x="19989800" y="103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678" name="楕円 677"/>
        <xdr:cNvSpPr/>
      </xdr:nvSpPr>
      <xdr:spPr>
        <a:xfrm>
          <a:off x="19157950" y="10260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63</xdr:row>
      <xdr:rowOff>107442</xdr:rowOff>
    </xdr:to>
    <xdr:cxnSp macro="">
      <xdr:nvCxnSpPr>
        <xdr:cNvPr id="679" name="直線コネクタ 678"/>
        <xdr:cNvCxnSpPr/>
      </xdr:nvCxnSpPr>
      <xdr:spPr>
        <a:xfrm>
          <a:off x="19202400" y="10311130"/>
          <a:ext cx="749300" cy="20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80" name="楕円 679"/>
        <xdr:cNvSpPr/>
      </xdr:nvSpPr>
      <xdr:spPr>
        <a:xfrm>
          <a:off x="1834515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681" name="直線コネクタ 680"/>
        <xdr:cNvCxnSpPr/>
      </xdr:nvCxnSpPr>
      <xdr:spPr>
        <a:xfrm>
          <a:off x="18395950" y="103111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82" name="楕円 681"/>
        <xdr:cNvSpPr/>
      </xdr:nvSpPr>
      <xdr:spPr>
        <a:xfrm>
          <a:off x="175514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68580</xdr:rowOff>
    </xdr:to>
    <xdr:cxnSp macro="">
      <xdr:nvCxnSpPr>
        <xdr:cNvPr id="683" name="直線コネクタ 682"/>
        <xdr:cNvCxnSpPr/>
      </xdr:nvCxnSpPr>
      <xdr:spPr>
        <a:xfrm>
          <a:off x="17602200" y="103111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84" name="楕円 683"/>
        <xdr:cNvSpPr/>
      </xdr:nvSpPr>
      <xdr:spPr>
        <a:xfrm>
          <a:off x="16757650" y="10260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68580</xdr:rowOff>
    </xdr:to>
    <xdr:cxnSp macro="">
      <xdr:nvCxnSpPr>
        <xdr:cNvPr id="685" name="直線コネクタ 684"/>
        <xdr:cNvCxnSpPr/>
      </xdr:nvCxnSpPr>
      <xdr:spPr>
        <a:xfrm>
          <a:off x="16802100" y="103111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86" name="n_1aveValue【保健センター・保健所】&#10;一人当たり面積"/>
        <xdr:cNvSpPr txBox="1"/>
      </xdr:nvSpPr>
      <xdr:spPr>
        <a:xfrm>
          <a:off x="18980227" y="1045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87" name="n_2aveValue【保健センター・保健所】&#10;一人当たり面積"/>
        <xdr:cNvSpPr txBox="1"/>
      </xdr:nvSpPr>
      <xdr:spPr>
        <a:xfrm>
          <a:off x="181801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88" name="n_3aveValue【保健センター・保健所】&#10;一人当たり面積"/>
        <xdr:cNvSpPr txBox="1"/>
      </xdr:nvSpPr>
      <xdr:spPr>
        <a:xfrm>
          <a:off x="1738637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89" name="n_4aveValue【保健センター・保健所】&#10;一人当たり面積"/>
        <xdr:cNvSpPr txBox="1"/>
      </xdr:nvSpPr>
      <xdr:spPr>
        <a:xfrm>
          <a:off x="165926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135907</xdr:rowOff>
    </xdr:from>
    <xdr:ext cx="469744" cy="259045"/>
    <xdr:sp macro="" textlink="">
      <xdr:nvSpPr>
        <xdr:cNvPr id="690" name="n_1mainValue【保健センター・保健所】&#10;一人当たり面積"/>
        <xdr:cNvSpPr txBox="1"/>
      </xdr:nvSpPr>
      <xdr:spPr>
        <a:xfrm>
          <a:off x="1898022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691" name="n_2mainValue【保健センター・保健所】&#10;一人当たり面積"/>
        <xdr:cNvSpPr txBox="1"/>
      </xdr:nvSpPr>
      <xdr:spPr>
        <a:xfrm>
          <a:off x="1818012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692" name="n_3mainValue【保健センター・保健所】&#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693" name="n_4mainValue【保健センター・保健所】&#10;一人当たり面積"/>
        <xdr:cNvSpPr txBox="1"/>
      </xdr:nvSpPr>
      <xdr:spPr>
        <a:xfrm>
          <a:off x="1659262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5" name="直線コネクタ 704"/>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6" name="テキスト ボックス 705"/>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7" name="直線コネクタ 706"/>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8" name="テキスト ボックス 707"/>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9" name="直線コネクタ 708"/>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0" name="テキスト ボックス 709"/>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1" name="直線コネクタ 710"/>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2" name="テキスト ボックス 711"/>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3" name="直線コネクタ 712"/>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4" name="テキスト ボックス 713"/>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5" name="直線コネクタ 714"/>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6" name="テキスト ボックス 715"/>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19" name="直線コネクタ 718"/>
        <xdr:cNvCxnSpPr/>
      </xdr:nvCxnSpPr>
      <xdr:spPr>
        <a:xfrm flipV="1">
          <a:off x="14699614" y="129451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0" name="【消防施設】&#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1" name="直線コネクタ 720"/>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22" name="【消防施設】&#10;有形固定資産減価償却率最大値テキスト"/>
        <xdr:cNvSpPr txBox="1"/>
      </xdr:nvSpPr>
      <xdr:spPr>
        <a:xfrm>
          <a:off x="14738350" y="12726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23" name="直線コネクタ 722"/>
        <xdr:cNvCxnSpPr/>
      </xdr:nvCxnSpPr>
      <xdr:spPr>
        <a:xfrm>
          <a:off x="146113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24" name="【消防施設】&#10;有形固定資産減価償却率平均値テキスト"/>
        <xdr:cNvSpPr txBox="1"/>
      </xdr:nvSpPr>
      <xdr:spPr>
        <a:xfrm>
          <a:off x="14738350" y="13752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25" name="フローチャート: 判断 724"/>
        <xdr:cNvSpPr/>
      </xdr:nvSpPr>
      <xdr:spPr>
        <a:xfrm>
          <a:off x="14649450" y="1377369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26" name="フローチャート: 判断 725"/>
        <xdr:cNvSpPr/>
      </xdr:nvSpPr>
      <xdr:spPr>
        <a:xfrm>
          <a:off x="13887450" y="13809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27" name="フローチャート: 判断 726"/>
        <xdr:cNvSpPr/>
      </xdr:nvSpPr>
      <xdr:spPr>
        <a:xfrm>
          <a:off x="13093700" y="13793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28" name="フローチャート: 判断 727"/>
        <xdr:cNvSpPr/>
      </xdr:nvSpPr>
      <xdr:spPr>
        <a:xfrm>
          <a:off x="12299950" y="137736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29" name="フローチャート: 判断 728"/>
        <xdr:cNvSpPr/>
      </xdr:nvSpPr>
      <xdr:spPr>
        <a:xfrm>
          <a:off x="1148715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0" name="テキスト ボックス 72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1" name="テキスト ボックス 73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2" name="テキスト ボックス 73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3" name="テキスト ボックス 73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4" name="テキスト ボックス 73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35" name="楕円 734"/>
        <xdr:cNvSpPr/>
      </xdr:nvSpPr>
      <xdr:spPr>
        <a:xfrm>
          <a:off x="14649450" y="137230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36303</xdr:rowOff>
    </xdr:from>
    <xdr:ext cx="405111" cy="259045"/>
    <xdr:sp macro="" textlink="">
      <xdr:nvSpPr>
        <xdr:cNvPr id="736" name="【消防施設】&#10;有形固定資産減価償却率該当値テキスト"/>
        <xdr:cNvSpPr txBox="1"/>
      </xdr:nvSpPr>
      <xdr:spPr>
        <a:xfrm>
          <a:off x="14738350" y="135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737" name="楕円 736"/>
        <xdr:cNvSpPr/>
      </xdr:nvSpPr>
      <xdr:spPr>
        <a:xfrm>
          <a:off x="13887450" y="13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64226</xdr:rowOff>
    </xdr:from>
    <xdr:to>
      <xdr:col>85</xdr:col>
      <xdr:colOff>127000</xdr:colOff>
      <xdr:row>84</xdr:row>
      <xdr:rowOff>90351</xdr:rowOff>
    </xdr:to>
    <xdr:cxnSp macro="">
      <xdr:nvCxnSpPr>
        <xdr:cNvPr id="738" name="直線コネクタ 737"/>
        <xdr:cNvCxnSpPr/>
      </xdr:nvCxnSpPr>
      <xdr:spPr>
        <a:xfrm flipV="1">
          <a:off x="13938250" y="13773876"/>
          <a:ext cx="762000" cy="19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xdr:rowOff>
    </xdr:from>
    <xdr:to>
      <xdr:col>76</xdr:col>
      <xdr:colOff>165100</xdr:colOff>
      <xdr:row>84</xdr:row>
      <xdr:rowOff>110127</xdr:rowOff>
    </xdr:to>
    <xdr:sp macro="" textlink="">
      <xdr:nvSpPr>
        <xdr:cNvPr id="739" name="楕円 738"/>
        <xdr:cNvSpPr/>
      </xdr:nvSpPr>
      <xdr:spPr>
        <a:xfrm>
          <a:off x="13093700" y="138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59327</xdr:rowOff>
    </xdr:from>
    <xdr:to>
      <xdr:col>81</xdr:col>
      <xdr:colOff>50800</xdr:colOff>
      <xdr:row>84</xdr:row>
      <xdr:rowOff>90351</xdr:rowOff>
    </xdr:to>
    <xdr:cxnSp macro="">
      <xdr:nvCxnSpPr>
        <xdr:cNvPr id="740" name="直線コネクタ 739"/>
        <xdr:cNvCxnSpPr/>
      </xdr:nvCxnSpPr>
      <xdr:spPr>
        <a:xfrm>
          <a:off x="13144500" y="13934077"/>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741" name="楕円 740"/>
        <xdr:cNvSpPr/>
      </xdr:nvSpPr>
      <xdr:spPr>
        <a:xfrm>
          <a:off x="12299950" y="138602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29936</xdr:rowOff>
    </xdr:from>
    <xdr:to>
      <xdr:col>76</xdr:col>
      <xdr:colOff>114300</xdr:colOff>
      <xdr:row>84</xdr:row>
      <xdr:rowOff>59327</xdr:rowOff>
    </xdr:to>
    <xdr:cxnSp macro="">
      <xdr:nvCxnSpPr>
        <xdr:cNvPr id="742" name="直線コネクタ 741"/>
        <xdr:cNvCxnSpPr/>
      </xdr:nvCxnSpPr>
      <xdr:spPr>
        <a:xfrm>
          <a:off x="12344400" y="13904686"/>
          <a:ext cx="8001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119562</xdr:rowOff>
    </xdr:from>
    <xdr:to>
      <xdr:col>67</xdr:col>
      <xdr:colOff>101600</xdr:colOff>
      <xdr:row>84</xdr:row>
      <xdr:rowOff>49712</xdr:rowOff>
    </xdr:to>
    <xdr:sp macro="" textlink="">
      <xdr:nvSpPr>
        <xdr:cNvPr id="743" name="楕円 742"/>
        <xdr:cNvSpPr/>
      </xdr:nvSpPr>
      <xdr:spPr>
        <a:xfrm>
          <a:off x="11487150" y="138292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170362</xdr:rowOff>
    </xdr:from>
    <xdr:to>
      <xdr:col>71</xdr:col>
      <xdr:colOff>177800</xdr:colOff>
      <xdr:row>84</xdr:row>
      <xdr:rowOff>29936</xdr:rowOff>
    </xdr:to>
    <xdr:cxnSp macro="">
      <xdr:nvCxnSpPr>
        <xdr:cNvPr id="744" name="直線コネクタ 743"/>
        <xdr:cNvCxnSpPr/>
      </xdr:nvCxnSpPr>
      <xdr:spPr>
        <a:xfrm>
          <a:off x="11537950" y="13873662"/>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45" name="n_1aveValue【消防施設】&#10;有形固定資産減価償却率"/>
        <xdr:cNvSpPr txBox="1"/>
      </xdr:nvSpPr>
      <xdr:spPr>
        <a:xfrm>
          <a:off x="13742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46" name="n_2aveValue【消防施設】&#10;有形固定資産減価償却率"/>
        <xdr:cNvSpPr txBox="1"/>
      </xdr:nvSpPr>
      <xdr:spPr>
        <a:xfrm>
          <a:off x="1296099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47" name="n_3aveValue【消防施設】&#10;有形固定資産減価償却率"/>
        <xdr:cNvSpPr txBox="1"/>
      </xdr:nvSpPr>
      <xdr:spPr>
        <a:xfrm>
          <a:off x="121672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48" name="n_4aveValue【消防施設】&#10;有形固定資産減価償却率"/>
        <xdr:cNvSpPr txBox="1"/>
      </xdr:nvSpPr>
      <xdr:spPr>
        <a:xfrm>
          <a:off x="113544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749" name="n_1mainValue【消防施設】&#10;有形固定資産減価償却率"/>
        <xdr:cNvSpPr txBox="1"/>
      </xdr:nvSpPr>
      <xdr:spPr>
        <a:xfrm>
          <a:off x="13742044"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101254</xdr:rowOff>
    </xdr:from>
    <xdr:ext cx="405111" cy="259045"/>
    <xdr:sp macro="" textlink="">
      <xdr:nvSpPr>
        <xdr:cNvPr id="750" name="n_2mainValue【消防施設】&#10;有形固定資産減価償却率"/>
        <xdr:cNvSpPr txBox="1"/>
      </xdr:nvSpPr>
      <xdr:spPr>
        <a:xfrm>
          <a:off x="12960994"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751" name="n_3mainValue【消防施設】&#10;有形固定資産減価償却率"/>
        <xdr:cNvSpPr txBox="1"/>
      </xdr:nvSpPr>
      <xdr:spPr>
        <a:xfrm>
          <a:off x="12167244"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40839</xdr:rowOff>
    </xdr:from>
    <xdr:ext cx="405111" cy="259045"/>
    <xdr:sp macro="" textlink="">
      <xdr:nvSpPr>
        <xdr:cNvPr id="752" name="n_4mainValue【消防施設】&#10;有形固定資産減価償却率"/>
        <xdr:cNvSpPr txBox="1"/>
      </xdr:nvSpPr>
      <xdr:spPr>
        <a:xfrm>
          <a:off x="11354444"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74" name="直線コネクタ 773"/>
        <xdr:cNvCxnSpPr/>
      </xdr:nvCxnSpPr>
      <xdr:spPr>
        <a:xfrm flipV="1">
          <a:off x="19951064" y="13013689"/>
          <a:ext cx="0" cy="1215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75" name="【消防施設】&#10;一人当たり面積最小値テキスト"/>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76" name="直線コネクタ 775"/>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77" name="【消防施設】&#10;一人当たり面積最大値テキスト"/>
        <xdr:cNvSpPr txBox="1"/>
      </xdr:nvSpPr>
      <xdr:spPr>
        <a:xfrm>
          <a:off x="19989800" y="127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78" name="直線コネクタ 777"/>
        <xdr:cNvCxnSpPr/>
      </xdr:nvCxnSpPr>
      <xdr:spPr>
        <a:xfrm>
          <a:off x="19881850" y="13013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79" name="【消防施設】&#10;一人当たり面積平均値テキスト"/>
        <xdr:cNvSpPr txBox="1"/>
      </xdr:nvSpPr>
      <xdr:spPr>
        <a:xfrm>
          <a:off x="19989800" y="1388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80" name="フローチャート: 判断 779"/>
        <xdr:cNvSpPr/>
      </xdr:nvSpPr>
      <xdr:spPr>
        <a:xfrm>
          <a:off x="199009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81" name="フローチャート: 判断 780"/>
        <xdr:cNvSpPr/>
      </xdr:nvSpPr>
      <xdr:spPr>
        <a:xfrm>
          <a:off x="191579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82" name="フローチャート: 判断 781"/>
        <xdr:cNvSpPr/>
      </xdr:nvSpPr>
      <xdr:spPr>
        <a:xfrm>
          <a:off x="18345150" y="139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83" name="フローチャート: 判断 782"/>
        <xdr:cNvSpPr/>
      </xdr:nvSpPr>
      <xdr:spPr>
        <a:xfrm>
          <a:off x="1755140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84" name="フローチャート: 判断 783"/>
        <xdr:cNvSpPr/>
      </xdr:nvSpPr>
      <xdr:spPr>
        <a:xfrm>
          <a:off x="167576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790" name="楕円 789"/>
        <xdr:cNvSpPr/>
      </xdr:nvSpPr>
      <xdr:spPr>
        <a:xfrm>
          <a:off x="19900900" y="13836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149623</xdr:rowOff>
    </xdr:from>
    <xdr:ext cx="469744" cy="259045"/>
    <xdr:sp macro="" textlink="">
      <xdr:nvSpPr>
        <xdr:cNvPr id="791" name="【消防施設】&#10;一人当たり面積該当値テキスト"/>
        <xdr:cNvSpPr txBox="1"/>
      </xdr:nvSpPr>
      <xdr:spPr>
        <a:xfrm>
          <a:off x="19989800" y="1369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92" name="楕円 791"/>
        <xdr:cNvSpPr/>
      </xdr:nvSpPr>
      <xdr:spPr>
        <a:xfrm>
          <a:off x="19157950" y="139580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134113</xdr:rowOff>
    </xdr:to>
    <xdr:cxnSp macro="">
      <xdr:nvCxnSpPr>
        <xdr:cNvPr id="793" name="直線コネクタ 792"/>
        <xdr:cNvCxnSpPr/>
      </xdr:nvCxnSpPr>
      <xdr:spPr>
        <a:xfrm flipV="1">
          <a:off x="19202400" y="13880846"/>
          <a:ext cx="7493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94" name="楕円 793"/>
        <xdr:cNvSpPr/>
      </xdr:nvSpPr>
      <xdr:spPr>
        <a:xfrm>
          <a:off x="1834515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795" name="直線コネクタ 794"/>
        <xdr:cNvCxnSpPr/>
      </xdr:nvCxnSpPr>
      <xdr:spPr>
        <a:xfrm>
          <a:off x="18395950" y="1400886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96" name="楕円 795"/>
        <xdr:cNvSpPr/>
      </xdr:nvSpPr>
      <xdr:spPr>
        <a:xfrm>
          <a:off x="1755140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797" name="直線コネクタ 796"/>
        <xdr:cNvCxnSpPr/>
      </xdr:nvCxnSpPr>
      <xdr:spPr>
        <a:xfrm>
          <a:off x="17602200" y="1400886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98" name="楕円 797"/>
        <xdr:cNvSpPr/>
      </xdr:nvSpPr>
      <xdr:spPr>
        <a:xfrm>
          <a:off x="16757650" y="13953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134113</xdr:rowOff>
    </xdr:to>
    <xdr:cxnSp macro="">
      <xdr:nvCxnSpPr>
        <xdr:cNvPr id="799" name="直線コネクタ 798"/>
        <xdr:cNvCxnSpPr/>
      </xdr:nvCxnSpPr>
      <xdr:spPr>
        <a:xfrm>
          <a:off x="16802100" y="14004289"/>
          <a:ext cx="8001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00" name="n_1aveValue【消防施設】&#10;一人当たり面積"/>
        <xdr:cNvSpPr txBox="1"/>
      </xdr:nvSpPr>
      <xdr:spPr>
        <a:xfrm>
          <a:off x="189802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01" name="n_2aveValue【消防施設】&#10;一人当たり面積"/>
        <xdr:cNvSpPr txBox="1"/>
      </xdr:nvSpPr>
      <xdr:spPr>
        <a:xfrm>
          <a:off x="18180127" y="137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02" name="n_3aveValue【消防施設】&#10;一人当たり面積"/>
        <xdr:cNvSpPr txBox="1"/>
      </xdr:nvSpPr>
      <xdr:spPr>
        <a:xfrm>
          <a:off x="17386377" y="137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03" name="n_4aveValue【消防施設】&#10;一人当たり面積"/>
        <xdr:cNvSpPr txBox="1"/>
      </xdr:nvSpPr>
      <xdr:spPr>
        <a:xfrm>
          <a:off x="1659262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804" name="n_1mainValue【消防施設】&#10;一人当たり面積"/>
        <xdr:cNvSpPr txBox="1"/>
      </xdr:nvSpPr>
      <xdr:spPr>
        <a:xfrm>
          <a:off x="18980227" y="14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805" name="n_2mainValue【消防施設】&#10;一人当たり面積"/>
        <xdr:cNvSpPr txBox="1"/>
      </xdr:nvSpPr>
      <xdr:spPr>
        <a:xfrm>
          <a:off x="18180127" y="14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806" name="n_3mainValue【消防施設】&#10;一人当たり面積"/>
        <xdr:cNvSpPr txBox="1"/>
      </xdr:nvSpPr>
      <xdr:spPr>
        <a:xfrm>
          <a:off x="17386377" y="14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807" name="n_4mainValue【消防施設】&#10;一人当たり面積"/>
        <xdr:cNvSpPr txBox="1"/>
      </xdr:nvSpPr>
      <xdr:spPr>
        <a:xfrm>
          <a:off x="16592627" y="1403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9" name="直線コネクタ 818"/>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0" name="テキスト ボックス 819"/>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1" name="直線コネクタ 820"/>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2" name="テキスト ボックス 821"/>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3" name="直線コネクタ 822"/>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4" name="テキスト ボックス 823"/>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5" name="直線コネクタ 824"/>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6" name="テキスト ボックス 825"/>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7" name="直線コネクタ 826"/>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8" name="テキスト ボックス 827"/>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9" name="直線コネクタ 828"/>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0" name="テキスト ボックス 829"/>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1" name="直線コネクタ 83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33" name="直線コネクタ 832"/>
        <xdr:cNvCxnSpPr/>
      </xdr:nvCxnSpPr>
      <xdr:spPr>
        <a:xfrm flipV="1">
          <a:off x="14699614" y="165729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34" name="【庁舎】&#10;有形固定資産減価償却率最小値テキスト"/>
        <xdr:cNvSpPr txBox="1"/>
      </xdr:nvSpPr>
      <xdr:spPr>
        <a:xfrm>
          <a:off x="1473835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35" name="直線コネクタ 834"/>
        <xdr:cNvCxnSpPr/>
      </xdr:nvCxnSpPr>
      <xdr:spPr>
        <a:xfrm>
          <a:off x="1461135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36" name="【庁舎】&#10;有形固定資産減価償却率最大値テキスト"/>
        <xdr:cNvSpPr txBox="1"/>
      </xdr:nvSpPr>
      <xdr:spPr>
        <a:xfrm>
          <a:off x="14738350" y="16348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37" name="直線コネクタ 836"/>
        <xdr:cNvCxnSpPr/>
      </xdr:nvCxnSpPr>
      <xdr:spPr>
        <a:xfrm>
          <a:off x="14611350" y="16572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38" name="【庁舎】&#10;有形固定資産減価償却率平均値テキスト"/>
        <xdr:cNvSpPr txBox="1"/>
      </xdr:nvSpPr>
      <xdr:spPr>
        <a:xfrm>
          <a:off x="14738350" y="17154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39" name="フローチャート: 判断 838"/>
        <xdr:cNvSpPr/>
      </xdr:nvSpPr>
      <xdr:spPr>
        <a:xfrm>
          <a:off x="14649450" y="1730266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0" name="フローチャート: 判断 839"/>
        <xdr:cNvSpPr/>
      </xdr:nvSpPr>
      <xdr:spPr>
        <a:xfrm>
          <a:off x="1388745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41" name="フローチャート: 判断 840"/>
        <xdr:cNvSpPr/>
      </xdr:nvSpPr>
      <xdr:spPr>
        <a:xfrm>
          <a:off x="13093700" y="1735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42" name="フローチャート: 判断 841"/>
        <xdr:cNvSpPr/>
      </xdr:nvSpPr>
      <xdr:spPr>
        <a:xfrm>
          <a:off x="12299950" y="1734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43" name="フローチャート: 判断 842"/>
        <xdr:cNvSpPr/>
      </xdr:nvSpPr>
      <xdr:spPr>
        <a:xfrm>
          <a:off x="11487150" y="173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4" name="テキスト ボックス 84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5" name="テキスト ボックス 84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6" name="テキスト ボックス 84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7" name="テキスト ボックス 84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8" name="テキスト ボックス 84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49893</xdr:rowOff>
    </xdr:from>
    <xdr:to>
      <xdr:col>85</xdr:col>
      <xdr:colOff>177800</xdr:colOff>
      <xdr:row>107</xdr:row>
      <xdr:rowOff>151493</xdr:rowOff>
    </xdr:to>
    <xdr:sp macro="" textlink="">
      <xdr:nvSpPr>
        <xdr:cNvPr id="849" name="楕円 848"/>
        <xdr:cNvSpPr/>
      </xdr:nvSpPr>
      <xdr:spPr>
        <a:xfrm>
          <a:off x="14649450" y="178235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28320</xdr:rowOff>
    </xdr:from>
    <xdr:ext cx="405111" cy="259045"/>
    <xdr:sp macro="" textlink="">
      <xdr:nvSpPr>
        <xdr:cNvPr id="850" name="【庁舎】&#10;有形固定資産減価償却率該当値テキスト"/>
        <xdr:cNvSpPr txBox="1"/>
      </xdr:nvSpPr>
      <xdr:spPr>
        <a:xfrm>
          <a:off x="14738350"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154395</xdr:rowOff>
    </xdr:from>
    <xdr:to>
      <xdr:col>81</xdr:col>
      <xdr:colOff>101600</xdr:colOff>
      <xdr:row>104</xdr:row>
      <xdr:rowOff>84545</xdr:rowOff>
    </xdr:to>
    <xdr:sp macro="" textlink="">
      <xdr:nvSpPr>
        <xdr:cNvPr id="851" name="楕円 850"/>
        <xdr:cNvSpPr/>
      </xdr:nvSpPr>
      <xdr:spPr>
        <a:xfrm>
          <a:off x="1388745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107</xdr:row>
      <xdr:rowOff>100693</xdr:rowOff>
    </xdr:to>
    <xdr:cxnSp macro="">
      <xdr:nvCxnSpPr>
        <xdr:cNvPr id="852" name="直線コネクタ 851"/>
        <xdr:cNvCxnSpPr/>
      </xdr:nvCxnSpPr>
      <xdr:spPr>
        <a:xfrm>
          <a:off x="13938250" y="17293045"/>
          <a:ext cx="762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136434</xdr:rowOff>
    </xdr:from>
    <xdr:to>
      <xdr:col>76</xdr:col>
      <xdr:colOff>165100</xdr:colOff>
      <xdr:row>104</xdr:row>
      <xdr:rowOff>66584</xdr:rowOff>
    </xdr:to>
    <xdr:sp macro="" textlink="">
      <xdr:nvSpPr>
        <xdr:cNvPr id="853" name="楕円 852"/>
        <xdr:cNvSpPr/>
      </xdr:nvSpPr>
      <xdr:spPr>
        <a:xfrm>
          <a:off x="130937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33745</xdr:rowOff>
    </xdr:to>
    <xdr:cxnSp macro="">
      <xdr:nvCxnSpPr>
        <xdr:cNvPr id="854" name="直線コネクタ 853"/>
        <xdr:cNvCxnSpPr/>
      </xdr:nvCxnSpPr>
      <xdr:spPr>
        <a:xfrm>
          <a:off x="13144500" y="17275084"/>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55" name="楕円 854"/>
        <xdr:cNvSpPr/>
      </xdr:nvSpPr>
      <xdr:spPr>
        <a:xfrm>
          <a:off x="12299950" y="17270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61505</xdr:rowOff>
    </xdr:to>
    <xdr:cxnSp macro="">
      <xdr:nvCxnSpPr>
        <xdr:cNvPr id="856" name="直線コネクタ 855"/>
        <xdr:cNvCxnSpPr/>
      </xdr:nvCxnSpPr>
      <xdr:spPr>
        <a:xfrm flipV="1">
          <a:off x="12344400" y="17275084"/>
          <a:ext cx="8001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79284</xdr:rowOff>
    </xdr:from>
    <xdr:to>
      <xdr:col>67</xdr:col>
      <xdr:colOff>101600</xdr:colOff>
      <xdr:row>108</xdr:row>
      <xdr:rowOff>9434</xdr:rowOff>
    </xdr:to>
    <xdr:sp macro="" textlink="">
      <xdr:nvSpPr>
        <xdr:cNvPr id="857" name="楕円 856"/>
        <xdr:cNvSpPr/>
      </xdr:nvSpPr>
      <xdr:spPr>
        <a:xfrm>
          <a:off x="1148715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107</xdr:row>
      <xdr:rowOff>130084</xdr:rowOff>
    </xdr:to>
    <xdr:cxnSp macro="">
      <xdr:nvCxnSpPr>
        <xdr:cNvPr id="858" name="直線コネクタ 857"/>
        <xdr:cNvCxnSpPr/>
      </xdr:nvCxnSpPr>
      <xdr:spPr>
        <a:xfrm flipV="1">
          <a:off x="11537950" y="17320805"/>
          <a:ext cx="806450" cy="58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59" name="n_1aveValue【庁舎】&#10;有形固定資産減価償却率"/>
        <xdr:cNvSpPr txBox="1"/>
      </xdr:nvSpPr>
      <xdr:spPr>
        <a:xfrm>
          <a:off x="13742044" y="1743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60" name="n_2aveValue【庁舎】&#10;有形固定資産減価償却率"/>
        <xdr:cNvSpPr txBox="1"/>
      </xdr:nvSpPr>
      <xdr:spPr>
        <a:xfrm>
          <a:off x="12960994" y="1744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61" name="n_3aveValue【庁舎】&#10;有形固定資産減価償却率"/>
        <xdr:cNvSpPr txBox="1"/>
      </xdr:nvSpPr>
      <xdr:spPr>
        <a:xfrm>
          <a:off x="12167244" y="1743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62" name="n_4aveValue【庁舎】&#10;有形固定資産減価償却率"/>
        <xdr:cNvSpPr txBox="1"/>
      </xdr:nvSpPr>
      <xdr:spPr>
        <a:xfrm>
          <a:off x="113544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101072</xdr:rowOff>
    </xdr:from>
    <xdr:ext cx="405111" cy="259045"/>
    <xdr:sp macro="" textlink="">
      <xdr:nvSpPr>
        <xdr:cNvPr id="863" name="n_1mainValue【庁舎】&#10;有形固定資産減価償却率"/>
        <xdr:cNvSpPr txBox="1"/>
      </xdr:nvSpPr>
      <xdr:spPr>
        <a:xfrm>
          <a:off x="137420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83111</xdr:rowOff>
    </xdr:from>
    <xdr:ext cx="405111" cy="259045"/>
    <xdr:sp macro="" textlink="">
      <xdr:nvSpPr>
        <xdr:cNvPr id="864" name="n_2mainValue【庁舎】&#10;有形固定資産減価償却率"/>
        <xdr:cNvSpPr txBox="1"/>
      </xdr:nvSpPr>
      <xdr:spPr>
        <a:xfrm>
          <a:off x="1296099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65" name="n_3mainValue【庁舎】&#10;有形固定資産減価償却率"/>
        <xdr:cNvSpPr txBox="1"/>
      </xdr:nvSpPr>
      <xdr:spPr>
        <a:xfrm>
          <a:off x="121672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561</xdr:rowOff>
    </xdr:from>
    <xdr:ext cx="405111" cy="259045"/>
    <xdr:sp macro="" textlink="">
      <xdr:nvSpPr>
        <xdr:cNvPr id="866" name="n_4mainValue【庁舎】&#10;有形固定資産減価償却率"/>
        <xdr:cNvSpPr txBox="1"/>
      </xdr:nvSpPr>
      <xdr:spPr>
        <a:xfrm>
          <a:off x="113544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7" name="正方形/長方形 86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8" name="正方形/長方形 86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9" name="正方形/長方形 86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0" name="正方形/長方形 86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1" name="正方形/長方形 87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2" name="正方形/長方形 87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3" name="正方形/長方形 87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4" name="正方形/長方形 87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5" name="テキスト ボックス 87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7" name="直線コネクタ 876"/>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8" name="テキスト ボックス 877"/>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9" name="直線コネクタ 878"/>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0" name="テキスト ボックス 879"/>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1" name="直線コネクタ 880"/>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2" name="テキスト ボックス 881"/>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3" name="直線コネクタ 882"/>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4" name="テキスト ボックス 883"/>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5" name="直線コネクタ 884"/>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6" name="テキスト ボックス 885"/>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7" name="直線コネクタ 886"/>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8" name="テキスト ボックス 887"/>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92" name="直線コネクタ 891"/>
        <xdr:cNvCxnSpPr/>
      </xdr:nvCxnSpPr>
      <xdr:spPr>
        <a:xfrm flipV="1">
          <a:off x="19951064" y="165158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93" name="【庁舎】&#10;一人当たり面積最小値テキスト"/>
        <xdr:cNvSpPr txBox="1"/>
      </xdr:nvSpPr>
      <xdr:spPr>
        <a:xfrm>
          <a:off x="19989800"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94" name="直線コネクタ 893"/>
        <xdr:cNvCxnSpPr/>
      </xdr:nvCxnSpPr>
      <xdr:spPr>
        <a:xfrm>
          <a:off x="198818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95" name="【庁舎】&#10;一人当たり面積最大値テキスト"/>
        <xdr:cNvSpPr txBox="1"/>
      </xdr:nvSpPr>
      <xdr:spPr>
        <a:xfrm>
          <a:off x="19989800" y="1629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96" name="直線コネクタ 895"/>
        <xdr:cNvCxnSpPr/>
      </xdr:nvCxnSpPr>
      <xdr:spPr>
        <a:xfrm>
          <a:off x="19881850" y="16515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97" name="【庁舎】&#10;一人当たり面積平均値テキスト"/>
        <xdr:cNvSpPr txBox="1"/>
      </xdr:nvSpPr>
      <xdr:spPr>
        <a:xfrm>
          <a:off x="19989800" y="1735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98" name="フローチャート: 判断 897"/>
        <xdr:cNvSpPr/>
      </xdr:nvSpPr>
      <xdr:spPr>
        <a:xfrm>
          <a:off x="19900900" y="1750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99" name="フローチャート: 判断 898"/>
        <xdr:cNvSpPr/>
      </xdr:nvSpPr>
      <xdr:spPr>
        <a:xfrm>
          <a:off x="19157950" y="175230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00" name="フローチャート: 判断 899"/>
        <xdr:cNvSpPr/>
      </xdr:nvSpPr>
      <xdr:spPr>
        <a:xfrm>
          <a:off x="18345150" y="1752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01" name="フローチャート: 判断 900"/>
        <xdr:cNvSpPr/>
      </xdr:nvSpPr>
      <xdr:spPr>
        <a:xfrm>
          <a:off x="17551400" y="1752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02" name="フローチャート: 判断 901"/>
        <xdr:cNvSpPr/>
      </xdr:nvSpPr>
      <xdr:spPr>
        <a:xfrm>
          <a:off x="16757650" y="17539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908" name="楕円 907"/>
        <xdr:cNvSpPr/>
      </xdr:nvSpPr>
      <xdr:spPr>
        <a:xfrm>
          <a:off x="199009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909" name="【庁舎】&#10;一人当たり面積該当値テキスト"/>
        <xdr:cNvSpPr txBox="1"/>
      </xdr:nvSpPr>
      <xdr:spPr>
        <a:xfrm>
          <a:off x="19989800" y="175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910" name="楕円 909"/>
        <xdr:cNvSpPr/>
      </xdr:nvSpPr>
      <xdr:spPr>
        <a:xfrm>
          <a:off x="19157950" y="176569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105592</xdr:rowOff>
    </xdr:to>
    <xdr:cxnSp macro="">
      <xdr:nvCxnSpPr>
        <xdr:cNvPr id="911" name="直線コネクタ 910"/>
        <xdr:cNvCxnSpPr/>
      </xdr:nvCxnSpPr>
      <xdr:spPr>
        <a:xfrm flipV="1">
          <a:off x="19202400" y="17635945"/>
          <a:ext cx="7493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912" name="楕円 911"/>
        <xdr:cNvSpPr/>
      </xdr:nvSpPr>
      <xdr:spPr>
        <a:xfrm>
          <a:off x="1834515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112123</xdr:rowOff>
    </xdr:to>
    <xdr:cxnSp macro="">
      <xdr:nvCxnSpPr>
        <xdr:cNvPr id="913" name="直線コネクタ 912"/>
        <xdr:cNvCxnSpPr/>
      </xdr:nvCxnSpPr>
      <xdr:spPr>
        <a:xfrm flipV="1">
          <a:off x="18395950" y="17707792"/>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14" name="楕円 913"/>
        <xdr:cNvSpPr/>
      </xdr:nvSpPr>
      <xdr:spPr>
        <a:xfrm>
          <a:off x="175514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112123</xdr:rowOff>
    </xdr:to>
    <xdr:cxnSp macro="">
      <xdr:nvCxnSpPr>
        <xdr:cNvPr id="915" name="直線コネクタ 914"/>
        <xdr:cNvCxnSpPr/>
      </xdr:nvCxnSpPr>
      <xdr:spPr>
        <a:xfrm>
          <a:off x="17602200" y="17678400"/>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916" name="楕円 915"/>
        <xdr:cNvSpPr/>
      </xdr:nvSpPr>
      <xdr:spPr>
        <a:xfrm>
          <a:off x="16757650" y="17719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167639</xdr:rowOff>
    </xdr:to>
    <xdr:cxnSp macro="">
      <xdr:nvCxnSpPr>
        <xdr:cNvPr id="917" name="直線コネクタ 916"/>
        <xdr:cNvCxnSpPr/>
      </xdr:nvCxnSpPr>
      <xdr:spPr>
        <a:xfrm flipV="1">
          <a:off x="16802100" y="17678400"/>
          <a:ext cx="8001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18" name="n_1aveValue【庁舎】&#10;一人当たり面積"/>
        <xdr:cNvSpPr txBox="1"/>
      </xdr:nvSpPr>
      <xdr:spPr>
        <a:xfrm>
          <a:off x="18980227" y="1729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19" name="n_2aveValue【庁舎】&#10;一人当たり面積"/>
        <xdr:cNvSpPr txBox="1"/>
      </xdr:nvSpPr>
      <xdr:spPr>
        <a:xfrm>
          <a:off x="181801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20" name="n_3aveValue【庁舎】&#10;一人当たり面積"/>
        <xdr:cNvSpPr txBox="1"/>
      </xdr:nvSpPr>
      <xdr:spPr>
        <a:xfrm>
          <a:off x="1738637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21" name="n_4aveValue【庁舎】&#10;一人当たり面積"/>
        <xdr:cNvSpPr txBox="1"/>
      </xdr:nvSpPr>
      <xdr:spPr>
        <a:xfrm>
          <a:off x="1659262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922" name="n_1mainValue【庁舎】&#10;一人当たり面積"/>
        <xdr:cNvSpPr txBox="1"/>
      </xdr:nvSpPr>
      <xdr:spPr>
        <a:xfrm>
          <a:off x="18980227" y="1774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923" name="n_2mainValue【庁舎】&#10;一人当たり面積"/>
        <xdr:cNvSpPr txBox="1"/>
      </xdr:nvSpPr>
      <xdr:spPr>
        <a:xfrm>
          <a:off x="18180127" y="1775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24" name="n_3mainValue【庁舎】&#10;一人当たり面積"/>
        <xdr:cNvSpPr txBox="1"/>
      </xdr:nvSpPr>
      <xdr:spPr>
        <a:xfrm>
          <a:off x="1738637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925" name="n_4mainValue【庁舎】&#10;一人当たり面積"/>
        <xdr:cNvSpPr txBox="1"/>
      </xdr:nvSpPr>
      <xdr:spPr>
        <a:xfrm>
          <a:off x="16592627"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類似団体と比較して著しく（</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上）有形固定資産減価償却率が高くなっている施設は、認定こども園・幼稚園・保育所、橋りょう・トンネル、学校施設、児童館、公民館、図書館、、一般廃棄物処理施設、保健センター・保健所、市民会館、庁舎である。</a:t>
          </a:r>
          <a:endParaRPr lang="ja-JP" altLang="ja-JP" sz="1400">
            <a:effectLst/>
          </a:endParaRPr>
        </a:p>
        <a:p>
          <a:r>
            <a:rPr kumimoji="1" lang="ja-JP" altLang="ja-JP" sz="1100">
              <a:solidFill>
                <a:schemeClr val="dk1"/>
              </a:solidFill>
              <a:effectLst/>
              <a:latin typeface="+mn-lt"/>
              <a:ea typeface="+mn-ea"/>
              <a:cs typeface="+mn-cs"/>
            </a:rPr>
            <a:t>　やや高くなっている施設は、道路、公営住宅、体育館・プール、福祉施設であり、他はほぼ同程度か低くなっている。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安全性を確保する観点から、老朽化施設において適宜老化診断を実施するなど施設の現況把握を行い、緊急度の高い施設から計画的な改修・更新に努める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97,716
97,002
594.50
61,210,462
59,938,776
451,199
25,532,995
32,842,451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ポイント上回っており、三位一体の改革による税源移譲、地方交付税改革等が主な要因となり、平成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年連続で上昇していたことから、標準的な行政活動に必要な財源を調達する力が強まっていると考えられる。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ほぼ</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横ばいで推移して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いるものの、令和３年度は普通交付税の再算定に伴う基準財政需要額の増により前年比で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財政健全化対策の取組により改善した収支バランスを維持、継続するため、歳出の削減、効率化を進めるとともに、将来の負担軽減に努めるなど財政運営の健全性の確保と安定的な財政基盤の確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56092</xdr:rowOff>
    </xdr:to>
    <xdr:cxnSp macro="">
      <xdr:nvCxnSpPr>
        <xdr:cNvPr id="69" name="直線コネクタ 68"/>
        <xdr:cNvCxnSpPr/>
      </xdr:nvCxnSpPr>
      <xdr:spPr>
        <a:xfrm>
          <a:off x="4114800" y="70252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xdr:cNvCxnSpPr/>
      </xdr:nvCxnSpPr>
      <xdr:spPr>
        <a:xfrm>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新型コロナウイルス感染症に関わる対策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が一段落したことに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費が前年度比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、全体では前年度比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となったところであるが、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依然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よりも低い水準で推移しており、令和３年度は類似団体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社会保障費など扶助費の義務的経費の増加が見込まれることから、これまで進めてきた人件費抑制や民間委託・指定管理者制度導入等の内部管理経費の抑制と補助金等の歳入確保をより一層進め、経常収支比率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64</xdr:row>
      <xdr:rowOff>92456</xdr:rowOff>
    </xdr:to>
    <xdr:cxnSp macro="">
      <xdr:nvCxnSpPr>
        <xdr:cNvPr id="130" name="直線コネクタ 129"/>
        <xdr:cNvCxnSpPr/>
      </xdr:nvCxnSpPr>
      <xdr:spPr>
        <a:xfrm flipV="1">
          <a:off x="4114800" y="1083360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92456</xdr:rowOff>
    </xdr:to>
    <xdr:cxnSp macro="">
      <xdr:nvCxnSpPr>
        <xdr:cNvPr id="133" name="直線コネクタ 132"/>
        <xdr:cNvCxnSpPr/>
      </xdr:nvCxnSpPr>
      <xdr:spPr>
        <a:xfrm>
          <a:off x="3225800" y="1092047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111760</xdr:rowOff>
    </xdr:to>
    <xdr:cxnSp macro="">
      <xdr:nvCxnSpPr>
        <xdr:cNvPr id="136" name="直線コネクタ 135"/>
        <xdr:cNvCxnSpPr/>
      </xdr:nvCxnSpPr>
      <xdr:spPr>
        <a:xfrm flipV="1">
          <a:off x="2336800" y="1092047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155194</xdr:rowOff>
    </xdr:to>
    <xdr:cxnSp macro="">
      <xdr:nvCxnSpPr>
        <xdr:cNvPr id="139" name="直線コネクタ 138"/>
        <xdr:cNvCxnSpPr/>
      </xdr:nvCxnSpPr>
      <xdr:spPr>
        <a:xfrm flipV="1">
          <a:off x="1447800" y="110845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9" name="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0"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52" name="テキスト ボックス 151"/>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4" name="テキスト ボックス 153"/>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6" name="テキスト ボックス 155"/>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7" name="楕円 156"/>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44721</xdr:rowOff>
    </xdr:from>
    <xdr:ext cx="762000" cy="259045"/>
    <xdr:sp macro="" textlink="">
      <xdr:nvSpPr>
        <xdr:cNvPr id="158" name="テキスト ボックス 157"/>
        <xdr:cNvSpPr txBox="1"/>
      </xdr:nvSpPr>
      <xdr:spPr>
        <a:xfrm>
          <a:off x="1066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44,280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円上回っている。人件費、物件費、維持補修費それぞれが類似団体平均を上回っており、中でも維持補修費は、除雪費等の道路維持に係る費用があるため、類似団体平均を大きく上回っている。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今後も引き続き、指定管理者制度の活用、民間移譲等を進めることにより、公共施設の運営に係る委託料及び人件費、維持補修費等のコスト縮減に努める。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134074</xdr:rowOff>
    </xdr:from>
    <xdr:to>
      <xdr:col>23</xdr:col>
      <xdr:colOff>133350</xdr:colOff>
      <xdr:row>85</xdr:row>
      <xdr:rowOff>168774</xdr:rowOff>
    </xdr:to>
    <xdr:cxnSp macro="">
      <xdr:nvCxnSpPr>
        <xdr:cNvPr id="195" name="直線コネクタ 194"/>
        <xdr:cNvCxnSpPr/>
      </xdr:nvCxnSpPr>
      <xdr:spPr>
        <a:xfrm>
          <a:off x="4114800" y="14535874"/>
          <a:ext cx="838200" cy="20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135452</xdr:rowOff>
    </xdr:from>
    <xdr:to>
      <xdr:col>19</xdr:col>
      <xdr:colOff>133350</xdr:colOff>
      <xdr:row>84</xdr:row>
      <xdr:rowOff>134074</xdr:rowOff>
    </xdr:to>
    <xdr:cxnSp macro="">
      <xdr:nvCxnSpPr>
        <xdr:cNvPr id="198" name="直線コネクタ 197"/>
        <xdr:cNvCxnSpPr/>
      </xdr:nvCxnSpPr>
      <xdr:spPr>
        <a:xfrm>
          <a:off x="3225800" y="14365802"/>
          <a:ext cx="889000" cy="1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25155</xdr:rowOff>
    </xdr:from>
    <xdr:to>
      <xdr:col>15</xdr:col>
      <xdr:colOff>82550</xdr:colOff>
      <xdr:row>83</xdr:row>
      <xdr:rowOff>135452</xdr:rowOff>
    </xdr:to>
    <xdr:cxnSp macro="">
      <xdr:nvCxnSpPr>
        <xdr:cNvPr id="201" name="直線コネクタ 200"/>
        <xdr:cNvCxnSpPr/>
      </xdr:nvCxnSpPr>
      <xdr:spPr>
        <a:xfrm>
          <a:off x="2336800" y="14255505"/>
          <a:ext cx="889000" cy="1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158733</xdr:rowOff>
    </xdr:from>
    <xdr:to>
      <xdr:col>11</xdr:col>
      <xdr:colOff>31750</xdr:colOff>
      <xdr:row>83</xdr:row>
      <xdr:rowOff>25155</xdr:rowOff>
    </xdr:to>
    <xdr:cxnSp macro="">
      <xdr:nvCxnSpPr>
        <xdr:cNvPr id="204" name="直線コネクタ 203"/>
        <xdr:cNvCxnSpPr/>
      </xdr:nvCxnSpPr>
      <xdr:spPr>
        <a:xfrm>
          <a:off x="1447800" y="14217633"/>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117974</xdr:rowOff>
    </xdr:from>
    <xdr:to>
      <xdr:col>23</xdr:col>
      <xdr:colOff>184150</xdr:colOff>
      <xdr:row>86</xdr:row>
      <xdr:rowOff>48124</xdr:rowOff>
    </xdr:to>
    <xdr:sp macro="" textlink="">
      <xdr:nvSpPr>
        <xdr:cNvPr id="214" name="楕円 213"/>
        <xdr:cNvSpPr/>
      </xdr:nvSpPr>
      <xdr:spPr>
        <a:xfrm>
          <a:off x="4902200" y="146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90051</xdr:rowOff>
    </xdr:from>
    <xdr:ext cx="762000" cy="259045"/>
    <xdr:sp macro="" textlink="">
      <xdr:nvSpPr>
        <xdr:cNvPr id="215" name="人件費・物件費等の状況該当値テキスト"/>
        <xdr:cNvSpPr txBox="1"/>
      </xdr:nvSpPr>
      <xdr:spPr>
        <a:xfrm>
          <a:off x="5041900" y="1466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83274</xdr:rowOff>
    </xdr:from>
    <xdr:to>
      <xdr:col>19</xdr:col>
      <xdr:colOff>184150</xdr:colOff>
      <xdr:row>85</xdr:row>
      <xdr:rowOff>13424</xdr:rowOff>
    </xdr:to>
    <xdr:sp macro="" textlink="">
      <xdr:nvSpPr>
        <xdr:cNvPr id="216" name="楕円 215"/>
        <xdr:cNvSpPr/>
      </xdr:nvSpPr>
      <xdr:spPr>
        <a:xfrm>
          <a:off x="4064000" y="144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169651</xdr:rowOff>
    </xdr:from>
    <xdr:ext cx="736600" cy="259045"/>
    <xdr:sp macro="" textlink="">
      <xdr:nvSpPr>
        <xdr:cNvPr id="217" name="テキスト ボックス 216"/>
        <xdr:cNvSpPr txBox="1"/>
      </xdr:nvSpPr>
      <xdr:spPr>
        <a:xfrm>
          <a:off x="3733800" y="1457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84652</xdr:rowOff>
    </xdr:from>
    <xdr:to>
      <xdr:col>15</xdr:col>
      <xdr:colOff>133350</xdr:colOff>
      <xdr:row>84</xdr:row>
      <xdr:rowOff>14802</xdr:rowOff>
    </xdr:to>
    <xdr:sp macro="" textlink="">
      <xdr:nvSpPr>
        <xdr:cNvPr id="218" name="楕円 217"/>
        <xdr:cNvSpPr/>
      </xdr:nvSpPr>
      <xdr:spPr>
        <a:xfrm>
          <a:off x="3175000" y="143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171029</xdr:rowOff>
    </xdr:from>
    <xdr:ext cx="762000" cy="259045"/>
    <xdr:sp macro="" textlink="">
      <xdr:nvSpPr>
        <xdr:cNvPr id="219" name="テキスト ボックス 218"/>
        <xdr:cNvSpPr txBox="1"/>
      </xdr:nvSpPr>
      <xdr:spPr>
        <a:xfrm>
          <a:off x="2844800" y="1440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145805</xdr:rowOff>
    </xdr:from>
    <xdr:to>
      <xdr:col>11</xdr:col>
      <xdr:colOff>82550</xdr:colOff>
      <xdr:row>83</xdr:row>
      <xdr:rowOff>75955</xdr:rowOff>
    </xdr:to>
    <xdr:sp macro="" textlink="">
      <xdr:nvSpPr>
        <xdr:cNvPr id="220" name="楕円 219"/>
        <xdr:cNvSpPr/>
      </xdr:nvSpPr>
      <xdr:spPr>
        <a:xfrm>
          <a:off x="2286000" y="142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60732</xdr:rowOff>
    </xdr:from>
    <xdr:ext cx="762000" cy="259045"/>
    <xdr:sp macro="" textlink="">
      <xdr:nvSpPr>
        <xdr:cNvPr id="221" name="テキスト ボックス 220"/>
        <xdr:cNvSpPr txBox="1"/>
      </xdr:nvSpPr>
      <xdr:spPr>
        <a:xfrm>
          <a:off x="1955800" y="1429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107933</xdr:rowOff>
    </xdr:from>
    <xdr:to>
      <xdr:col>7</xdr:col>
      <xdr:colOff>31750</xdr:colOff>
      <xdr:row>83</xdr:row>
      <xdr:rowOff>38083</xdr:rowOff>
    </xdr:to>
    <xdr:sp macro="" textlink="">
      <xdr:nvSpPr>
        <xdr:cNvPr id="222" name="楕円 221"/>
        <xdr:cNvSpPr/>
      </xdr:nvSpPr>
      <xdr:spPr>
        <a:xfrm>
          <a:off x="1397000" y="141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22860</xdr:rowOff>
    </xdr:from>
    <xdr:ext cx="762000" cy="259045"/>
    <xdr:sp macro="" textlink="">
      <xdr:nvSpPr>
        <xdr:cNvPr id="223" name="テキスト ボックス 222"/>
        <xdr:cNvSpPr txBox="1"/>
      </xdr:nvSpPr>
      <xdr:spPr>
        <a:xfrm>
          <a:off x="1066800" y="142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ものの、給与構造改革により、年功的な給与上昇を抑制し、職務・職責に応じた給与水準を確立するため、給与表の級構成、号俸構成及び給与カーブの是正を行うことで、引き続き総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59" name="直線コネクタ 258"/>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117929</xdr:rowOff>
    </xdr:to>
    <xdr:cxnSp macro="">
      <xdr:nvCxnSpPr>
        <xdr:cNvPr id="262" name="直線コネクタ 261"/>
        <xdr:cNvCxnSpPr/>
      </xdr:nvCxnSpPr>
      <xdr:spPr>
        <a:xfrm flipV="1">
          <a:off x="15290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5" name="直線コネクタ 264"/>
        <xdr:cNvCxnSpPr/>
      </xdr:nvCxnSpPr>
      <xdr:spPr>
        <a:xfrm>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68" name="直線コネクタ 267"/>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8" name="楕円 277"/>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9"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0" name="楕円 279"/>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1" name="テキスト ボックス 280"/>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組織の統廃合、指定管理者制度の活用等の職員数削減の取組を進めているが、消防業務を直営で行っていることや、市町村類型が見直されたことなどの影響により、類似団体平均を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今後も、事務・事業の見直し、組織の合理化に努めるとともに、民間活力の活用、非常勤職員化、市民協働の取組等を通じて可能な限り職員数の削減を進め、必要最小限での定員管理に努める。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133456</xdr:rowOff>
    </xdr:from>
    <xdr:to>
      <xdr:col>81</xdr:col>
      <xdr:colOff>44450</xdr:colOff>
      <xdr:row>61</xdr:row>
      <xdr:rowOff>137478</xdr:rowOff>
    </xdr:to>
    <xdr:cxnSp macro="">
      <xdr:nvCxnSpPr>
        <xdr:cNvPr id="322" name="直線コネクタ 321"/>
        <xdr:cNvCxnSpPr/>
      </xdr:nvCxnSpPr>
      <xdr:spPr>
        <a:xfrm>
          <a:off x="16179800" y="1059190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133456</xdr:rowOff>
    </xdr:from>
    <xdr:to>
      <xdr:col>77</xdr:col>
      <xdr:colOff>44450</xdr:colOff>
      <xdr:row>61</xdr:row>
      <xdr:rowOff>149543</xdr:rowOff>
    </xdr:to>
    <xdr:cxnSp macro="">
      <xdr:nvCxnSpPr>
        <xdr:cNvPr id="325" name="直線コネクタ 324"/>
        <xdr:cNvCxnSpPr/>
      </xdr:nvCxnSpPr>
      <xdr:spPr>
        <a:xfrm flipV="1">
          <a:off x="15290800" y="105919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149543</xdr:rowOff>
    </xdr:from>
    <xdr:to>
      <xdr:col>72</xdr:col>
      <xdr:colOff>203200</xdr:colOff>
      <xdr:row>61</xdr:row>
      <xdr:rowOff>151554</xdr:rowOff>
    </xdr:to>
    <xdr:cxnSp macro="">
      <xdr:nvCxnSpPr>
        <xdr:cNvPr id="328" name="直線コネクタ 327"/>
        <xdr:cNvCxnSpPr/>
      </xdr:nvCxnSpPr>
      <xdr:spPr>
        <a:xfrm flipV="1">
          <a:off x="14401800" y="1060799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145521</xdr:rowOff>
    </xdr:from>
    <xdr:to>
      <xdr:col>68</xdr:col>
      <xdr:colOff>152400</xdr:colOff>
      <xdr:row>61</xdr:row>
      <xdr:rowOff>151554</xdr:rowOff>
    </xdr:to>
    <xdr:cxnSp macro="">
      <xdr:nvCxnSpPr>
        <xdr:cNvPr id="331" name="直線コネクタ 330"/>
        <xdr:cNvCxnSpPr/>
      </xdr:nvCxnSpPr>
      <xdr:spPr>
        <a:xfrm>
          <a:off x="13512800" y="106039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86678</xdr:rowOff>
    </xdr:from>
    <xdr:to>
      <xdr:col>81</xdr:col>
      <xdr:colOff>95250</xdr:colOff>
      <xdr:row>62</xdr:row>
      <xdr:rowOff>16828</xdr:rowOff>
    </xdr:to>
    <xdr:sp macro="" textlink="">
      <xdr:nvSpPr>
        <xdr:cNvPr id="341" name="楕円 340"/>
        <xdr:cNvSpPr/>
      </xdr:nvSpPr>
      <xdr:spPr>
        <a:xfrm>
          <a:off x="169672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58755</xdr:rowOff>
    </xdr:from>
    <xdr:ext cx="762000" cy="259045"/>
    <xdr:sp macro="" textlink="">
      <xdr:nvSpPr>
        <xdr:cNvPr id="342" name="定員管理の状況該当値テキスト"/>
        <xdr:cNvSpPr txBox="1"/>
      </xdr:nvSpPr>
      <xdr:spPr>
        <a:xfrm>
          <a:off x="17106900" y="1051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82656</xdr:rowOff>
    </xdr:from>
    <xdr:to>
      <xdr:col>77</xdr:col>
      <xdr:colOff>95250</xdr:colOff>
      <xdr:row>62</xdr:row>
      <xdr:rowOff>12806</xdr:rowOff>
    </xdr:to>
    <xdr:sp macro="" textlink="">
      <xdr:nvSpPr>
        <xdr:cNvPr id="343" name="楕円 342"/>
        <xdr:cNvSpPr/>
      </xdr:nvSpPr>
      <xdr:spPr>
        <a:xfrm>
          <a:off x="16129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169033</xdr:rowOff>
    </xdr:from>
    <xdr:ext cx="736600" cy="259045"/>
    <xdr:sp macro="" textlink="">
      <xdr:nvSpPr>
        <xdr:cNvPr id="344" name="テキスト ボックス 343"/>
        <xdr:cNvSpPr txBox="1"/>
      </xdr:nvSpPr>
      <xdr:spPr>
        <a:xfrm>
          <a:off x="15798800" y="1062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98743</xdr:rowOff>
    </xdr:from>
    <xdr:to>
      <xdr:col>73</xdr:col>
      <xdr:colOff>44450</xdr:colOff>
      <xdr:row>62</xdr:row>
      <xdr:rowOff>28893</xdr:rowOff>
    </xdr:to>
    <xdr:sp macro="" textlink="">
      <xdr:nvSpPr>
        <xdr:cNvPr id="345" name="楕円 344"/>
        <xdr:cNvSpPr/>
      </xdr:nvSpPr>
      <xdr:spPr>
        <a:xfrm>
          <a:off x="15240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13670</xdr:rowOff>
    </xdr:from>
    <xdr:ext cx="762000" cy="259045"/>
    <xdr:sp macro="" textlink="">
      <xdr:nvSpPr>
        <xdr:cNvPr id="346" name="テキスト ボックス 345"/>
        <xdr:cNvSpPr txBox="1"/>
      </xdr:nvSpPr>
      <xdr:spPr>
        <a:xfrm>
          <a:off x="14909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7" name="楕円 346"/>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48" name="テキスト ボックス 347"/>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94721</xdr:rowOff>
    </xdr:from>
    <xdr:to>
      <xdr:col>64</xdr:col>
      <xdr:colOff>152400</xdr:colOff>
      <xdr:row>62</xdr:row>
      <xdr:rowOff>24871</xdr:rowOff>
    </xdr:to>
    <xdr:sp macro="" textlink="">
      <xdr:nvSpPr>
        <xdr:cNvPr id="349" name="楕円 348"/>
        <xdr:cNvSpPr/>
      </xdr:nvSpPr>
      <xdr:spPr>
        <a:xfrm>
          <a:off x="13462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9648</xdr:rowOff>
    </xdr:from>
    <xdr:ext cx="762000" cy="259045"/>
    <xdr:sp macro="" textlink="">
      <xdr:nvSpPr>
        <xdr:cNvPr id="350" name="テキスト ボックス 349"/>
        <xdr:cNvSpPr txBox="1"/>
      </xdr:nvSpPr>
      <xdr:spPr>
        <a:xfrm>
          <a:off x="13131800" y="1063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財政健全化法での早期健全化水準には達していないものの、類似団体平均を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公債費の圧縮には、新規地方債の発行抑制が重要であることから、「財政標準化計画」に基づき、地方債発行の抑制を図り、公債費の増嵩による財政圧迫の予防に努める。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41487</xdr:rowOff>
    </xdr:to>
    <xdr:cxnSp macro="">
      <xdr:nvCxnSpPr>
        <xdr:cNvPr id="383" name="直線コネクタ 382"/>
        <xdr:cNvCxnSpPr/>
      </xdr:nvCxnSpPr>
      <xdr:spPr>
        <a:xfrm flipV="1">
          <a:off x="16179800" y="72021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65617</xdr:rowOff>
    </xdr:to>
    <xdr:cxnSp macro="">
      <xdr:nvCxnSpPr>
        <xdr:cNvPr id="386" name="直線コネクタ 385"/>
        <xdr:cNvCxnSpPr/>
      </xdr:nvCxnSpPr>
      <xdr:spPr>
        <a:xfrm flipV="1">
          <a:off x="15290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113877</xdr:rowOff>
    </xdr:to>
    <xdr:cxnSp macro="">
      <xdr:nvCxnSpPr>
        <xdr:cNvPr id="389" name="直線コネクタ 388"/>
        <xdr:cNvCxnSpPr/>
      </xdr:nvCxnSpPr>
      <xdr:spPr>
        <a:xfrm flipV="1">
          <a:off x="14401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146050</xdr:rowOff>
    </xdr:to>
    <xdr:cxnSp macro="">
      <xdr:nvCxnSpPr>
        <xdr:cNvPr id="392" name="直線コネクタ 391"/>
        <xdr:cNvCxnSpPr/>
      </xdr:nvCxnSpPr>
      <xdr:spPr>
        <a:xfrm flipV="1">
          <a:off x="13512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2" name="楕円 401"/>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3"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4" name="楕円 403"/>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5" name="テキスト ボックス 404"/>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6" name="楕円 405"/>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7" name="テキスト ボックス 406"/>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8" name="楕円 407"/>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9" name="テキスト ボックス 408"/>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0" name="楕円 409"/>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1" name="テキスト ボックス 410"/>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財政健全化法での早期健全化水準には達しておらず、類似団体平均を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年度に千歳市土地開発公社解散に伴う第三セクター等改革推進債の借入により、地方債の現在高が大幅に増加したことで、類似団体平均を上回る状況が続いていたが、「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への積立を行ったことに伴う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充当可能基金残高の増により、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令和２年度に続いて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類似団体平均を下回ることとなった。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147179</xdr:rowOff>
    </xdr:from>
    <xdr:to>
      <xdr:col>81</xdr:col>
      <xdr:colOff>44450</xdr:colOff>
      <xdr:row>15</xdr:row>
      <xdr:rowOff>21449</xdr:rowOff>
    </xdr:to>
    <xdr:cxnSp macro="">
      <xdr:nvCxnSpPr>
        <xdr:cNvPr id="445" name="直線コネクタ 444"/>
        <xdr:cNvCxnSpPr/>
      </xdr:nvCxnSpPr>
      <xdr:spPr>
        <a:xfrm flipV="1">
          <a:off x="16179800" y="2376029"/>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21449</xdr:rowOff>
    </xdr:from>
    <xdr:to>
      <xdr:col>77</xdr:col>
      <xdr:colOff>44450</xdr:colOff>
      <xdr:row>16</xdr:row>
      <xdr:rowOff>135537</xdr:rowOff>
    </xdr:to>
    <xdr:cxnSp macro="">
      <xdr:nvCxnSpPr>
        <xdr:cNvPr id="448" name="直線コネクタ 447"/>
        <xdr:cNvCxnSpPr/>
      </xdr:nvCxnSpPr>
      <xdr:spPr>
        <a:xfrm flipV="1">
          <a:off x="15290800" y="2593199"/>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50" name="テキスト ボックス 449"/>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135537</xdr:rowOff>
    </xdr:from>
    <xdr:to>
      <xdr:col>72</xdr:col>
      <xdr:colOff>203200</xdr:colOff>
      <xdr:row>18</xdr:row>
      <xdr:rowOff>104987</xdr:rowOff>
    </xdr:to>
    <xdr:cxnSp macro="">
      <xdr:nvCxnSpPr>
        <xdr:cNvPr id="451" name="直線コネクタ 450"/>
        <xdr:cNvCxnSpPr/>
      </xdr:nvCxnSpPr>
      <xdr:spPr>
        <a:xfrm flipV="1">
          <a:off x="14401800" y="2878737"/>
          <a:ext cx="889000" cy="3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104987</xdr:rowOff>
    </xdr:from>
    <xdr:to>
      <xdr:col>68</xdr:col>
      <xdr:colOff>152400</xdr:colOff>
      <xdr:row>18</xdr:row>
      <xdr:rowOff>111690</xdr:rowOff>
    </xdr:to>
    <xdr:cxnSp macro="">
      <xdr:nvCxnSpPr>
        <xdr:cNvPr id="454" name="直線コネクタ 453"/>
        <xdr:cNvCxnSpPr/>
      </xdr:nvCxnSpPr>
      <xdr:spPr>
        <a:xfrm flipV="1">
          <a:off x="13512800" y="319108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96379</xdr:rowOff>
    </xdr:from>
    <xdr:to>
      <xdr:col>81</xdr:col>
      <xdr:colOff>95250</xdr:colOff>
      <xdr:row>14</xdr:row>
      <xdr:rowOff>26529</xdr:rowOff>
    </xdr:to>
    <xdr:sp macro="" textlink="">
      <xdr:nvSpPr>
        <xdr:cNvPr id="464" name="楕円 463"/>
        <xdr:cNvSpPr/>
      </xdr:nvSpPr>
      <xdr:spPr>
        <a:xfrm>
          <a:off x="169672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17656</xdr:rowOff>
    </xdr:from>
    <xdr:ext cx="762000" cy="259045"/>
    <xdr:sp macro="" textlink="">
      <xdr:nvSpPr>
        <xdr:cNvPr id="465" name="将来負担の状況該当値テキスト"/>
        <xdr:cNvSpPr txBox="1"/>
      </xdr:nvSpPr>
      <xdr:spPr>
        <a:xfrm>
          <a:off x="17106900" y="224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142099</xdr:rowOff>
    </xdr:from>
    <xdr:to>
      <xdr:col>77</xdr:col>
      <xdr:colOff>95250</xdr:colOff>
      <xdr:row>15</xdr:row>
      <xdr:rowOff>72249</xdr:rowOff>
    </xdr:to>
    <xdr:sp macro="" textlink="">
      <xdr:nvSpPr>
        <xdr:cNvPr id="466" name="楕円 465"/>
        <xdr:cNvSpPr/>
      </xdr:nvSpPr>
      <xdr:spPr>
        <a:xfrm>
          <a:off x="16129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67" name="テキスト ボックス 466"/>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84737</xdr:rowOff>
    </xdr:from>
    <xdr:to>
      <xdr:col>73</xdr:col>
      <xdr:colOff>44450</xdr:colOff>
      <xdr:row>17</xdr:row>
      <xdr:rowOff>14887</xdr:rowOff>
    </xdr:to>
    <xdr:sp macro="" textlink="">
      <xdr:nvSpPr>
        <xdr:cNvPr id="468" name="楕円 467"/>
        <xdr:cNvSpPr/>
      </xdr:nvSpPr>
      <xdr:spPr>
        <a:xfrm>
          <a:off x="15240000" y="28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69" name="テキスト ボックス 468"/>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54187</xdr:rowOff>
    </xdr:from>
    <xdr:to>
      <xdr:col>68</xdr:col>
      <xdr:colOff>203200</xdr:colOff>
      <xdr:row>18</xdr:row>
      <xdr:rowOff>155787</xdr:rowOff>
    </xdr:to>
    <xdr:sp macro="" textlink="">
      <xdr:nvSpPr>
        <xdr:cNvPr id="470" name="楕円 469"/>
        <xdr:cNvSpPr/>
      </xdr:nvSpPr>
      <xdr:spPr>
        <a:xfrm>
          <a:off x="14351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140564</xdr:rowOff>
    </xdr:from>
    <xdr:ext cx="762000" cy="259045"/>
    <xdr:sp macro="" textlink="">
      <xdr:nvSpPr>
        <xdr:cNvPr id="471" name="テキスト ボックス 470"/>
        <xdr:cNvSpPr txBox="1"/>
      </xdr:nvSpPr>
      <xdr:spPr>
        <a:xfrm>
          <a:off x="14020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60890</xdr:rowOff>
    </xdr:from>
    <xdr:to>
      <xdr:col>64</xdr:col>
      <xdr:colOff>152400</xdr:colOff>
      <xdr:row>18</xdr:row>
      <xdr:rowOff>162490</xdr:rowOff>
    </xdr:to>
    <xdr:sp macro="" textlink="">
      <xdr:nvSpPr>
        <xdr:cNvPr id="472" name="楕円 471"/>
        <xdr:cNvSpPr/>
      </xdr:nvSpPr>
      <xdr:spPr>
        <a:xfrm>
          <a:off x="13462000" y="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147266</xdr:rowOff>
    </xdr:from>
    <xdr:ext cx="762000" cy="259045"/>
    <xdr:sp macro="" textlink="">
      <xdr:nvSpPr>
        <xdr:cNvPr id="473" name="テキスト ボックス 472"/>
        <xdr:cNvSpPr txBox="1"/>
      </xdr:nvSpPr>
      <xdr:spPr>
        <a:xfrm>
          <a:off x="13131800" y="323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123824</xdr:colOff>
      <xdr:row>26</xdr:row>
      <xdr:rowOff>76200</xdr:rowOff>
    </xdr:from>
    <xdr:ext cx="9591675" cy="442429"/>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52474" y="4533900"/>
          <a:ext cx="9591675"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97,716
97,002
594.50
61,210,462
59,938,776
451,199
25,532,995
32,842,451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経常収支比率の人件費については、類似団体平均を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ポイント下回っており、人口一人当たりの人件費（人件費に準じる費用を含む）決算額についても、類似団体平均を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今後も職員数の抑制、民間移譲等を進めることにより、人件費の抑制に努める。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37</xdr:row>
      <xdr:rowOff>16510</xdr:rowOff>
    </xdr:to>
    <xdr:cxnSp macro="">
      <xdr:nvCxnSpPr>
        <xdr:cNvPr id="66" name="直線コネクタ 65"/>
        <xdr:cNvCxnSpPr/>
      </xdr:nvCxnSpPr>
      <xdr:spPr>
        <a:xfrm flipV="1">
          <a:off x="3987800" y="61772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16510</xdr:rowOff>
    </xdr:to>
    <xdr:cxnSp macro="">
      <xdr:nvCxnSpPr>
        <xdr:cNvPr id="69" name="直線コネクタ 68"/>
        <xdr:cNvCxnSpPr/>
      </xdr:nvCxnSpPr>
      <xdr:spPr>
        <a:xfrm>
          <a:off x="3098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100330</xdr:rowOff>
    </xdr:to>
    <xdr:cxnSp macro="">
      <xdr:nvCxnSpPr>
        <xdr:cNvPr id="72" name="直線コネクタ 71"/>
        <xdr:cNvCxnSpPr/>
      </xdr:nvCxnSpPr>
      <xdr:spPr>
        <a:xfrm flipV="1">
          <a:off x="2209800" y="6299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138430</xdr:rowOff>
    </xdr:to>
    <xdr:cxnSp macro="">
      <xdr:nvCxnSpPr>
        <xdr:cNvPr id="75" name="直線コネクタ 74"/>
        <xdr:cNvCxnSpPr/>
      </xdr:nvCxnSpPr>
      <xdr:spPr>
        <a:xfrm flipV="1">
          <a:off x="1320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88" name="テキスト ボックス 87"/>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経常収支比率の物件費については、類似団体平均を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主な要因は、公共施設の運営に係る委託料等によるものであることから、今後も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ランニングコストの縮減策や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公共施設の統廃合を検討するなど、歳出の削減に努める。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78014</xdr:rowOff>
    </xdr:to>
    <xdr:cxnSp macro="">
      <xdr:nvCxnSpPr>
        <xdr:cNvPr id="129" name="直線コネクタ 128"/>
        <xdr:cNvCxnSpPr/>
      </xdr:nvCxnSpPr>
      <xdr:spPr>
        <a:xfrm flipV="1">
          <a:off x="15671800" y="27450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110671</xdr:rowOff>
    </xdr:to>
    <xdr:cxnSp macro="">
      <xdr:nvCxnSpPr>
        <xdr:cNvPr id="132" name="直線コネクタ 131"/>
        <xdr:cNvCxnSpPr/>
      </xdr:nvCxnSpPr>
      <xdr:spPr>
        <a:xfrm flipV="1">
          <a:off x="14782800" y="2821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48079</xdr:rowOff>
    </xdr:to>
    <xdr:cxnSp macro="">
      <xdr:nvCxnSpPr>
        <xdr:cNvPr id="135" name="直線コネクタ 134"/>
        <xdr:cNvCxnSpPr/>
      </xdr:nvCxnSpPr>
      <xdr:spPr>
        <a:xfrm flipV="1">
          <a:off x="13893800" y="28538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80736</xdr:rowOff>
    </xdr:to>
    <xdr:cxnSp macro="">
      <xdr:nvCxnSpPr>
        <xdr:cNvPr id="138" name="直線コネクタ 137"/>
        <xdr:cNvCxnSpPr/>
      </xdr:nvCxnSpPr>
      <xdr:spPr>
        <a:xfrm flipV="1">
          <a:off x="13004800" y="2962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3" name="テキスト ボックス 152"/>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5" name="テキスト ボックス 154"/>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7" name="テキスト ボックス 156"/>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経常収支比率の扶助費については、平均年齢の低いまちであることなどにより、類似団体平均を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ポイント下回っているものの、今後も高齢化の進展などにより社会保障費の増加が見込まれることから、適正な執行に努める。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129722</xdr:rowOff>
    </xdr:to>
    <xdr:cxnSp macro="">
      <xdr:nvCxnSpPr>
        <xdr:cNvPr id="192" name="直線コネクタ 191"/>
        <xdr:cNvCxnSpPr/>
      </xdr:nvCxnSpPr>
      <xdr:spPr>
        <a:xfrm flipV="1">
          <a:off x="3987800" y="9515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95" name="直線コネクタ 194"/>
        <xdr:cNvCxnSpPr/>
      </xdr:nvCxnSpPr>
      <xdr:spPr>
        <a:xfrm>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23585</xdr:rowOff>
    </xdr:to>
    <xdr:cxnSp macro="">
      <xdr:nvCxnSpPr>
        <xdr:cNvPr id="198" name="直線コネクタ 197"/>
        <xdr:cNvCxnSpPr/>
      </xdr:nvCxnSpPr>
      <xdr:spPr>
        <a:xfrm flipV="1">
          <a:off x="2209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23585</xdr:rowOff>
    </xdr:to>
    <xdr:cxnSp macro="">
      <xdr:nvCxnSpPr>
        <xdr:cNvPr id="201" name="直線コネクタ 200"/>
        <xdr:cNvCxnSpPr/>
      </xdr:nvCxnSpPr>
      <xdr:spPr>
        <a:xfrm>
          <a:off x="1320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3" name="楕円 212"/>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4" name="テキスト ボックス 213"/>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7" name="楕円 216"/>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18" name="テキスト ボックス 217"/>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9" name="楕円 218"/>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20" name="テキスト ボックス 219"/>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経常収支比率のその他については、類似団体平均を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令和３年度で類似団体平均を上回った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みどり台小学校建設事業等の大型事業実施に伴う普通建設事業費の増によることなど、一過性のものと考えられ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るが、高齢化に伴う介護保険特別会計や後期高齢者医療特別会計への繰出金が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増加傾向にあり、今後ますます大きな負担となることが危惧されることから、引き続き特別会計も含め適正な執行に努める。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15422</xdr:rowOff>
    </xdr:to>
    <xdr:cxnSp macro="">
      <xdr:nvCxnSpPr>
        <xdr:cNvPr id="255" name="直線コネクタ 254"/>
        <xdr:cNvCxnSpPr/>
      </xdr:nvCxnSpPr>
      <xdr:spPr>
        <a:xfrm>
          <a:off x="15671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132443</xdr:rowOff>
    </xdr:to>
    <xdr:cxnSp macro="">
      <xdr:nvCxnSpPr>
        <xdr:cNvPr id="258" name="直線コネクタ 257"/>
        <xdr:cNvCxnSpPr/>
      </xdr:nvCxnSpPr>
      <xdr:spPr>
        <a:xfrm>
          <a:off x="14782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56</xdr:row>
      <xdr:rowOff>121557</xdr:rowOff>
    </xdr:to>
    <xdr:cxnSp macro="">
      <xdr:nvCxnSpPr>
        <xdr:cNvPr id="261" name="直線コネクタ 260"/>
        <xdr:cNvCxnSpPr/>
      </xdr:nvCxnSpPr>
      <xdr:spPr>
        <a:xfrm flipV="1">
          <a:off x="13893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56</xdr:row>
      <xdr:rowOff>121557</xdr:rowOff>
    </xdr:to>
    <xdr:cxnSp macro="">
      <xdr:nvCxnSpPr>
        <xdr:cNvPr id="264" name="直線コネクタ 263"/>
        <xdr:cNvCxnSpPr/>
      </xdr:nvCxnSpPr>
      <xdr:spPr>
        <a:xfrm>
          <a:off x="13004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5" name="その他該当値テキスト"/>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6" name="楕円 275"/>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7" name="テキスト ボックス 276"/>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8" name="楕円 277"/>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9" name="テキスト ボックス 278"/>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80" name="楕円 279"/>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81" name="テキスト ボックス 280"/>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82" name="楕円 281"/>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83" name="テキスト ボックス 282"/>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経常収支比率の補助費等については、類似団体平均を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係る補助金を除けば、特に補助交付金が主な要因となっていることから、今後も外郭団体等に対する補助交付金の必要性等について検証し、不必要な補助金は見直しや廃止を行い、歳出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83566</xdr:rowOff>
    </xdr:to>
    <xdr:cxnSp macro="">
      <xdr:nvCxnSpPr>
        <xdr:cNvPr id="313" name="直線コネクタ 312"/>
        <xdr:cNvCxnSpPr/>
      </xdr:nvCxnSpPr>
      <xdr:spPr>
        <a:xfrm flipV="1">
          <a:off x="15671800" y="63632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83566</xdr:rowOff>
    </xdr:to>
    <xdr:cxnSp macro="">
      <xdr:nvCxnSpPr>
        <xdr:cNvPr id="316" name="直線コネクタ 315"/>
        <xdr:cNvCxnSpPr/>
      </xdr:nvCxnSpPr>
      <xdr:spPr>
        <a:xfrm>
          <a:off x="14782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37</xdr:row>
      <xdr:rowOff>19558</xdr:rowOff>
    </xdr:to>
    <xdr:cxnSp macro="">
      <xdr:nvCxnSpPr>
        <xdr:cNvPr id="319" name="直線コネクタ 318"/>
        <xdr:cNvCxnSpPr/>
      </xdr:nvCxnSpPr>
      <xdr:spPr>
        <a:xfrm>
          <a:off x="13893800" y="6271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108712</xdr:rowOff>
    </xdr:to>
    <xdr:cxnSp macro="">
      <xdr:nvCxnSpPr>
        <xdr:cNvPr id="322" name="直線コネクタ 321"/>
        <xdr:cNvCxnSpPr/>
      </xdr:nvCxnSpPr>
      <xdr:spPr>
        <a:xfrm flipV="1">
          <a:off x="13004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2" name="楕円 331"/>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3"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4" name="楕円 333"/>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5" name="テキスト ボックス 334"/>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6" name="楕円 335"/>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7" name="テキスト ボックス 33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8" name="楕円 337"/>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9" name="テキスト ボックス 338"/>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40" name="楕円 339"/>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41" name="テキスト ボックス 34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経常収支比率の公債費については、類似団体平均を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令和２年度に借り入れた猶予特例債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11.56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等に伴い、人口一人当たり公債費（公債費に準ずる費用を含む）決算額では類似団体平均を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今後も「財政標準化計画」に基づき、投資的経費及び地方債の発行を抑制し、公債費の増嵩による財政圧迫の予防に努める。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58420</xdr:rowOff>
    </xdr:to>
    <xdr:cxnSp macro="">
      <xdr:nvCxnSpPr>
        <xdr:cNvPr id="374" name="直線コネクタ 373"/>
        <xdr:cNvCxnSpPr/>
      </xdr:nvCxnSpPr>
      <xdr:spPr>
        <a:xfrm flipV="1">
          <a:off x="3987800" y="13058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77" name="直線コネクタ 376"/>
        <xdr:cNvCxnSpPr/>
      </xdr:nvCxnSpPr>
      <xdr:spPr>
        <a:xfrm>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127000</xdr:rowOff>
    </xdr:to>
    <xdr:cxnSp macro="">
      <xdr:nvCxnSpPr>
        <xdr:cNvPr id="380" name="直線コネクタ 379"/>
        <xdr:cNvCxnSpPr/>
      </xdr:nvCxnSpPr>
      <xdr:spPr>
        <a:xfrm flipV="1">
          <a:off x="2209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142239</xdr:rowOff>
    </xdr:to>
    <xdr:cxnSp macro="">
      <xdr:nvCxnSpPr>
        <xdr:cNvPr id="383" name="直線コネクタ 382"/>
        <xdr:cNvCxnSpPr/>
      </xdr:nvCxnSpPr>
      <xdr:spPr>
        <a:xfrm flipV="1">
          <a:off x="1320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3" name="楕円 392"/>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4"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5" name="楕円 39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6" name="テキスト ボックス 39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7" name="楕円 396"/>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8" name="テキスト ボックス 39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9" name="楕円 398"/>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400" name="テキスト ボックス 399"/>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401" name="楕円 400"/>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402" name="テキスト ボックス 401"/>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経常収支比率の公債費以外については、類似団体平均を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ポイント下回っているものの、補助費等について類似団体平均を上回っており、今後も扶助費等の社会保障費の増加が見込まれることから、引き続き各費目の歳出削減に努める。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78</xdr:row>
      <xdr:rowOff>35561</xdr:rowOff>
    </xdr:to>
    <xdr:cxnSp macro="">
      <xdr:nvCxnSpPr>
        <xdr:cNvPr id="433" name="直線コネクタ 432"/>
        <xdr:cNvCxnSpPr/>
      </xdr:nvCxnSpPr>
      <xdr:spPr>
        <a:xfrm flipV="1">
          <a:off x="15671800" y="13207492"/>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35561</xdr:rowOff>
    </xdr:to>
    <xdr:cxnSp macro="">
      <xdr:nvCxnSpPr>
        <xdr:cNvPr id="436" name="直線コネクタ 435"/>
        <xdr:cNvCxnSpPr/>
      </xdr:nvCxnSpPr>
      <xdr:spPr>
        <a:xfrm>
          <a:off x="14782800" y="132852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78</xdr:row>
      <xdr:rowOff>12700</xdr:rowOff>
    </xdr:to>
    <xdr:cxnSp macro="">
      <xdr:nvCxnSpPr>
        <xdr:cNvPr id="439" name="直線コネクタ 438"/>
        <xdr:cNvCxnSpPr/>
      </xdr:nvCxnSpPr>
      <xdr:spPr>
        <a:xfrm flipV="1">
          <a:off x="13893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44704</xdr:rowOff>
    </xdr:to>
    <xdr:cxnSp macro="">
      <xdr:nvCxnSpPr>
        <xdr:cNvPr id="442" name="直線コネクタ 441"/>
        <xdr:cNvCxnSpPr/>
      </xdr:nvCxnSpPr>
      <xdr:spPr>
        <a:xfrm flipV="1">
          <a:off x="13004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52" name="楕円 451"/>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53"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4" name="楕円 453"/>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55" name="テキスト ボックス 454"/>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6" name="楕円 455"/>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7" name="テキスト ボックス 456"/>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8" name="楕円 45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59" name="テキスト ボックス 458"/>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60" name="楕円 459"/>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105681</xdr:rowOff>
    </xdr:from>
    <xdr:ext cx="762000" cy="259045"/>
    <xdr:sp macro="" textlink="">
      <xdr:nvSpPr>
        <xdr:cNvPr id="461" name="テキスト ボックス 460"/>
        <xdr:cNvSpPr txBox="1"/>
      </xdr:nvSpPr>
      <xdr:spPr>
        <a:xfrm>
          <a:off x="12623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8074</xdr:rowOff>
    </xdr:from>
    <xdr:to>
      <xdr:col>29</xdr:col>
      <xdr:colOff>127000</xdr:colOff>
      <xdr:row>18</xdr:row>
      <xdr:rowOff>37841</xdr:rowOff>
    </xdr:to>
    <xdr:cxnSp macro="">
      <xdr:nvCxnSpPr>
        <xdr:cNvPr id="52" name="直線コネクタ 51"/>
        <xdr:cNvCxnSpPr/>
      </xdr:nvCxnSpPr>
      <xdr:spPr bwMode="auto">
        <a:xfrm>
          <a:off x="5003800" y="3141799"/>
          <a:ext cx="647700" cy="29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8074</xdr:rowOff>
    </xdr:from>
    <xdr:to>
      <xdr:col>26</xdr:col>
      <xdr:colOff>50800</xdr:colOff>
      <xdr:row>18</xdr:row>
      <xdr:rowOff>10049</xdr:rowOff>
    </xdr:to>
    <xdr:cxnSp macro="">
      <xdr:nvCxnSpPr>
        <xdr:cNvPr id="55" name="直線コネクタ 54"/>
        <xdr:cNvCxnSpPr/>
      </xdr:nvCxnSpPr>
      <xdr:spPr bwMode="auto">
        <a:xfrm flipV="1">
          <a:off x="4305300" y="3141799"/>
          <a:ext cx="698500" cy="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5494</xdr:rowOff>
    </xdr:from>
    <xdr:to>
      <xdr:col>22</xdr:col>
      <xdr:colOff>114300</xdr:colOff>
      <xdr:row>18</xdr:row>
      <xdr:rowOff>10049</xdr:rowOff>
    </xdr:to>
    <xdr:cxnSp macro="">
      <xdr:nvCxnSpPr>
        <xdr:cNvPr id="58" name="直線コネクタ 57"/>
        <xdr:cNvCxnSpPr/>
      </xdr:nvCxnSpPr>
      <xdr:spPr bwMode="auto">
        <a:xfrm>
          <a:off x="3606800" y="3139219"/>
          <a:ext cx="698500" cy="4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5494</xdr:rowOff>
    </xdr:from>
    <xdr:to>
      <xdr:col>18</xdr:col>
      <xdr:colOff>177800</xdr:colOff>
      <xdr:row>18</xdr:row>
      <xdr:rowOff>32697</xdr:rowOff>
    </xdr:to>
    <xdr:cxnSp macro="">
      <xdr:nvCxnSpPr>
        <xdr:cNvPr id="61" name="直線コネクタ 60"/>
        <xdr:cNvCxnSpPr/>
      </xdr:nvCxnSpPr>
      <xdr:spPr bwMode="auto">
        <a:xfrm flipV="1">
          <a:off x="2908300" y="3139219"/>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158491</xdr:rowOff>
    </xdr:from>
    <xdr:to>
      <xdr:col>29</xdr:col>
      <xdr:colOff>177800</xdr:colOff>
      <xdr:row>18</xdr:row>
      <xdr:rowOff>88641</xdr:rowOff>
    </xdr:to>
    <xdr:sp macro="" textlink="">
      <xdr:nvSpPr>
        <xdr:cNvPr id="71" name="楕円 70"/>
        <xdr:cNvSpPr/>
      </xdr:nvSpPr>
      <xdr:spPr bwMode="auto">
        <a:xfrm>
          <a:off x="5600700" y="312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130568</xdr:rowOff>
    </xdr:from>
    <xdr:ext cx="762000" cy="259045"/>
    <xdr:sp macro="" textlink="">
      <xdr:nvSpPr>
        <xdr:cNvPr id="72" name="人口1人当たり決算額の推移該当値テキスト130"/>
        <xdr:cNvSpPr txBox="1"/>
      </xdr:nvSpPr>
      <xdr:spPr>
        <a:xfrm>
          <a:off x="5740400" y="30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128724</xdr:rowOff>
    </xdr:from>
    <xdr:to>
      <xdr:col>26</xdr:col>
      <xdr:colOff>101600</xdr:colOff>
      <xdr:row>18</xdr:row>
      <xdr:rowOff>58874</xdr:rowOff>
    </xdr:to>
    <xdr:sp macro="" textlink="">
      <xdr:nvSpPr>
        <xdr:cNvPr id="73" name="楕円 72"/>
        <xdr:cNvSpPr/>
      </xdr:nvSpPr>
      <xdr:spPr bwMode="auto">
        <a:xfrm>
          <a:off x="4953000" y="309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43651</xdr:rowOff>
    </xdr:from>
    <xdr:ext cx="736600" cy="259045"/>
    <xdr:sp macro="" textlink="">
      <xdr:nvSpPr>
        <xdr:cNvPr id="74" name="テキスト ボックス 73"/>
        <xdr:cNvSpPr txBox="1"/>
      </xdr:nvSpPr>
      <xdr:spPr>
        <a:xfrm>
          <a:off x="4622800" y="317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130699</xdr:rowOff>
    </xdr:from>
    <xdr:to>
      <xdr:col>22</xdr:col>
      <xdr:colOff>165100</xdr:colOff>
      <xdr:row>18</xdr:row>
      <xdr:rowOff>60849</xdr:rowOff>
    </xdr:to>
    <xdr:sp macro="" textlink="">
      <xdr:nvSpPr>
        <xdr:cNvPr id="75" name="楕円 74"/>
        <xdr:cNvSpPr/>
      </xdr:nvSpPr>
      <xdr:spPr bwMode="auto">
        <a:xfrm>
          <a:off x="4254500" y="309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45626</xdr:rowOff>
    </xdr:from>
    <xdr:ext cx="762000" cy="259045"/>
    <xdr:sp macro="" textlink="">
      <xdr:nvSpPr>
        <xdr:cNvPr id="76" name="テキスト ボックス 75"/>
        <xdr:cNvSpPr txBox="1"/>
      </xdr:nvSpPr>
      <xdr:spPr>
        <a:xfrm>
          <a:off x="3924300" y="317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126144</xdr:rowOff>
    </xdr:from>
    <xdr:to>
      <xdr:col>19</xdr:col>
      <xdr:colOff>38100</xdr:colOff>
      <xdr:row>18</xdr:row>
      <xdr:rowOff>56294</xdr:rowOff>
    </xdr:to>
    <xdr:sp macro="" textlink="">
      <xdr:nvSpPr>
        <xdr:cNvPr id="77" name="楕円 76"/>
        <xdr:cNvSpPr/>
      </xdr:nvSpPr>
      <xdr:spPr bwMode="auto">
        <a:xfrm>
          <a:off x="3556000" y="308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66471</xdr:rowOff>
    </xdr:from>
    <xdr:ext cx="762000" cy="259045"/>
    <xdr:sp macro="" textlink="">
      <xdr:nvSpPr>
        <xdr:cNvPr id="78" name="テキスト ボックス 77"/>
        <xdr:cNvSpPr txBox="1"/>
      </xdr:nvSpPr>
      <xdr:spPr>
        <a:xfrm>
          <a:off x="3225800" y="285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153347</xdr:rowOff>
    </xdr:from>
    <xdr:to>
      <xdr:col>15</xdr:col>
      <xdr:colOff>101600</xdr:colOff>
      <xdr:row>18</xdr:row>
      <xdr:rowOff>83497</xdr:rowOff>
    </xdr:to>
    <xdr:sp macro="" textlink="">
      <xdr:nvSpPr>
        <xdr:cNvPr id="79" name="楕円 78"/>
        <xdr:cNvSpPr/>
      </xdr:nvSpPr>
      <xdr:spPr bwMode="auto">
        <a:xfrm>
          <a:off x="2857500" y="311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68274</xdr:rowOff>
    </xdr:from>
    <xdr:ext cx="762000" cy="259045"/>
    <xdr:sp macro="" textlink="">
      <xdr:nvSpPr>
        <xdr:cNvPr id="80" name="テキスト ボックス 79"/>
        <xdr:cNvSpPr txBox="1"/>
      </xdr:nvSpPr>
      <xdr:spPr>
        <a:xfrm>
          <a:off x="2527300" y="320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101201</xdr:rowOff>
    </xdr:from>
    <xdr:to>
      <xdr:col>29</xdr:col>
      <xdr:colOff>127000</xdr:colOff>
      <xdr:row>35</xdr:row>
      <xdr:rowOff>107014</xdr:rowOff>
    </xdr:to>
    <xdr:cxnSp macro="">
      <xdr:nvCxnSpPr>
        <xdr:cNvPr id="115" name="直線コネクタ 114"/>
        <xdr:cNvCxnSpPr/>
      </xdr:nvCxnSpPr>
      <xdr:spPr bwMode="auto">
        <a:xfrm>
          <a:off x="5003800" y="6711551"/>
          <a:ext cx="6477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101201</xdr:rowOff>
    </xdr:from>
    <xdr:to>
      <xdr:col>26</xdr:col>
      <xdr:colOff>50800</xdr:colOff>
      <xdr:row>35</xdr:row>
      <xdr:rowOff>119228</xdr:rowOff>
    </xdr:to>
    <xdr:cxnSp macro="">
      <xdr:nvCxnSpPr>
        <xdr:cNvPr id="118" name="直線コネクタ 117"/>
        <xdr:cNvCxnSpPr/>
      </xdr:nvCxnSpPr>
      <xdr:spPr bwMode="auto">
        <a:xfrm flipV="1">
          <a:off x="4305300" y="6711551"/>
          <a:ext cx="6985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94572</xdr:rowOff>
    </xdr:from>
    <xdr:to>
      <xdr:col>22</xdr:col>
      <xdr:colOff>114300</xdr:colOff>
      <xdr:row>35</xdr:row>
      <xdr:rowOff>119228</xdr:rowOff>
    </xdr:to>
    <xdr:cxnSp macro="">
      <xdr:nvCxnSpPr>
        <xdr:cNvPr id="121" name="直線コネクタ 120"/>
        <xdr:cNvCxnSpPr/>
      </xdr:nvCxnSpPr>
      <xdr:spPr bwMode="auto">
        <a:xfrm>
          <a:off x="3606800" y="6704922"/>
          <a:ext cx="6985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94572</xdr:rowOff>
    </xdr:from>
    <xdr:to>
      <xdr:col>18</xdr:col>
      <xdr:colOff>177800</xdr:colOff>
      <xdr:row>35</xdr:row>
      <xdr:rowOff>109789</xdr:rowOff>
    </xdr:to>
    <xdr:cxnSp macro="">
      <xdr:nvCxnSpPr>
        <xdr:cNvPr id="124" name="直線コネクタ 123"/>
        <xdr:cNvCxnSpPr/>
      </xdr:nvCxnSpPr>
      <xdr:spPr bwMode="auto">
        <a:xfrm flipV="1">
          <a:off x="2908300" y="6704922"/>
          <a:ext cx="698500" cy="15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56214</xdr:rowOff>
    </xdr:from>
    <xdr:to>
      <xdr:col>29</xdr:col>
      <xdr:colOff>177800</xdr:colOff>
      <xdr:row>35</xdr:row>
      <xdr:rowOff>157814</xdr:rowOff>
    </xdr:to>
    <xdr:sp macro="" textlink="">
      <xdr:nvSpPr>
        <xdr:cNvPr id="134" name="楕円 133"/>
        <xdr:cNvSpPr/>
      </xdr:nvSpPr>
      <xdr:spPr bwMode="auto">
        <a:xfrm>
          <a:off x="5600700" y="666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244191</xdr:rowOff>
    </xdr:from>
    <xdr:ext cx="762000" cy="259045"/>
    <xdr:sp macro="" textlink="">
      <xdr:nvSpPr>
        <xdr:cNvPr id="135" name="人口1人当たり決算額の推移該当値テキスト445"/>
        <xdr:cNvSpPr txBox="1"/>
      </xdr:nvSpPr>
      <xdr:spPr>
        <a:xfrm>
          <a:off x="5740400" y="651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50401</xdr:rowOff>
    </xdr:from>
    <xdr:to>
      <xdr:col>26</xdr:col>
      <xdr:colOff>101600</xdr:colOff>
      <xdr:row>35</xdr:row>
      <xdr:rowOff>152001</xdr:rowOff>
    </xdr:to>
    <xdr:sp macro="" textlink="">
      <xdr:nvSpPr>
        <xdr:cNvPr id="136" name="楕円 135"/>
        <xdr:cNvSpPr/>
      </xdr:nvSpPr>
      <xdr:spPr bwMode="auto">
        <a:xfrm>
          <a:off x="4953000" y="666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162178</xdr:rowOff>
    </xdr:from>
    <xdr:ext cx="736600" cy="259045"/>
    <xdr:sp macro="" textlink="">
      <xdr:nvSpPr>
        <xdr:cNvPr id="137" name="テキスト ボックス 136"/>
        <xdr:cNvSpPr txBox="1"/>
      </xdr:nvSpPr>
      <xdr:spPr>
        <a:xfrm>
          <a:off x="4622800" y="642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68428</xdr:rowOff>
    </xdr:from>
    <xdr:to>
      <xdr:col>22</xdr:col>
      <xdr:colOff>165100</xdr:colOff>
      <xdr:row>35</xdr:row>
      <xdr:rowOff>170028</xdr:rowOff>
    </xdr:to>
    <xdr:sp macro="" textlink="">
      <xdr:nvSpPr>
        <xdr:cNvPr id="138" name="楕円 137"/>
        <xdr:cNvSpPr/>
      </xdr:nvSpPr>
      <xdr:spPr bwMode="auto">
        <a:xfrm>
          <a:off x="4254500" y="667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180205</xdr:rowOff>
    </xdr:from>
    <xdr:ext cx="762000" cy="259045"/>
    <xdr:sp macro="" textlink="">
      <xdr:nvSpPr>
        <xdr:cNvPr id="139" name="テキスト ボックス 138"/>
        <xdr:cNvSpPr txBox="1"/>
      </xdr:nvSpPr>
      <xdr:spPr>
        <a:xfrm>
          <a:off x="3924300" y="644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43772</xdr:rowOff>
    </xdr:from>
    <xdr:to>
      <xdr:col>19</xdr:col>
      <xdr:colOff>38100</xdr:colOff>
      <xdr:row>35</xdr:row>
      <xdr:rowOff>145372</xdr:rowOff>
    </xdr:to>
    <xdr:sp macro="" textlink="">
      <xdr:nvSpPr>
        <xdr:cNvPr id="140" name="楕円 139"/>
        <xdr:cNvSpPr/>
      </xdr:nvSpPr>
      <xdr:spPr bwMode="auto">
        <a:xfrm>
          <a:off x="3556000" y="665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155548</xdr:rowOff>
    </xdr:from>
    <xdr:ext cx="762000" cy="259045"/>
    <xdr:sp macro="" textlink="">
      <xdr:nvSpPr>
        <xdr:cNvPr id="141" name="テキスト ボックス 140"/>
        <xdr:cNvSpPr txBox="1"/>
      </xdr:nvSpPr>
      <xdr:spPr>
        <a:xfrm>
          <a:off x="3225800" y="642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58989</xdr:rowOff>
    </xdr:from>
    <xdr:to>
      <xdr:col>15</xdr:col>
      <xdr:colOff>101600</xdr:colOff>
      <xdr:row>35</xdr:row>
      <xdr:rowOff>160589</xdr:rowOff>
    </xdr:to>
    <xdr:sp macro="" textlink="">
      <xdr:nvSpPr>
        <xdr:cNvPr id="142" name="楕円 141"/>
        <xdr:cNvSpPr/>
      </xdr:nvSpPr>
      <xdr:spPr bwMode="auto">
        <a:xfrm>
          <a:off x="2857500" y="666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170766</xdr:rowOff>
    </xdr:from>
    <xdr:ext cx="762000" cy="259045"/>
    <xdr:sp macro="" textlink="">
      <xdr:nvSpPr>
        <xdr:cNvPr id="143" name="テキスト ボックス 142"/>
        <xdr:cNvSpPr txBox="1"/>
      </xdr:nvSpPr>
      <xdr:spPr>
        <a:xfrm>
          <a:off x="2527300" y="64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97,716
97,002
594.50
61,210,462
59,938,776
451,199
25,532,995
32,842,451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7950</xdr:rowOff>
    </xdr:from>
    <xdr:to>
      <xdr:col>24</xdr:col>
      <xdr:colOff>63500</xdr:colOff>
      <xdr:row>36</xdr:row>
      <xdr:rowOff>34525</xdr:rowOff>
    </xdr:to>
    <xdr:cxnSp macro="">
      <xdr:nvCxnSpPr>
        <xdr:cNvPr id="61" name="直線コネクタ 60"/>
        <xdr:cNvCxnSpPr/>
      </xdr:nvCxnSpPr>
      <xdr:spPr>
        <a:xfrm>
          <a:off x="3797300" y="6180150"/>
          <a:ext cx="8382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7950</xdr:rowOff>
    </xdr:from>
    <xdr:to>
      <xdr:col>19</xdr:col>
      <xdr:colOff>177800</xdr:colOff>
      <xdr:row>36</xdr:row>
      <xdr:rowOff>37935</xdr:rowOff>
    </xdr:to>
    <xdr:cxnSp macro="">
      <xdr:nvCxnSpPr>
        <xdr:cNvPr id="64" name="直線コネクタ 63"/>
        <xdr:cNvCxnSpPr/>
      </xdr:nvCxnSpPr>
      <xdr:spPr>
        <a:xfrm flipV="1">
          <a:off x="2908300" y="6180150"/>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37935</xdr:rowOff>
    </xdr:from>
    <xdr:to>
      <xdr:col>15</xdr:col>
      <xdr:colOff>50800</xdr:colOff>
      <xdr:row>36</xdr:row>
      <xdr:rowOff>54280</xdr:rowOff>
    </xdr:to>
    <xdr:cxnSp macro="">
      <xdr:nvCxnSpPr>
        <xdr:cNvPr id="67" name="直線コネクタ 66"/>
        <xdr:cNvCxnSpPr/>
      </xdr:nvCxnSpPr>
      <xdr:spPr>
        <a:xfrm flipV="1">
          <a:off x="2019300" y="621013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54280</xdr:rowOff>
    </xdr:from>
    <xdr:to>
      <xdr:col>10</xdr:col>
      <xdr:colOff>114300</xdr:colOff>
      <xdr:row>36</xdr:row>
      <xdr:rowOff>63805</xdr:rowOff>
    </xdr:to>
    <xdr:cxnSp macro="">
      <xdr:nvCxnSpPr>
        <xdr:cNvPr id="70" name="直線コネクタ 69"/>
        <xdr:cNvCxnSpPr/>
      </xdr:nvCxnSpPr>
      <xdr:spPr>
        <a:xfrm flipV="1">
          <a:off x="1130300" y="6226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155175</xdr:rowOff>
    </xdr:from>
    <xdr:to>
      <xdr:col>24</xdr:col>
      <xdr:colOff>114300</xdr:colOff>
      <xdr:row>36</xdr:row>
      <xdr:rowOff>85325</xdr:rowOff>
    </xdr:to>
    <xdr:sp macro="" textlink="">
      <xdr:nvSpPr>
        <xdr:cNvPr id="80" name="楕円 79"/>
        <xdr:cNvSpPr/>
      </xdr:nvSpPr>
      <xdr:spPr>
        <a:xfrm>
          <a:off x="45847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6602</xdr:rowOff>
    </xdr:from>
    <xdr:ext cx="534377" cy="259045"/>
    <xdr:sp macro="" textlink="">
      <xdr:nvSpPr>
        <xdr:cNvPr id="81" name="人件費該当値テキスト"/>
        <xdr:cNvSpPr txBox="1"/>
      </xdr:nvSpPr>
      <xdr:spPr>
        <a:xfrm>
          <a:off x="4686300" y="60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128600</xdr:rowOff>
    </xdr:from>
    <xdr:to>
      <xdr:col>20</xdr:col>
      <xdr:colOff>38100</xdr:colOff>
      <xdr:row>36</xdr:row>
      <xdr:rowOff>58750</xdr:rowOff>
    </xdr:to>
    <xdr:sp macro="" textlink="">
      <xdr:nvSpPr>
        <xdr:cNvPr id="82" name="楕円 81"/>
        <xdr:cNvSpPr/>
      </xdr:nvSpPr>
      <xdr:spPr>
        <a:xfrm>
          <a:off x="3746500" y="61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75277</xdr:rowOff>
    </xdr:from>
    <xdr:ext cx="534377" cy="259045"/>
    <xdr:sp macro="" textlink="">
      <xdr:nvSpPr>
        <xdr:cNvPr id="83" name="テキスト ボックス 82"/>
        <xdr:cNvSpPr txBox="1"/>
      </xdr:nvSpPr>
      <xdr:spPr>
        <a:xfrm>
          <a:off x="3530111" y="59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158585</xdr:rowOff>
    </xdr:from>
    <xdr:to>
      <xdr:col>15</xdr:col>
      <xdr:colOff>101600</xdr:colOff>
      <xdr:row>36</xdr:row>
      <xdr:rowOff>88735</xdr:rowOff>
    </xdr:to>
    <xdr:sp macro="" textlink="">
      <xdr:nvSpPr>
        <xdr:cNvPr id="84" name="楕円 83"/>
        <xdr:cNvSpPr/>
      </xdr:nvSpPr>
      <xdr:spPr>
        <a:xfrm>
          <a:off x="2857500" y="6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105262</xdr:rowOff>
    </xdr:from>
    <xdr:ext cx="534377" cy="259045"/>
    <xdr:sp macro="" textlink="">
      <xdr:nvSpPr>
        <xdr:cNvPr id="85" name="テキスト ボックス 84"/>
        <xdr:cNvSpPr txBox="1"/>
      </xdr:nvSpPr>
      <xdr:spPr>
        <a:xfrm>
          <a:off x="2641111" y="59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3480</xdr:rowOff>
    </xdr:from>
    <xdr:to>
      <xdr:col>10</xdr:col>
      <xdr:colOff>165100</xdr:colOff>
      <xdr:row>36</xdr:row>
      <xdr:rowOff>105080</xdr:rowOff>
    </xdr:to>
    <xdr:sp macro="" textlink="">
      <xdr:nvSpPr>
        <xdr:cNvPr id="86" name="楕円 85"/>
        <xdr:cNvSpPr/>
      </xdr:nvSpPr>
      <xdr:spPr>
        <a:xfrm>
          <a:off x="1968500" y="61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121607</xdr:rowOff>
    </xdr:from>
    <xdr:ext cx="534377" cy="259045"/>
    <xdr:sp macro="" textlink="">
      <xdr:nvSpPr>
        <xdr:cNvPr id="87" name="テキスト ボックス 86"/>
        <xdr:cNvSpPr txBox="1"/>
      </xdr:nvSpPr>
      <xdr:spPr>
        <a:xfrm>
          <a:off x="1752111" y="59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13005</xdr:rowOff>
    </xdr:from>
    <xdr:to>
      <xdr:col>6</xdr:col>
      <xdr:colOff>38100</xdr:colOff>
      <xdr:row>36</xdr:row>
      <xdr:rowOff>114605</xdr:rowOff>
    </xdr:to>
    <xdr:sp macro="" textlink="">
      <xdr:nvSpPr>
        <xdr:cNvPr id="88" name="楕円 87"/>
        <xdr:cNvSpPr/>
      </xdr:nvSpPr>
      <xdr:spPr>
        <a:xfrm>
          <a:off x="1079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131132</xdr:rowOff>
    </xdr:from>
    <xdr:ext cx="534377" cy="259045"/>
    <xdr:sp macro="" textlink="">
      <xdr:nvSpPr>
        <xdr:cNvPr id="89" name="テキスト ボックス 88"/>
        <xdr:cNvSpPr txBox="1"/>
      </xdr:nvSpPr>
      <xdr:spPr>
        <a:xfrm>
          <a:off x="863111" y="59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85572</xdr:rowOff>
    </xdr:from>
    <xdr:to>
      <xdr:col>24</xdr:col>
      <xdr:colOff>63500</xdr:colOff>
      <xdr:row>55</xdr:row>
      <xdr:rowOff>116713</xdr:rowOff>
    </xdr:to>
    <xdr:cxnSp macro="">
      <xdr:nvCxnSpPr>
        <xdr:cNvPr id="119" name="直線コネクタ 118"/>
        <xdr:cNvCxnSpPr/>
      </xdr:nvCxnSpPr>
      <xdr:spPr>
        <a:xfrm flipV="1">
          <a:off x="3797300" y="9343872"/>
          <a:ext cx="838200" cy="20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116713</xdr:rowOff>
    </xdr:from>
    <xdr:to>
      <xdr:col>19</xdr:col>
      <xdr:colOff>177800</xdr:colOff>
      <xdr:row>56</xdr:row>
      <xdr:rowOff>89509</xdr:rowOff>
    </xdr:to>
    <xdr:cxnSp macro="">
      <xdr:nvCxnSpPr>
        <xdr:cNvPr id="122" name="直線コネクタ 121"/>
        <xdr:cNvCxnSpPr/>
      </xdr:nvCxnSpPr>
      <xdr:spPr>
        <a:xfrm flipV="1">
          <a:off x="2908300" y="9546463"/>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89509</xdr:rowOff>
    </xdr:from>
    <xdr:to>
      <xdr:col>15</xdr:col>
      <xdr:colOff>50800</xdr:colOff>
      <xdr:row>57</xdr:row>
      <xdr:rowOff>41605</xdr:rowOff>
    </xdr:to>
    <xdr:cxnSp macro="">
      <xdr:nvCxnSpPr>
        <xdr:cNvPr id="125" name="直線コネクタ 124"/>
        <xdr:cNvCxnSpPr/>
      </xdr:nvCxnSpPr>
      <xdr:spPr>
        <a:xfrm flipV="1">
          <a:off x="2019300" y="9690709"/>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41605</xdr:rowOff>
    </xdr:from>
    <xdr:to>
      <xdr:col>10</xdr:col>
      <xdr:colOff>114300</xdr:colOff>
      <xdr:row>57</xdr:row>
      <xdr:rowOff>61366</xdr:rowOff>
    </xdr:to>
    <xdr:cxnSp macro="">
      <xdr:nvCxnSpPr>
        <xdr:cNvPr id="128" name="直線コネクタ 127"/>
        <xdr:cNvCxnSpPr/>
      </xdr:nvCxnSpPr>
      <xdr:spPr>
        <a:xfrm flipV="1">
          <a:off x="1130300" y="9814255"/>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34772</xdr:rowOff>
    </xdr:from>
    <xdr:to>
      <xdr:col>24</xdr:col>
      <xdr:colOff>114300</xdr:colOff>
      <xdr:row>54</xdr:row>
      <xdr:rowOff>136372</xdr:rowOff>
    </xdr:to>
    <xdr:sp macro="" textlink="">
      <xdr:nvSpPr>
        <xdr:cNvPr id="138" name="楕円 137"/>
        <xdr:cNvSpPr/>
      </xdr:nvSpPr>
      <xdr:spPr>
        <a:xfrm>
          <a:off x="4584700" y="92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57649</xdr:rowOff>
    </xdr:from>
    <xdr:ext cx="534377" cy="259045"/>
    <xdr:sp macro="" textlink="">
      <xdr:nvSpPr>
        <xdr:cNvPr id="139" name="物件費該当値テキスト"/>
        <xdr:cNvSpPr txBox="1"/>
      </xdr:nvSpPr>
      <xdr:spPr>
        <a:xfrm>
          <a:off x="4686300" y="91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65913</xdr:rowOff>
    </xdr:from>
    <xdr:to>
      <xdr:col>20</xdr:col>
      <xdr:colOff>38100</xdr:colOff>
      <xdr:row>55</xdr:row>
      <xdr:rowOff>167513</xdr:rowOff>
    </xdr:to>
    <xdr:sp macro="" textlink="">
      <xdr:nvSpPr>
        <xdr:cNvPr id="140" name="楕円 139"/>
        <xdr:cNvSpPr/>
      </xdr:nvSpPr>
      <xdr:spPr>
        <a:xfrm>
          <a:off x="3746500" y="94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12590</xdr:rowOff>
    </xdr:from>
    <xdr:ext cx="534377" cy="259045"/>
    <xdr:sp macro="" textlink="">
      <xdr:nvSpPr>
        <xdr:cNvPr id="141" name="テキスト ボックス 140"/>
        <xdr:cNvSpPr txBox="1"/>
      </xdr:nvSpPr>
      <xdr:spPr>
        <a:xfrm>
          <a:off x="3530111" y="927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38709</xdr:rowOff>
    </xdr:from>
    <xdr:to>
      <xdr:col>15</xdr:col>
      <xdr:colOff>101600</xdr:colOff>
      <xdr:row>56</xdr:row>
      <xdr:rowOff>140309</xdr:rowOff>
    </xdr:to>
    <xdr:sp macro="" textlink="">
      <xdr:nvSpPr>
        <xdr:cNvPr id="142" name="楕円 141"/>
        <xdr:cNvSpPr/>
      </xdr:nvSpPr>
      <xdr:spPr>
        <a:xfrm>
          <a:off x="2857500" y="96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156836</xdr:rowOff>
    </xdr:from>
    <xdr:ext cx="534377" cy="259045"/>
    <xdr:sp macro="" textlink="">
      <xdr:nvSpPr>
        <xdr:cNvPr id="143" name="テキスト ボックス 142"/>
        <xdr:cNvSpPr txBox="1"/>
      </xdr:nvSpPr>
      <xdr:spPr>
        <a:xfrm>
          <a:off x="2641111" y="94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162255</xdr:rowOff>
    </xdr:from>
    <xdr:to>
      <xdr:col>10</xdr:col>
      <xdr:colOff>165100</xdr:colOff>
      <xdr:row>57</xdr:row>
      <xdr:rowOff>92405</xdr:rowOff>
    </xdr:to>
    <xdr:sp macro="" textlink="">
      <xdr:nvSpPr>
        <xdr:cNvPr id="144" name="楕円 143"/>
        <xdr:cNvSpPr/>
      </xdr:nvSpPr>
      <xdr:spPr>
        <a:xfrm>
          <a:off x="1968500" y="97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108932</xdr:rowOff>
    </xdr:from>
    <xdr:ext cx="534377" cy="259045"/>
    <xdr:sp macro="" textlink="">
      <xdr:nvSpPr>
        <xdr:cNvPr id="145" name="テキスト ボックス 144"/>
        <xdr:cNvSpPr txBox="1"/>
      </xdr:nvSpPr>
      <xdr:spPr>
        <a:xfrm>
          <a:off x="1752111" y="95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10566</xdr:rowOff>
    </xdr:from>
    <xdr:to>
      <xdr:col>6</xdr:col>
      <xdr:colOff>38100</xdr:colOff>
      <xdr:row>57</xdr:row>
      <xdr:rowOff>112166</xdr:rowOff>
    </xdr:to>
    <xdr:sp macro="" textlink="">
      <xdr:nvSpPr>
        <xdr:cNvPr id="146" name="楕円 145"/>
        <xdr:cNvSpPr/>
      </xdr:nvSpPr>
      <xdr:spPr>
        <a:xfrm>
          <a:off x="1079500" y="97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128693</xdr:rowOff>
    </xdr:from>
    <xdr:ext cx="534377" cy="259045"/>
    <xdr:sp macro="" textlink="">
      <xdr:nvSpPr>
        <xdr:cNvPr id="147" name="テキスト ボックス 146"/>
        <xdr:cNvSpPr txBox="1"/>
      </xdr:nvSpPr>
      <xdr:spPr>
        <a:xfrm>
          <a:off x="863111" y="95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16549</xdr:rowOff>
    </xdr:from>
    <xdr:to>
      <xdr:col>24</xdr:col>
      <xdr:colOff>63500</xdr:colOff>
      <xdr:row>76</xdr:row>
      <xdr:rowOff>155897</xdr:rowOff>
    </xdr:to>
    <xdr:cxnSp macro="">
      <xdr:nvCxnSpPr>
        <xdr:cNvPr id="178" name="直線コネクタ 177"/>
        <xdr:cNvCxnSpPr/>
      </xdr:nvCxnSpPr>
      <xdr:spPr>
        <a:xfrm flipV="1">
          <a:off x="3797300" y="13046749"/>
          <a:ext cx="838200" cy="1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155897</xdr:rowOff>
    </xdr:from>
    <xdr:to>
      <xdr:col>19</xdr:col>
      <xdr:colOff>177800</xdr:colOff>
      <xdr:row>77</xdr:row>
      <xdr:rowOff>10280</xdr:rowOff>
    </xdr:to>
    <xdr:cxnSp macro="">
      <xdr:nvCxnSpPr>
        <xdr:cNvPr id="181" name="直線コネクタ 180"/>
        <xdr:cNvCxnSpPr/>
      </xdr:nvCxnSpPr>
      <xdr:spPr>
        <a:xfrm flipV="1">
          <a:off x="2908300" y="13186097"/>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10280</xdr:rowOff>
    </xdr:from>
    <xdr:to>
      <xdr:col>15</xdr:col>
      <xdr:colOff>50800</xdr:colOff>
      <xdr:row>77</xdr:row>
      <xdr:rowOff>29711</xdr:rowOff>
    </xdr:to>
    <xdr:cxnSp macro="">
      <xdr:nvCxnSpPr>
        <xdr:cNvPr id="184" name="直線コネクタ 183"/>
        <xdr:cNvCxnSpPr/>
      </xdr:nvCxnSpPr>
      <xdr:spPr>
        <a:xfrm flipV="1">
          <a:off x="2019300" y="1321193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29711</xdr:rowOff>
    </xdr:from>
    <xdr:to>
      <xdr:col>10</xdr:col>
      <xdr:colOff>114300</xdr:colOff>
      <xdr:row>77</xdr:row>
      <xdr:rowOff>32846</xdr:rowOff>
    </xdr:to>
    <xdr:cxnSp macro="">
      <xdr:nvCxnSpPr>
        <xdr:cNvPr id="187" name="直線コネクタ 186"/>
        <xdr:cNvCxnSpPr/>
      </xdr:nvCxnSpPr>
      <xdr:spPr>
        <a:xfrm flipV="1">
          <a:off x="1130300" y="13231361"/>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137200</xdr:rowOff>
    </xdr:from>
    <xdr:to>
      <xdr:col>24</xdr:col>
      <xdr:colOff>114300</xdr:colOff>
      <xdr:row>76</xdr:row>
      <xdr:rowOff>67351</xdr:rowOff>
    </xdr:to>
    <xdr:sp macro="" textlink="">
      <xdr:nvSpPr>
        <xdr:cNvPr id="197" name="楕円 196"/>
        <xdr:cNvSpPr/>
      </xdr:nvSpPr>
      <xdr:spPr>
        <a:xfrm>
          <a:off x="4584700" y="12995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160077</xdr:rowOff>
    </xdr:from>
    <xdr:ext cx="534377" cy="259045"/>
    <xdr:sp macro="" textlink="">
      <xdr:nvSpPr>
        <xdr:cNvPr id="198" name="維持補修費該当値テキスト"/>
        <xdr:cNvSpPr txBox="1"/>
      </xdr:nvSpPr>
      <xdr:spPr>
        <a:xfrm>
          <a:off x="4686300" y="1284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105097</xdr:rowOff>
    </xdr:from>
    <xdr:to>
      <xdr:col>20</xdr:col>
      <xdr:colOff>38100</xdr:colOff>
      <xdr:row>77</xdr:row>
      <xdr:rowOff>35247</xdr:rowOff>
    </xdr:to>
    <xdr:sp macro="" textlink="">
      <xdr:nvSpPr>
        <xdr:cNvPr id="199" name="楕円 198"/>
        <xdr:cNvSpPr/>
      </xdr:nvSpPr>
      <xdr:spPr>
        <a:xfrm>
          <a:off x="3746500" y="131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51775</xdr:rowOff>
    </xdr:from>
    <xdr:ext cx="534377" cy="259045"/>
    <xdr:sp macro="" textlink="">
      <xdr:nvSpPr>
        <xdr:cNvPr id="200" name="テキスト ボックス 199"/>
        <xdr:cNvSpPr txBox="1"/>
      </xdr:nvSpPr>
      <xdr:spPr>
        <a:xfrm>
          <a:off x="3530111" y="129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130930</xdr:rowOff>
    </xdr:from>
    <xdr:to>
      <xdr:col>15</xdr:col>
      <xdr:colOff>101600</xdr:colOff>
      <xdr:row>77</xdr:row>
      <xdr:rowOff>61080</xdr:rowOff>
    </xdr:to>
    <xdr:sp macro="" textlink="">
      <xdr:nvSpPr>
        <xdr:cNvPr id="201" name="楕円 200"/>
        <xdr:cNvSpPr/>
      </xdr:nvSpPr>
      <xdr:spPr>
        <a:xfrm>
          <a:off x="2857500" y="131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77607</xdr:rowOff>
    </xdr:from>
    <xdr:ext cx="534377" cy="259045"/>
    <xdr:sp macro="" textlink="">
      <xdr:nvSpPr>
        <xdr:cNvPr id="202" name="テキスト ボックス 201"/>
        <xdr:cNvSpPr txBox="1"/>
      </xdr:nvSpPr>
      <xdr:spPr>
        <a:xfrm>
          <a:off x="2641111" y="129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150361</xdr:rowOff>
    </xdr:from>
    <xdr:to>
      <xdr:col>10</xdr:col>
      <xdr:colOff>165100</xdr:colOff>
      <xdr:row>77</xdr:row>
      <xdr:rowOff>80511</xdr:rowOff>
    </xdr:to>
    <xdr:sp macro="" textlink="">
      <xdr:nvSpPr>
        <xdr:cNvPr id="203" name="楕円 202"/>
        <xdr:cNvSpPr/>
      </xdr:nvSpPr>
      <xdr:spPr>
        <a:xfrm>
          <a:off x="1968500" y="1318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97038</xdr:rowOff>
    </xdr:from>
    <xdr:ext cx="534377" cy="259045"/>
    <xdr:sp macro="" textlink="">
      <xdr:nvSpPr>
        <xdr:cNvPr id="204" name="テキスト ボックス 203"/>
        <xdr:cNvSpPr txBox="1"/>
      </xdr:nvSpPr>
      <xdr:spPr>
        <a:xfrm>
          <a:off x="1752111" y="129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153496</xdr:rowOff>
    </xdr:from>
    <xdr:to>
      <xdr:col>6</xdr:col>
      <xdr:colOff>38100</xdr:colOff>
      <xdr:row>77</xdr:row>
      <xdr:rowOff>83646</xdr:rowOff>
    </xdr:to>
    <xdr:sp macro="" textlink="">
      <xdr:nvSpPr>
        <xdr:cNvPr id="205" name="楕円 204"/>
        <xdr:cNvSpPr/>
      </xdr:nvSpPr>
      <xdr:spPr>
        <a:xfrm>
          <a:off x="1079500" y="131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100173</xdr:rowOff>
    </xdr:from>
    <xdr:ext cx="534377" cy="259045"/>
    <xdr:sp macro="" textlink="">
      <xdr:nvSpPr>
        <xdr:cNvPr id="206" name="テキスト ボックス 205"/>
        <xdr:cNvSpPr txBox="1"/>
      </xdr:nvSpPr>
      <xdr:spPr>
        <a:xfrm>
          <a:off x="863111" y="1295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33553</xdr:rowOff>
    </xdr:from>
    <xdr:to>
      <xdr:col>24</xdr:col>
      <xdr:colOff>63500</xdr:colOff>
      <xdr:row>98</xdr:row>
      <xdr:rowOff>43993</xdr:rowOff>
    </xdr:to>
    <xdr:cxnSp macro="">
      <xdr:nvCxnSpPr>
        <xdr:cNvPr id="236" name="直線コネクタ 235"/>
        <xdr:cNvCxnSpPr/>
      </xdr:nvCxnSpPr>
      <xdr:spPr>
        <a:xfrm flipV="1">
          <a:off x="3797300" y="16492753"/>
          <a:ext cx="838200" cy="3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43993</xdr:rowOff>
    </xdr:from>
    <xdr:to>
      <xdr:col>19</xdr:col>
      <xdr:colOff>177800</xdr:colOff>
      <xdr:row>98</xdr:row>
      <xdr:rowOff>119825</xdr:rowOff>
    </xdr:to>
    <xdr:cxnSp macro="">
      <xdr:nvCxnSpPr>
        <xdr:cNvPr id="239" name="直線コネクタ 238"/>
        <xdr:cNvCxnSpPr/>
      </xdr:nvCxnSpPr>
      <xdr:spPr>
        <a:xfrm flipV="1">
          <a:off x="2908300" y="16846093"/>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119825</xdr:rowOff>
    </xdr:from>
    <xdr:to>
      <xdr:col>15</xdr:col>
      <xdr:colOff>50800</xdr:colOff>
      <xdr:row>99</xdr:row>
      <xdr:rowOff>26963</xdr:rowOff>
    </xdr:to>
    <xdr:cxnSp macro="">
      <xdr:nvCxnSpPr>
        <xdr:cNvPr id="242" name="直線コネクタ 241"/>
        <xdr:cNvCxnSpPr/>
      </xdr:nvCxnSpPr>
      <xdr:spPr>
        <a:xfrm flipV="1">
          <a:off x="2019300" y="16921925"/>
          <a:ext cx="889000" cy="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26963</xdr:rowOff>
    </xdr:from>
    <xdr:to>
      <xdr:col>10</xdr:col>
      <xdr:colOff>114300</xdr:colOff>
      <xdr:row>99</xdr:row>
      <xdr:rowOff>45847</xdr:rowOff>
    </xdr:to>
    <xdr:cxnSp macro="">
      <xdr:nvCxnSpPr>
        <xdr:cNvPr id="245" name="直線コネクタ 244"/>
        <xdr:cNvCxnSpPr/>
      </xdr:nvCxnSpPr>
      <xdr:spPr>
        <a:xfrm flipV="1">
          <a:off x="1130300" y="17000513"/>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154203</xdr:rowOff>
    </xdr:from>
    <xdr:to>
      <xdr:col>24</xdr:col>
      <xdr:colOff>114300</xdr:colOff>
      <xdr:row>96</xdr:row>
      <xdr:rowOff>84353</xdr:rowOff>
    </xdr:to>
    <xdr:sp macro="" textlink="">
      <xdr:nvSpPr>
        <xdr:cNvPr id="255" name="楕円 254"/>
        <xdr:cNvSpPr/>
      </xdr:nvSpPr>
      <xdr:spPr>
        <a:xfrm>
          <a:off x="4584700" y="164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5630</xdr:rowOff>
    </xdr:from>
    <xdr:ext cx="599010" cy="259045"/>
    <xdr:sp macro="" textlink="">
      <xdr:nvSpPr>
        <xdr:cNvPr id="256" name="扶助費該当値テキスト"/>
        <xdr:cNvSpPr txBox="1"/>
      </xdr:nvSpPr>
      <xdr:spPr>
        <a:xfrm>
          <a:off x="4686300" y="1629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164643</xdr:rowOff>
    </xdr:from>
    <xdr:to>
      <xdr:col>20</xdr:col>
      <xdr:colOff>38100</xdr:colOff>
      <xdr:row>98</xdr:row>
      <xdr:rowOff>94793</xdr:rowOff>
    </xdr:to>
    <xdr:sp macro="" textlink="">
      <xdr:nvSpPr>
        <xdr:cNvPr id="257" name="楕円 256"/>
        <xdr:cNvSpPr/>
      </xdr:nvSpPr>
      <xdr:spPr>
        <a:xfrm>
          <a:off x="3746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111320</xdr:rowOff>
    </xdr:from>
    <xdr:ext cx="599010" cy="259045"/>
    <xdr:sp macro="" textlink="">
      <xdr:nvSpPr>
        <xdr:cNvPr id="258" name="テキスト ボックス 257"/>
        <xdr:cNvSpPr txBox="1"/>
      </xdr:nvSpPr>
      <xdr:spPr>
        <a:xfrm>
          <a:off x="3497795" y="1657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69025</xdr:rowOff>
    </xdr:from>
    <xdr:to>
      <xdr:col>15</xdr:col>
      <xdr:colOff>101600</xdr:colOff>
      <xdr:row>98</xdr:row>
      <xdr:rowOff>170625</xdr:rowOff>
    </xdr:to>
    <xdr:sp macro="" textlink="">
      <xdr:nvSpPr>
        <xdr:cNvPr id="259" name="楕円 258"/>
        <xdr:cNvSpPr/>
      </xdr:nvSpPr>
      <xdr:spPr>
        <a:xfrm>
          <a:off x="2857500" y="16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15702</xdr:rowOff>
    </xdr:from>
    <xdr:ext cx="534377" cy="259045"/>
    <xdr:sp macro="" textlink="">
      <xdr:nvSpPr>
        <xdr:cNvPr id="260" name="テキスト ボックス 259"/>
        <xdr:cNvSpPr txBox="1"/>
      </xdr:nvSpPr>
      <xdr:spPr>
        <a:xfrm>
          <a:off x="2641111" y="166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147613</xdr:rowOff>
    </xdr:from>
    <xdr:to>
      <xdr:col>10</xdr:col>
      <xdr:colOff>165100</xdr:colOff>
      <xdr:row>99</xdr:row>
      <xdr:rowOff>77763</xdr:rowOff>
    </xdr:to>
    <xdr:sp macro="" textlink="">
      <xdr:nvSpPr>
        <xdr:cNvPr id="261" name="楕円 260"/>
        <xdr:cNvSpPr/>
      </xdr:nvSpPr>
      <xdr:spPr>
        <a:xfrm>
          <a:off x="1968500" y="169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94290</xdr:rowOff>
    </xdr:from>
    <xdr:ext cx="534377" cy="259045"/>
    <xdr:sp macro="" textlink="">
      <xdr:nvSpPr>
        <xdr:cNvPr id="262" name="テキスト ボックス 261"/>
        <xdr:cNvSpPr txBox="1"/>
      </xdr:nvSpPr>
      <xdr:spPr>
        <a:xfrm>
          <a:off x="1752111" y="167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166497</xdr:rowOff>
    </xdr:from>
    <xdr:to>
      <xdr:col>6</xdr:col>
      <xdr:colOff>38100</xdr:colOff>
      <xdr:row>99</xdr:row>
      <xdr:rowOff>96647</xdr:rowOff>
    </xdr:to>
    <xdr:sp macro="" textlink="">
      <xdr:nvSpPr>
        <xdr:cNvPr id="263" name="楕円 262"/>
        <xdr:cNvSpPr/>
      </xdr:nvSpPr>
      <xdr:spPr>
        <a:xfrm>
          <a:off x="1079500" y="169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87774</xdr:rowOff>
    </xdr:from>
    <xdr:ext cx="534377" cy="259045"/>
    <xdr:sp macro="" textlink="">
      <xdr:nvSpPr>
        <xdr:cNvPr id="264" name="テキスト ボックス 263"/>
        <xdr:cNvSpPr txBox="1"/>
      </xdr:nvSpPr>
      <xdr:spPr>
        <a:xfrm>
          <a:off x="863111" y="170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76545</xdr:rowOff>
    </xdr:from>
    <xdr:to>
      <xdr:col>55</xdr:col>
      <xdr:colOff>0</xdr:colOff>
      <xdr:row>34</xdr:row>
      <xdr:rowOff>132743</xdr:rowOff>
    </xdr:to>
    <xdr:cxnSp macro="">
      <xdr:nvCxnSpPr>
        <xdr:cNvPr id="293" name="直線コネクタ 292"/>
        <xdr:cNvCxnSpPr/>
      </xdr:nvCxnSpPr>
      <xdr:spPr>
        <a:xfrm>
          <a:off x="9639300" y="5220045"/>
          <a:ext cx="838200" cy="7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76545</xdr:rowOff>
    </xdr:from>
    <xdr:to>
      <xdr:col>50</xdr:col>
      <xdr:colOff>114300</xdr:colOff>
      <xdr:row>36</xdr:row>
      <xdr:rowOff>60216</xdr:rowOff>
    </xdr:to>
    <xdr:cxnSp macro="">
      <xdr:nvCxnSpPr>
        <xdr:cNvPr id="296" name="直線コネクタ 295"/>
        <xdr:cNvCxnSpPr/>
      </xdr:nvCxnSpPr>
      <xdr:spPr>
        <a:xfrm flipV="1">
          <a:off x="8750300" y="5220045"/>
          <a:ext cx="889000" cy="10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60216</xdr:rowOff>
    </xdr:from>
    <xdr:to>
      <xdr:col>45</xdr:col>
      <xdr:colOff>177800</xdr:colOff>
      <xdr:row>37</xdr:row>
      <xdr:rowOff>32045</xdr:rowOff>
    </xdr:to>
    <xdr:cxnSp macro="">
      <xdr:nvCxnSpPr>
        <xdr:cNvPr id="299" name="直線コネクタ 298"/>
        <xdr:cNvCxnSpPr/>
      </xdr:nvCxnSpPr>
      <xdr:spPr>
        <a:xfrm flipV="1">
          <a:off x="7861300" y="6232416"/>
          <a:ext cx="889000" cy="14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1" name="テキスト ボックス 300"/>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3637</xdr:rowOff>
    </xdr:from>
    <xdr:to>
      <xdr:col>41</xdr:col>
      <xdr:colOff>50800</xdr:colOff>
      <xdr:row>37</xdr:row>
      <xdr:rowOff>32045</xdr:rowOff>
    </xdr:to>
    <xdr:cxnSp macro="">
      <xdr:nvCxnSpPr>
        <xdr:cNvPr id="302" name="直線コネクタ 301"/>
        <xdr:cNvCxnSpPr/>
      </xdr:nvCxnSpPr>
      <xdr:spPr>
        <a:xfrm>
          <a:off x="6972300" y="6175837"/>
          <a:ext cx="889000" cy="19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4" name="テキスト ボックス 303"/>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6" name="テキスト ボックス 305"/>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81943</xdr:rowOff>
    </xdr:from>
    <xdr:to>
      <xdr:col>55</xdr:col>
      <xdr:colOff>50800</xdr:colOff>
      <xdr:row>35</xdr:row>
      <xdr:rowOff>12093</xdr:rowOff>
    </xdr:to>
    <xdr:sp macro="" textlink="">
      <xdr:nvSpPr>
        <xdr:cNvPr id="312" name="楕円 311"/>
        <xdr:cNvSpPr/>
      </xdr:nvSpPr>
      <xdr:spPr>
        <a:xfrm>
          <a:off x="10426700" y="59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104820</xdr:rowOff>
    </xdr:from>
    <xdr:ext cx="599010" cy="259045"/>
    <xdr:sp macro="" textlink="">
      <xdr:nvSpPr>
        <xdr:cNvPr id="313" name="補助費等該当値テキスト"/>
        <xdr:cNvSpPr txBox="1"/>
      </xdr:nvSpPr>
      <xdr:spPr>
        <a:xfrm>
          <a:off x="10528300" y="576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25745</xdr:rowOff>
    </xdr:from>
    <xdr:to>
      <xdr:col>50</xdr:col>
      <xdr:colOff>165100</xdr:colOff>
      <xdr:row>30</xdr:row>
      <xdr:rowOff>127345</xdr:rowOff>
    </xdr:to>
    <xdr:sp macro="" textlink="">
      <xdr:nvSpPr>
        <xdr:cNvPr id="314" name="楕円 313"/>
        <xdr:cNvSpPr/>
      </xdr:nvSpPr>
      <xdr:spPr>
        <a:xfrm>
          <a:off x="9588500" y="51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143872</xdr:rowOff>
    </xdr:from>
    <xdr:ext cx="599010" cy="259045"/>
    <xdr:sp macro="" textlink="">
      <xdr:nvSpPr>
        <xdr:cNvPr id="315" name="テキスト ボックス 314"/>
        <xdr:cNvSpPr txBox="1"/>
      </xdr:nvSpPr>
      <xdr:spPr>
        <a:xfrm>
          <a:off x="9339795" y="494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9416</xdr:rowOff>
    </xdr:from>
    <xdr:to>
      <xdr:col>46</xdr:col>
      <xdr:colOff>38100</xdr:colOff>
      <xdr:row>36</xdr:row>
      <xdr:rowOff>111016</xdr:rowOff>
    </xdr:to>
    <xdr:sp macro="" textlink="">
      <xdr:nvSpPr>
        <xdr:cNvPr id="316" name="楕円 315"/>
        <xdr:cNvSpPr/>
      </xdr:nvSpPr>
      <xdr:spPr>
        <a:xfrm>
          <a:off x="8699500" y="61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127543</xdr:rowOff>
    </xdr:from>
    <xdr:ext cx="534377" cy="259045"/>
    <xdr:sp macro="" textlink="">
      <xdr:nvSpPr>
        <xdr:cNvPr id="317" name="テキスト ボックス 316"/>
        <xdr:cNvSpPr txBox="1"/>
      </xdr:nvSpPr>
      <xdr:spPr>
        <a:xfrm>
          <a:off x="8483111" y="59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152695</xdr:rowOff>
    </xdr:from>
    <xdr:to>
      <xdr:col>41</xdr:col>
      <xdr:colOff>101600</xdr:colOff>
      <xdr:row>37</xdr:row>
      <xdr:rowOff>82845</xdr:rowOff>
    </xdr:to>
    <xdr:sp macro="" textlink="">
      <xdr:nvSpPr>
        <xdr:cNvPr id="318" name="楕円 317"/>
        <xdr:cNvSpPr/>
      </xdr:nvSpPr>
      <xdr:spPr>
        <a:xfrm>
          <a:off x="7810500" y="63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99372</xdr:rowOff>
    </xdr:from>
    <xdr:ext cx="534377" cy="259045"/>
    <xdr:sp macro="" textlink="">
      <xdr:nvSpPr>
        <xdr:cNvPr id="319" name="テキスト ボックス 318"/>
        <xdr:cNvSpPr txBox="1"/>
      </xdr:nvSpPr>
      <xdr:spPr>
        <a:xfrm>
          <a:off x="7594111" y="61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124287</xdr:rowOff>
    </xdr:from>
    <xdr:to>
      <xdr:col>36</xdr:col>
      <xdr:colOff>165100</xdr:colOff>
      <xdr:row>36</xdr:row>
      <xdr:rowOff>54437</xdr:rowOff>
    </xdr:to>
    <xdr:sp macro="" textlink="">
      <xdr:nvSpPr>
        <xdr:cNvPr id="320" name="楕円 319"/>
        <xdr:cNvSpPr/>
      </xdr:nvSpPr>
      <xdr:spPr>
        <a:xfrm>
          <a:off x="6921500" y="61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70964</xdr:rowOff>
    </xdr:from>
    <xdr:ext cx="534377" cy="259045"/>
    <xdr:sp macro="" textlink="">
      <xdr:nvSpPr>
        <xdr:cNvPr id="321" name="テキスト ボックス 320"/>
        <xdr:cNvSpPr txBox="1"/>
      </xdr:nvSpPr>
      <xdr:spPr>
        <a:xfrm>
          <a:off x="6705111" y="59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40629</xdr:rowOff>
    </xdr:from>
    <xdr:to>
      <xdr:col>55</xdr:col>
      <xdr:colOff>0</xdr:colOff>
      <xdr:row>56</xdr:row>
      <xdr:rowOff>57383</xdr:rowOff>
    </xdr:to>
    <xdr:cxnSp macro="">
      <xdr:nvCxnSpPr>
        <xdr:cNvPr id="352" name="直線コネクタ 351"/>
        <xdr:cNvCxnSpPr/>
      </xdr:nvCxnSpPr>
      <xdr:spPr>
        <a:xfrm flipV="1">
          <a:off x="9639300" y="9298929"/>
          <a:ext cx="838200" cy="35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57383</xdr:rowOff>
    </xdr:from>
    <xdr:to>
      <xdr:col>50</xdr:col>
      <xdr:colOff>114300</xdr:colOff>
      <xdr:row>56</xdr:row>
      <xdr:rowOff>95559</xdr:rowOff>
    </xdr:to>
    <xdr:cxnSp macro="">
      <xdr:nvCxnSpPr>
        <xdr:cNvPr id="355" name="直線コネクタ 354"/>
        <xdr:cNvCxnSpPr/>
      </xdr:nvCxnSpPr>
      <xdr:spPr>
        <a:xfrm flipV="1">
          <a:off x="8750300" y="9658583"/>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7" name="テキスト ボックス 356"/>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169603</xdr:rowOff>
    </xdr:from>
    <xdr:to>
      <xdr:col>45</xdr:col>
      <xdr:colOff>177800</xdr:colOff>
      <xdr:row>56</xdr:row>
      <xdr:rowOff>95559</xdr:rowOff>
    </xdr:to>
    <xdr:cxnSp macro="">
      <xdr:nvCxnSpPr>
        <xdr:cNvPr id="358" name="直線コネクタ 357"/>
        <xdr:cNvCxnSpPr/>
      </xdr:nvCxnSpPr>
      <xdr:spPr>
        <a:xfrm>
          <a:off x="7861300" y="9599353"/>
          <a:ext cx="889000" cy="9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0" name="テキスト ボックス 359"/>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169603</xdr:rowOff>
    </xdr:from>
    <xdr:to>
      <xdr:col>41</xdr:col>
      <xdr:colOff>50800</xdr:colOff>
      <xdr:row>56</xdr:row>
      <xdr:rowOff>142008</xdr:rowOff>
    </xdr:to>
    <xdr:cxnSp macro="">
      <xdr:nvCxnSpPr>
        <xdr:cNvPr id="361" name="直線コネクタ 360"/>
        <xdr:cNvCxnSpPr/>
      </xdr:nvCxnSpPr>
      <xdr:spPr>
        <a:xfrm flipV="1">
          <a:off x="6972300" y="9599353"/>
          <a:ext cx="889000" cy="14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3" name="テキスト ボックス 362"/>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5" name="テキスト ボックス 364"/>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161279</xdr:rowOff>
    </xdr:from>
    <xdr:to>
      <xdr:col>55</xdr:col>
      <xdr:colOff>50800</xdr:colOff>
      <xdr:row>54</xdr:row>
      <xdr:rowOff>91429</xdr:rowOff>
    </xdr:to>
    <xdr:sp macro="" textlink="">
      <xdr:nvSpPr>
        <xdr:cNvPr id="371" name="楕円 370"/>
        <xdr:cNvSpPr/>
      </xdr:nvSpPr>
      <xdr:spPr>
        <a:xfrm>
          <a:off x="10426700" y="92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12706</xdr:rowOff>
    </xdr:from>
    <xdr:ext cx="534377" cy="259045"/>
    <xdr:sp macro="" textlink="">
      <xdr:nvSpPr>
        <xdr:cNvPr id="372" name="普通建設事業費該当値テキスト"/>
        <xdr:cNvSpPr txBox="1"/>
      </xdr:nvSpPr>
      <xdr:spPr>
        <a:xfrm>
          <a:off x="10528300" y="90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6583</xdr:rowOff>
    </xdr:from>
    <xdr:to>
      <xdr:col>50</xdr:col>
      <xdr:colOff>165100</xdr:colOff>
      <xdr:row>56</xdr:row>
      <xdr:rowOff>108183</xdr:rowOff>
    </xdr:to>
    <xdr:sp macro="" textlink="">
      <xdr:nvSpPr>
        <xdr:cNvPr id="373" name="楕円 372"/>
        <xdr:cNvSpPr/>
      </xdr:nvSpPr>
      <xdr:spPr>
        <a:xfrm>
          <a:off x="9588500" y="96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124710</xdr:rowOff>
    </xdr:from>
    <xdr:ext cx="534377" cy="259045"/>
    <xdr:sp macro="" textlink="">
      <xdr:nvSpPr>
        <xdr:cNvPr id="374" name="テキスト ボックス 373"/>
        <xdr:cNvSpPr txBox="1"/>
      </xdr:nvSpPr>
      <xdr:spPr>
        <a:xfrm>
          <a:off x="9372111" y="93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44759</xdr:rowOff>
    </xdr:from>
    <xdr:to>
      <xdr:col>46</xdr:col>
      <xdr:colOff>38100</xdr:colOff>
      <xdr:row>56</xdr:row>
      <xdr:rowOff>146359</xdr:rowOff>
    </xdr:to>
    <xdr:sp macro="" textlink="">
      <xdr:nvSpPr>
        <xdr:cNvPr id="375" name="楕円 374"/>
        <xdr:cNvSpPr/>
      </xdr:nvSpPr>
      <xdr:spPr>
        <a:xfrm>
          <a:off x="8699500" y="96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162886</xdr:rowOff>
    </xdr:from>
    <xdr:ext cx="534377" cy="259045"/>
    <xdr:sp macro="" textlink="">
      <xdr:nvSpPr>
        <xdr:cNvPr id="376" name="テキスト ボックス 375"/>
        <xdr:cNvSpPr txBox="1"/>
      </xdr:nvSpPr>
      <xdr:spPr>
        <a:xfrm>
          <a:off x="8483111" y="942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118803</xdr:rowOff>
    </xdr:from>
    <xdr:to>
      <xdr:col>41</xdr:col>
      <xdr:colOff>101600</xdr:colOff>
      <xdr:row>56</xdr:row>
      <xdr:rowOff>48953</xdr:rowOff>
    </xdr:to>
    <xdr:sp macro="" textlink="">
      <xdr:nvSpPr>
        <xdr:cNvPr id="377" name="楕円 376"/>
        <xdr:cNvSpPr/>
      </xdr:nvSpPr>
      <xdr:spPr>
        <a:xfrm>
          <a:off x="7810500" y="95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65480</xdr:rowOff>
    </xdr:from>
    <xdr:ext cx="534377" cy="259045"/>
    <xdr:sp macro="" textlink="">
      <xdr:nvSpPr>
        <xdr:cNvPr id="378" name="テキスト ボックス 377"/>
        <xdr:cNvSpPr txBox="1"/>
      </xdr:nvSpPr>
      <xdr:spPr>
        <a:xfrm>
          <a:off x="7594111" y="93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91208</xdr:rowOff>
    </xdr:from>
    <xdr:to>
      <xdr:col>36</xdr:col>
      <xdr:colOff>165100</xdr:colOff>
      <xdr:row>57</xdr:row>
      <xdr:rowOff>21358</xdr:rowOff>
    </xdr:to>
    <xdr:sp macro="" textlink="">
      <xdr:nvSpPr>
        <xdr:cNvPr id="379" name="楕円 378"/>
        <xdr:cNvSpPr/>
      </xdr:nvSpPr>
      <xdr:spPr>
        <a:xfrm>
          <a:off x="6921500" y="96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12485</xdr:rowOff>
    </xdr:from>
    <xdr:ext cx="534377" cy="259045"/>
    <xdr:sp macro="" textlink="">
      <xdr:nvSpPr>
        <xdr:cNvPr id="380" name="テキスト ボックス 379"/>
        <xdr:cNvSpPr txBox="1"/>
      </xdr:nvSpPr>
      <xdr:spPr>
        <a:xfrm>
          <a:off x="6705111" y="978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44393</xdr:rowOff>
    </xdr:from>
    <xdr:to>
      <xdr:col>55</xdr:col>
      <xdr:colOff>0</xdr:colOff>
      <xdr:row>77</xdr:row>
      <xdr:rowOff>146310</xdr:rowOff>
    </xdr:to>
    <xdr:cxnSp macro="">
      <xdr:nvCxnSpPr>
        <xdr:cNvPr id="409" name="直線コネクタ 408"/>
        <xdr:cNvCxnSpPr/>
      </xdr:nvCxnSpPr>
      <xdr:spPr>
        <a:xfrm flipV="1">
          <a:off x="9639300" y="12731693"/>
          <a:ext cx="838200" cy="6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0"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146310</xdr:rowOff>
    </xdr:from>
    <xdr:to>
      <xdr:col>50</xdr:col>
      <xdr:colOff>114300</xdr:colOff>
      <xdr:row>78</xdr:row>
      <xdr:rowOff>168675</xdr:rowOff>
    </xdr:to>
    <xdr:cxnSp macro="">
      <xdr:nvCxnSpPr>
        <xdr:cNvPr id="412" name="直線コネクタ 411"/>
        <xdr:cNvCxnSpPr/>
      </xdr:nvCxnSpPr>
      <xdr:spPr>
        <a:xfrm flipV="1">
          <a:off x="8750300" y="13347960"/>
          <a:ext cx="889000" cy="19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4" name="テキスト ボックス 413"/>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168675</xdr:rowOff>
    </xdr:from>
    <xdr:to>
      <xdr:col>45</xdr:col>
      <xdr:colOff>177800</xdr:colOff>
      <xdr:row>79</xdr:row>
      <xdr:rowOff>8826</xdr:rowOff>
    </xdr:to>
    <xdr:cxnSp macro="">
      <xdr:nvCxnSpPr>
        <xdr:cNvPr id="415" name="直線コネクタ 414"/>
        <xdr:cNvCxnSpPr/>
      </xdr:nvCxnSpPr>
      <xdr:spPr>
        <a:xfrm flipV="1">
          <a:off x="7861300" y="1354177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7" name="テキスト ボックス 416"/>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145681</xdr:rowOff>
    </xdr:from>
    <xdr:to>
      <xdr:col>41</xdr:col>
      <xdr:colOff>50800</xdr:colOff>
      <xdr:row>79</xdr:row>
      <xdr:rowOff>8826</xdr:rowOff>
    </xdr:to>
    <xdr:cxnSp macro="">
      <xdr:nvCxnSpPr>
        <xdr:cNvPr id="418" name="直線コネクタ 417"/>
        <xdr:cNvCxnSpPr/>
      </xdr:nvCxnSpPr>
      <xdr:spPr>
        <a:xfrm>
          <a:off x="6972300" y="13518781"/>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0" name="テキスト ボックス 419"/>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2" name="テキスト ボックス 421"/>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165043</xdr:rowOff>
    </xdr:from>
    <xdr:to>
      <xdr:col>55</xdr:col>
      <xdr:colOff>50800</xdr:colOff>
      <xdr:row>74</xdr:row>
      <xdr:rowOff>95193</xdr:rowOff>
    </xdr:to>
    <xdr:sp macro="" textlink="">
      <xdr:nvSpPr>
        <xdr:cNvPr id="428" name="楕円 427"/>
        <xdr:cNvSpPr/>
      </xdr:nvSpPr>
      <xdr:spPr>
        <a:xfrm>
          <a:off x="10426700" y="126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16470</xdr:rowOff>
    </xdr:from>
    <xdr:ext cx="534377" cy="259045"/>
    <xdr:sp macro="" textlink="">
      <xdr:nvSpPr>
        <xdr:cNvPr id="429" name="普通建設事業費 （ うち新規整備　）該当値テキスト"/>
        <xdr:cNvSpPr txBox="1"/>
      </xdr:nvSpPr>
      <xdr:spPr>
        <a:xfrm>
          <a:off x="10528300" y="12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95510</xdr:rowOff>
    </xdr:from>
    <xdr:to>
      <xdr:col>50</xdr:col>
      <xdr:colOff>165100</xdr:colOff>
      <xdr:row>78</xdr:row>
      <xdr:rowOff>25660</xdr:rowOff>
    </xdr:to>
    <xdr:sp macro="" textlink="">
      <xdr:nvSpPr>
        <xdr:cNvPr id="430" name="楕円 429"/>
        <xdr:cNvSpPr/>
      </xdr:nvSpPr>
      <xdr:spPr>
        <a:xfrm>
          <a:off x="9588500" y="13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42187</xdr:rowOff>
    </xdr:from>
    <xdr:ext cx="534377" cy="259045"/>
    <xdr:sp macro="" textlink="">
      <xdr:nvSpPr>
        <xdr:cNvPr id="431" name="テキスト ボックス 430"/>
        <xdr:cNvSpPr txBox="1"/>
      </xdr:nvSpPr>
      <xdr:spPr>
        <a:xfrm>
          <a:off x="9372111" y="130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117875</xdr:rowOff>
    </xdr:from>
    <xdr:to>
      <xdr:col>46</xdr:col>
      <xdr:colOff>38100</xdr:colOff>
      <xdr:row>79</xdr:row>
      <xdr:rowOff>48025</xdr:rowOff>
    </xdr:to>
    <xdr:sp macro="" textlink="">
      <xdr:nvSpPr>
        <xdr:cNvPr id="432" name="楕円 431"/>
        <xdr:cNvSpPr/>
      </xdr:nvSpPr>
      <xdr:spPr>
        <a:xfrm>
          <a:off x="8699500" y="134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39152</xdr:rowOff>
    </xdr:from>
    <xdr:ext cx="469744" cy="259045"/>
    <xdr:sp macro="" textlink="">
      <xdr:nvSpPr>
        <xdr:cNvPr id="433" name="テキスト ボックス 432"/>
        <xdr:cNvSpPr txBox="1"/>
      </xdr:nvSpPr>
      <xdr:spPr>
        <a:xfrm>
          <a:off x="8515428" y="1358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129476</xdr:rowOff>
    </xdr:from>
    <xdr:to>
      <xdr:col>41</xdr:col>
      <xdr:colOff>101600</xdr:colOff>
      <xdr:row>79</xdr:row>
      <xdr:rowOff>59626</xdr:rowOff>
    </xdr:to>
    <xdr:sp macro="" textlink="">
      <xdr:nvSpPr>
        <xdr:cNvPr id="434" name="楕円 433"/>
        <xdr:cNvSpPr/>
      </xdr:nvSpPr>
      <xdr:spPr>
        <a:xfrm>
          <a:off x="7810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50753</xdr:rowOff>
    </xdr:from>
    <xdr:ext cx="469744" cy="259045"/>
    <xdr:sp macro="" textlink="">
      <xdr:nvSpPr>
        <xdr:cNvPr id="435" name="テキスト ボックス 434"/>
        <xdr:cNvSpPr txBox="1"/>
      </xdr:nvSpPr>
      <xdr:spPr>
        <a:xfrm>
          <a:off x="7626428" y="135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94881</xdr:rowOff>
    </xdr:from>
    <xdr:to>
      <xdr:col>36</xdr:col>
      <xdr:colOff>165100</xdr:colOff>
      <xdr:row>79</xdr:row>
      <xdr:rowOff>25031</xdr:rowOff>
    </xdr:to>
    <xdr:sp macro="" textlink="">
      <xdr:nvSpPr>
        <xdr:cNvPr id="436" name="楕円 435"/>
        <xdr:cNvSpPr/>
      </xdr:nvSpPr>
      <xdr:spPr>
        <a:xfrm>
          <a:off x="69215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16158</xdr:rowOff>
    </xdr:from>
    <xdr:ext cx="469744" cy="259045"/>
    <xdr:sp macro="" textlink="">
      <xdr:nvSpPr>
        <xdr:cNvPr id="437" name="テキスト ボックス 436"/>
        <xdr:cNvSpPr txBox="1"/>
      </xdr:nvSpPr>
      <xdr:spPr>
        <a:xfrm>
          <a:off x="6737428" y="1356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163866</xdr:rowOff>
    </xdr:from>
    <xdr:to>
      <xdr:col>55</xdr:col>
      <xdr:colOff>0</xdr:colOff>
      <xdr:row>95</xdr:row>
      <xdr:rowOff>171377</xdr:rowOff>
    </xdr:to>
    <xdr:cxnSp macro="">
      <xdr:nvCxnSpPr>
        <xdr:cNvPr id="468" name="直線コネクタ 467"/>
        <xdr:cNvCxnSpPr/>
      </xdr:nvCxnSpPr>
      <xdr:spPr>
        <a:xfrm flipV="1">
          <a:off x="9639300" y="16451616"/>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9"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62531</xdr:rowOff>
    </xdr:from>
    <xdr:to>
      <xdr:col>50</xdr:col>
      <xdr:colOff>114300</xdr:colOff>
      <xdr:row>95</xdr:row>
      <xdr:rowOff>171377</xdr:rowOff>
    </xdr:to>
    <xdr:cxnSp macro="">
      <xdr:nvCxnSpPr>
        <xdr:cNvPr id="471" name="直線コネクタ 470"/>
        <xdr:cNvCxnSpPr/>
      </xdr:nvCxnSpPr>
      <xdr:spPr>
        <a:xfrm>
          <a:off x="8750300" y="16350281"/>
          <a:ext cx="889000" cy="10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3" name="テキスト ボックス 472"/>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77978</xdr:rowOff>
    </xdr:from>
    <xdr:to>
      <xdr:col>45</xdr:col>
      <xdr:colOff>177800</xdr:colOff>
      <xdr:row>95</xdr:row>
      <xdr:rowOff>62531</xdr:rowOff>
    </xdr:to>
    <xdr:cxnSp macro="">
      <xdr:nvCxnSpPr>
        <xdr:cNvPr id="474" name="直線コネクタ 473"/>
        <xdr:cNvCxnSpPr/>
      </xdr:nvCxnSpPr>
      <xdr:spPr>
        <a:xfrm>
          <a:off x="7861300" y="16194278"/>
          <a:ext cx="889000" cy="1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6" name="テキスト ボックス 475"/>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77978</xdr:rowOff>
    </xdr:from>
    <xdr:to>
      <xdr:col>41</xdr:col>
      <xdr:colOff>50800</xdr:colOff>
      <xdr:row>95</xdr:row>
      <xdr:rowOff>152403</xdr:rowOff>
    </xdr:to>
    <xdr:cxnSp macro="">
      <xdr:nvCxnSpPr>
        <xdr:cNvPr id="477" name="直線コネクタ 476"/>
        <xdr:cNvCxnSpPr/>
      </xdr:nvCxnSpPr>
      <xdr:spPr>
        <a:xfrm flipV="1">
          <a:off x="6972300" y="16194278"/>
          <a:ext cx="889000" cy="24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9" name="テキスト ボックス 478"/>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1" name="テキスト ボックス 480"/>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113066</xdr:rowOff>
    </xdr:from>
    <xdr:to>
      <xdr:col>55</xdr:col>
      <xdr:colOff>50800</xdr:colOff>
      <xdr:row>96</xdr:row>
      <xdr:rowOff>43216</xdr:rowOff>
    </xdr:to>
    <xdr:sp macro="" textlink="">
      <xdr:nvSpPr>
        <xdr:cNvPr id="487" name="楕円 486"/>
        <xdr:cNvSpPr/>
      </xdr:nvSpPr>
      <xdr:spPr>
        <a:xfrm>
          <a:off x="10426700" y="164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135943</xdr:rowOff>
    </xdr:from>
    <xdr:ext cx="534377" cy="259045"/>
    <xdr:sp macro="" textlink="">
      <xdr:nvSpPr>
        <xdr:cNvPr id="488" name="普通建設事業費 （ うち更新整備　）該当値テキスト"/>
        <xdr:cNvSpPr txBox="1"/>
      </xdr:nvSpPr>
      <xdr:spPr>
        <a:xfrm>
          <a:off x="10528300" y="162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120577</xdr:rowOff>
    </xdr:from>
    <xdr:to>
      <xdr:col>50</xdr:col>
      <xdr:colOff>165100</xdr:colOff>
      <xdr:row>96</xdr:row>
      <xdr:rowOff>50727</xdr:rowOff>
    </xdr:to>
    <xdr:sp macro="" textlink="">
      <xdr:nvSpPr>
        <xdr:cNvPr id="489" name="楕円 488"/>
        <xdr:cNvSpPr/>
      </xdr:nvSpPr>
      <xdr:spPr>
        <a:xfrm>
          <a:off x="9588500" y="164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67254</xdr:rowOff>
    </xdr:from>
    <xdr:ext cx="534377" cy="259045"/>
    <xdr:sp macro="" textlink="">
      <xdr:nvSpPr>
        <xdr:cNvPr id="490" name="テキスト ボックス 489"/>
        <xdr:cNvSpPr txBox="1"/>
      </xdr:nvSpPr>
      <xdr:spPr>
        <a:xfrm>
          <a:off x="9372111" y="161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11731</xdr:rowOff>
    </xdr:from>
    <xdr:to>
      <xdr:col>46</xdr:col>
      <xdr:colOff>38100</xdr:colOff>
      <xdr:row>95</xdr:row>
      <xdr:rowOff>113331</xdr:rowOff>
    </xdr:to>
    <xdr:sp macro="" textlink="">
      <xdr:nvSpPr>
        <xdr:cNvPr id="491" name="楕円 490"/>
        <xdr:cNvSpPr/>
      </xdr:nvSpPr>
      <xdr:spPr>
        <a:xfrm>
          <a:off x="8699500" y="162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129858</xdr:rowOff>
    </xdr:from>
    <xdr:ext cx="534377" cy="259045"/>
    <xdr:sp macro="" textlink="">
      <xdr:nvSpPr>
        <xdr:cNvPr id="492" name="テキスト ボックス 491"/>
        <xdr:cNvSpPr txBox="1"/>
      </xdr:nvSpPr>
      <xdr:spPr>
        <a:xfrm>
          <a:off x="8483111" y="1607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27178</xdr:rowOff>
    </xdr:from>
    <xdr:to>
      <xdr:col>41</xdr:col>
      <xdr:colOff>101600</xdr:colOff>
      <xdr:row>94</xdr:row>
      <xdr:rowOff>128778</xdr:rowOff>
    </xdr:to>
    <xdr:sp macro="" textlink="">
      <xdr:nvSpPr>
        <xdr:cNvPr id="493" name="楕円 492"/>
        <xdr:cNvSpPr/>
      </xdr:nvSpPr>
      <xdr:spPr>
        <a:xfrm>
          <a:off x="7810500" y="161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145305</xdr:rowOff>
    </xdr:from>
    <xdr:ext cx="534377" cy="259045"/>
    <xdr:sp macro="" textlink="">
      <xdr:nvSpPr>
        <xdr:cNvPr id="494" name="テキスト ボックス 493"/>
        <xdr:cNvSpPr txBox="1"/>
      </xdr:nvSpPr>
      <xdr:spPr>
        <a:xfrm>
          <a:off x="7594111" y="159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101603</xdr:rowOff>
    </xdr:from>
    <xdr:to>
      <xdr:col>36</xdr:col>
      <xdr:colOff>165100</xdr:colOff>
      <xdr:row>96</xdr:row>
      <xdr:rowOff>31753</xdr:rowOff>
    </xdr:to>
    <xdr:sp macro="" textlink="">
      <xdr:nvSpPr>
        <xdr:cNvPr id="495" name="楕円 494"/>
        <xdr:cNvSpPr/>
      </xdr:nvSpPr>
      <xdr:spPr>
        <a:xfrm>
          <a:off x="6921500" y="163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48280</xdr:rowOff>
    </xdr:from>
    <xdr:ext cx="534377" cy="259045"/>
    <xdr:sp macro="" textlink="">
      <xdr:nvSpPr>
        <xdr:cNvPr id="496" name="テキスト ボックス 495"/>
        <xdr:cNvSpPr txBox="1"/>
      </xdr:nvSpPr>
      <xdr:spPr>
        <a:xfrm>
          <a:off x="6705111" y="1616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80819</xdr:rowOff>
    </xdr:from>
    <xdr:to>
      <xdr:col>81</xdr:col>
      <xdr:colOff>50800</xdr:colOff>
      <xdr:row>39</xdr:row>
      <xdr:rowOff>98878</xdr:rowOff>
    </xdr:to>
    <xdr:cxnSp macro="">
      <xdr:nvCxnSpPr>
        <xdr:cNvPr id="530" name="直線コネクタ 529"/>
        <xdr:cNvCxnSpPr/>
      </xdr:nvCxnSpPr>
      <xdr:spPr>
        <a:xfrm>
          <a:off x="14592300" y="6767369"/>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2" name="テキスト ボックス 531"/>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70500</xdr:rowOff>
    </xdr:from>
    <xdr:to>
      <xdr:col>76</xdr:col>
      <xdr:colOff>114300</xdr:colOff>
      <xdr:row>39</xdr:row>
      <xdr:rowOff>80819</xdr:rowOff>
    </xdr:to>
    <xdr:cxnSp macro="">
      <xdr:nvCxnSpPr>
        <xdr:cNvPr id="533" name="直線コネクタ 532"/>
        <xdr:cNvCxnSpPr/>
      </xdr:nvCxnSpPr>
      <xdr:spPr>
        <a:xfrm>
          <a:off x="13703300" y="6757050"/>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5" name="テキスト ボックス 534"/>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70500</xdr:rowOff>
    </xdr:from>
    <xdr:to>
      <xdr:col>71</xdr:col>
      <xdr:colOff>177800</xdr:colOff>
      <xdr:row>39</xdr:row>
      <xdr:rowOff>98878</xdr:rowOff>
    </xdr:to>
    <xdr:cxnSp macro="">
      <xdr:nvCxnSpPr>
        <xdr:cNvPr id="536" name="直線コネクタ 535"/>
        <xdr:cNvCxnSpPr/>
      </xdr:nvCxnSpPr>
      <xdr:spPr>
        <a:xfrm flipV="1">
          <a:off x="12814300" y="6757050"/>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38" name="テキスト ボックス 537"/>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0" name="テキスト ボックス 539"/>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7"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30019</xdr:rowOff>
    </xdr:from>
    <xdr:to>
      <xdr:col>76</xdr:col>
      <xdr:colOff>165100</xdr:colOff>
      <xdr:row>39</xdr:row>
      <xdr:rowOff>131619</xdr:rowOff>
    </xdr:to>
    <xdr:sp macro="" textlink="">
      <xdr:nvSpPr>
        <xdr:cNvPr id="550" name="楕円 549"/>
        <xdr:cNvSpPr/>
      </xdr:nvSpPr>
      <xdr:spPr>
        <a:xfrm>
          <a:off x="14541500" y="67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122746</xdr:rowOff>
    </xdr:from>
    <xdr:ext cx="378565" cy="259045"/>
    <xdr:sp macro="" textlink="">
      <xdr:nvSpPr>
        <xdr:cNvPr id="551" name="テキスト ボックス 550"/>
        <xdr:cNvSpPr txBox="1"/>
      </xdr:nvSpPr>
      <xdr:spPr>
        <a:xfrm>
          <a:off x="14403017" y="680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19700</xdr:rowOff>
    </xdr:from>
    <xdr:to>
      <xdr:col>72</xdr:col>
      <xdr:colOff>38100</xdr:colOff>
      <xdr:row>39</xdr:row>
      <xdr:rowOff>121300</xdr:rowOff>
    </xdr:to>
    <xdr:sp macro="" textlink="">
      <xdr:nvSpPr>
        <xdr:cNvPr id="552" name="楕円 551"/>
        <xdr:cNvSpPr/>
      </xdr:nvSpPr>
      <xdr:spPr>
        <a:xfrm>
          <a:off x="13652500" y="67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112427</xdr:rowOff>
    </xdr:from>
    <xdr:ext cx="378565" cy="259045"/>
    <xdr:sp macro="" textlink="">
      <xdr:nvSpPr>
        <xdr:cNvPr id="553" name="テキスト ボックス 552"/>
        <xdr:cNvSpPr txBox="1"/>
      </xdr:nvSpPr>
      <xdr:spPr>
        <a:xfrm>
          <a:off x="13514017" y="6798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65545</xdr:rowOff>
    </xdr:from>
    <xdr:to>
      <xdr:col>85</xdr:col>
      <xdr:colOff>127000</xdr:colOff>
      <xdr:row>75</xdr:row>
      <xdr:rowOff>133210</xdr:rowOff>
    </xdr:to>
    <xdr:cxnSp macro="">
      <xdr:nvCxnSpPr>
        <xdr:cNvPr id="633" name="直線コネクタ 632"/>
        <xdr:cNvCxnSpPr/>
      </xdr:nvCxnSpPr>
      <xdr:spPr>
        <a:xfrm>
          <a:off x="15481300" y="12924295"/>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4"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65545</xdr:rowOff>
    </xdr:from>
    <xdr:to>
      <xdr:col>81</xdr:col>
      <xdr:colOff>50800</xdr:colOff>
      <xdr:row>76</xdr:row>
      <xdr:rowOff>109716</xdr:rowOff>
    </xdr:to>
    <xdr:cxnSp macro="">
      <xdr:nvCxnSpPr>
        <xdr:cNvPr id="636" name="直線コネクタ 635"/>
        <xdr:cNvCxnSpPr/>
      </xdr:nvCxnSpPr>
      <xdr:spPr>
        <a:xfrm flipV="1">
          <a:off x="14592300" y="12924295"/>
          <a:ext cx="889000" cy="2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8" name="テキスト ボックス 637"/>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103809</xdr:rowOff>
    </xdr:from>
    <xdr:to>
      <xdr:col>76</xdr:col>
      <xdr:colOff>114300</xdr:colOff>
      <xdr:row>76</xdr:row>
      <xdr:rowOff>109716</xdr:rowOff>
    </xdr:to>
    <xdr:cxnSp macro="">
      <xdr:nvCxnSpPr>
        <xdr:cNvPr id="639" name="直線コネクタ 638"/>
        <xdr:cNvCxnSpPr/>
      </xdr:nvCxnSpPr>
      <xdr:spPr>
        <a:xfrm>
          <a:off x="13703300" y="1313400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1" name="テキスト ボックス 640"/>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101409</xdr:rowOff>
    </xdr:from>
    <xdr:to>
      <xdr:col>71</xdr:col>
      <xdr:colOff>177800</xdr:colOff>
      <xdr:row>76</xdr:row>
      <xdr:rowOff>103809</xdr:rowOff>
    </xdr:to>
    <xdr:cxnSp macro="">
      <xdr:nvCxnSpPr>
        <xdr:cNvPr id="642" name="直線コネクタ 641"/>
        <xdr:cNvCxnSpPr/>
      </xdr:nvCxnSpPr>
      <xdr:spPr>
        <a:xfrm>
          <a:off x="12814300" y="13131609"/>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4" name="テキスト ボックス 643"/>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6" name="テキスト ボックス 645"/>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82410</xdr:rowOff>
    </xdr:from>
    <xdr:to>
      <xdr:col>85</xdr:col>
      <xdr:colOff>177800</xdr:colOff>
      <xdr:row>76</xdr:row>
      <xdr:rowOff>12560</xdr:rowOff>
    </xdr:to>
    <xdr:sp macro="" textlink="">
      <xdr:nvSpPr>
        <xdr:cNvPr id="652" name="楕円 651"/>
        <xdr:cNvSpPr/>
      </xdr:nvSpPr>
      <xdr:spPr>
        <a:xfrm>
          <a:off x="16268700" y="129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105287</xdr:rowOff>
    </xdr:from>
    <xdr:ext cx="534377" cy="259045"/>
    <xdr:sp macro="" textlink="">
      <xdr:nvSpPr>
        <xdr:cNvPr id="653" name="公債費該当値テキスト"/>
        <xdr:cNvSpPr txBox="1"/>
      </xdr:nvSpPr>
      <xdr:spPr>
        <a:xfrm>
          <a:off x="16370300" y="1279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14745</xdr:rowOff>
    </xdr:from>
    <xdr:to>
      <xdr:col>81</xdr:col>
      <xdr:colOff>101600</xdr:colOff>
      <xdr:row>75</xdr:row>
      <xdr:rowOff>116345</xdr:rowOff>
    </xdr:to>
    <xdr:sp macro="" textlink="">
      <xdr:nvSpPr>
        <xdr:cNvPr id="654" name="楕円 653"/>
        <xdr:cNvSpPr/>
      </xdr:nvSpPr>
      <xdr:spPr>
        <a:xfrm>
          <a:off x="15430500" y="128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132872</xdr:rowOff>
    </xdr:from>
    <xdr:ext cx="534377" cy="259045"/>
    <xdr:sp macro="" textlink="">
      <xdr:nvSpPr>
        <xdr:cNvPr id="655" name="テキスト ボックス 654"/>
        <xdr:cNvSpPr txBox="1"/>
      </xdr:nvSpPr>
      <xdr:spPr>
        <a:xfrm>
          <a:off x="15214111" y="126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58916</xdr:rowOff>
    </xdr:from>
    <xdr:to>
      <xdr:col>76</xdr:col>
      <xdr:colOff>165100</xdr:colOff>
      <xdr:row>76</xdr:row>
      <xdr:rowOff>160516</xdr:rowOff>
    </xdr:to>
    <xdr:sp macro="" textlink="">
      <xdr:nvSpPr>
        <xdr:cNvPr id="656" name="楕円 655"/>
        <xdr:cNvSpPr/>
      </xdr:nvSpPr>
      <xdr:spPr>
        <a:xfrm>
          <a:off x="14541500" y="130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151643</xdr:rowOff>
    </xdr:from>
    <xdr:ext cx="534377" cy="259045"/>
    <xdr:sp macro="" textlink="">
      <xdr:nvSpPr>
        <xdr:cNvPr id="657" name="テキスト ボックス 656"/>
        <xdr:cNvSpPr txBox="1"/>
      </xdr:nvSpPr>
      <xdr:spPr>
        <a:xfrm>
          <a:off x="14325111" y="131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53009</xdr:rowOff>
    </xdr:from>
    <xdr:to>
      <xdr:col>72</xdr:col>
      <xdr:colOff>38100</xdr:colOff>
      <xdr:row>76</xdr:row>
      <xdr:rowOff>154609</xdr:rowOff>
    </xdr:to>
    <xdr:sp macro="" textlink="">
      <xdr:nvSpPr>
        <xdr:cNvPr id="658" name="楕円 657"/>
        <xdr:cNvSpPr/>
      </xdr:nvSpPr>
      <xdr:spPr>
        <a:xfrm>
          <a:off x="13652500" y="130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171137</xdr:rowOff>
    </xdr:from>
    <xdr:ext cx="534377" cy="259045"/>
    <xdr:sp macro="" textlink="">
      <xdr:nvSpPr>
        <xdr:cNvPr id="659" name="テキスト ボックス 658"/>
        <xdr:cNvSpPr txBox="1"/>
      </xdr:nvSpPr>
      <xdr:spPr>
        <a:xfrm>
          <a:off x="13436111" y="128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50609</xdr:rowOff>
    </xdr:from>
    <xdr:to>
      <xdr:col>67</xdr:col>
      <xdr:colOff>101600</xdr:colOff>
      <xdr:row>76</xdr:row>
      <xdr:rowOff>152209</xdr:rowOff>
    </xdr:to>
    <xdr:sp macro="" textlink="">
      <xdr:nvSpPr>
        <xdr:cNvPr id="660" name="楕円 659"/>
        <xdr:cNvSpPr/>
      </xdr:nvSpPr>
      <xdr:spPr>
        <a:xfrm>
          <a:off x="12763500" y="130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143336</xdr:rowOff>
    </xdr:from>
    <xdr:ext cx="534377" cy="259045"/>
    <xdr:sp macro="" textlink="">
      <xdr:nvSpPr>
        <xdr:cNvPr id="661" name="テキスト ボックス 660"/>
        <xdr:cNvSpPr txBox="1"/>
      </xdr:nvSpPr>
      <xdr:spPr>
        <a:xfrm>
          <a:off x="12547111"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41925</xdr:rowOff>
    </xdr:from>
    <xdr:to>
      <xdr:col>85</xdr:col>
      <xdr:colOff>127000</xdr:colOff>
      <xdr:row>96</xdr:row>
      <xdr:rowOff>47329</xdr:rowOff>
    </xdr:to>
    <xdr:cxnSp macro="">
      <xdr:nvCxnSpPr>
        <xdr:cNvPr id="692" name="直線コネクタ 691"/>
        <xdr:cNvCxnSpPr/>
      </xdr:nvCxnSpPr>
      <xdr:spPr>
        <a:xfrm>
          <a:off x="15481300" y="15986775"/>
          <a:ext cx="838200" cy="5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3"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41925</xdr:rowOff>
    </xdr:from>
    <xdr:to>
      <xdr:col>81</xdr:col>
      <xdr:colOff>50800</xdr:colOff>
      <xdr:row>94</xdr:row>
      <xdr:rowOff>164960</xdr:rowOff>
    </xdr:to>
    <xdr:cxnSp macro="">
      <xdr:nvCxnSpPr>
        <xdr:cNvPr id="695" name="直線コネクタ 694"/>
        <xdr:cNvCxnSpPr/>
      </xdr:nvCxnSpPr>
      <xdr:spPr>
        <a:xfrm flipV="1">
          <a:off x="14592300" y="15986775"/>
          <a:ext cx="889000" cy="29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7" name="テキスト ボックス 696"/>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164960</xdr:rowOff>
    </xdr:from>
    <xdr:to>
      <xdr:col>76</xdr:col>
      <xdr:colOff>114300</xdr:colOff>
      <xdr:row>98</xdr:row>
      <xdr:rowOff>142509</xdr:rowOff>
    </xdr:to>
    <xdr:cxnSp macro="">
      <xdr:nvCxnSpPr>
        <xdr:cNvPr id="698" name="直線コネクタ 697"/>
        <xdr:cNvCxnSpPr/>
      </xdr:nvCxnSpPr>
      <xdr:spPr>
        <a:xfrm flipV="1">
          <a:off x="13703300" y="16281260"/>
          <a:ext cx="889000" cy="66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0" name="テキスト ボックス 699"/>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142509</xdr:rowOff>
    </xdr:from>
    <xdr:to>
      <xdr:col>71</xdr:col>
      <xdr:colOff>177800</xdr:colOff>
      <xdr:row>99</xdr:row>
      <xdr:rowOff>14215</xdr:rowOff>
    </xdr:to>
    <xdr:cxnSp macro="">
      <xdr:nvCxnSpPr>
        <xdr:cNvPr id="701" name="直線コネクタ 700"/>
        <xdr:cNvCxnSpPr/>
      </xdr:nvCxnSpPr>
      <xdr:spPr>
        <a:xfrm flipV="1">
          <a:off x="12814300" y="16944609"/>
          <a:ext cx="889000" cy="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3" name="テキスト ボックス 702"/>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5" name="テキスト ボックス 704"/>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167979</xdr:rowOff>
    </xdr:from>
    <xdr:to>
      <xdr:col>85</xdr:col>
      <xdr:colOff>177800</xdr:colOff>
      <xdr:row>96</xdr:row>
      <xdr:rowOff>98129</xdr:rowOff>
    </xdr:to>
    <xdr:sp macro="" textlink="">
      <xdr:nvSpPr>
        <xdr:cNvPr id="711" name="楕円 710"/>
        <xdr:cNvSpPr/>
      </xdr:nvSpPr>
      <xdr:spPr>
        <a:xfrm>
          <a:off x="16268700" y="16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19406</xdr:rowOff>
    </xdr:from>
    <xdr:ext cx="534377" cy="259045"/>
    <xdr:sp macro="" textlink="">
      <xdr:nvSpPr>
        <xdr:cNvPr id="712" name="積立金該当値テキスト"/>
        <xdr:cNvSpPr txBox="1"/>
      </xdr:nvSpPr>
      <xdr:spPr>
        <a:xfrm>
          <a:off x="16370300" y="163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162575</xdr:rowOff>
    </xdr:from>
    <xdr:to>
      <xdr:col>81</xdr:col>
      <xdr:colOff>101600</xdr:colOff>
      <xdr:row>93</xdr:row>
      <xdr:rowOff>92725</xdr:rowOff>
    </xdr:to>
    <xdr:sp macro="" textlink="">
      <xdr:nvSpPr>
        <xdr:cNvPr id="713" name="楕円 712"/>
        <xdr:cNvSpPr/>
      </xdr:nvSpPr>
      <xdr:spPr>
        <a:xfrm>
          <a:off x="15430500" y="159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109252</xdr:rowOff>
    </xdr:from>
    <xdr:ext cx="534377" cy="259045"/>
    <xdr:sp macro="" textlink="">
      <xdr:nvSpPr>
        <xdr:cNvPr id="714" name="テキスト ボックス 713"/>
        <xdr:cNvSpPr txBox="1"/>
      </xdr:nvSpPr>
      <xdr:spPr>
        <a:xfrm>
          <a:off x="15214111" y="157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114160</xdr:rowOff>
    </xdr:from>
    <xdr:to>
      <xdr:col>76</xdr:col>
      <xdr:colOff>165100</xdr:colOff>
      <xdr:row>95</xdr:row>
      <xdr:rowOff>44310</xdr:rowOff>
    </xdr:to>
    <xdr:sp macro="" textlink="">
      <xdr:nvSpPr>
        <xdr:cNvPr id="715" name="楕円 714"/>
        <xdr:cNvSpPr/>
      </xdr:nvSpPr>
      <xdr:spPr>
        <a:xfrm>
          <a:off x="14541500" y="1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60837</xdr:rowOff>
    </xdr:from>
    <xdr:ext cx="534377" cy="259045"/>
    <xdr:sp macro="" textlink="">
      <xdr:nvSpPr>
        <xdr:cNvPr id="716" name="テキスト ボックス 715"/>
        <xdr:cNvSpPr txBox="1"/>
      </xdr:nvSpPr>
      <xdr:spPr>
        <a:xfrm>
          <a:off x="14325111" y="160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91709</xdr:rowOff>
    </xdr:from>
    <xdr:to>
      <xdr:col>72</xdr:col>
      <xdr:colOff>38100</xdr:colOff>
      <xdr:row>99</xdr:row>
      <xdr:rowOff>21859</xdr:rowOff>
    </xdr:to>
    <xdr:sp macro="" textlink="">
      <xdr:nvSpPr>
        <xdr:cNvPr id="717" name="楕円 716"/>
        <xdr:cNvSpPr/>
      </xdr:nvSpPr>
      <xdr:spPr>
        <a:xfrm>
          <a:off x="13652500" y="168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12986</xdr:rowOff>
    </xdr:from>
    <xdr:ext cx="469744" cy="259045"/>
    <xdr:sp macro="" textlink="">
      <xdr:nvSpPr>
        <xdr:cNvPr id="718" name="テキスト ボックス 717"/>
        <xdr:cNvSpPr txBox="1"/>
      </xdr:nvSpPr>
      <xdr:spPr>
        <a:xfrm>
          <a:off x="13468428" y="1698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134865</xdr:rowOff>
    </xdr:from>
    <xdr:to>
      <xdr:col>67</xdr:col>
      <xdr:colOff>101600</xdr:colOff>
      <xdr:row>99</xdr:row>
      <xdr:rowOff>65015</xdr:rowOff>
    </xdr:to>
    <xdr:sp macro="" textlink="">
      <xdr:nvSpPr>
        <xdr:cNvPr id="719" name="楕円 718"/>
        <xdr:cNvSpPr/>
      </xdr:nvSpPr>
      <xdr:spPr>
        <a:xfrm>
          <a:off x="12763500" y="1693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56142</xdr:rowOff>
    </xdr:from>
    <xdr:ext cx="469744" cy="259045"/>
    <xdr:sp macro="" textlink="">
      <xdr:nvSpPr>
        <xdr:cNvPr id="720" name="テキスト ボックス 719"/>
        <xdr:cNvSpPr txBox="1"/>
      </xdr:nvSpPr>
      <xdr:spPr>
        <a:xfrm>
          <a:off x="12579428" y="1702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12827</xdr:rowOff>
    </xdr:from>
    <xdr:to>
      <xdr:col>116</xdr:col>
      <xdr:colOff>63500</xdr:colOff>
      <xdr:row>39</xdr:row>
      <xdr:rowOff>17780</xdr:rowOff>
    </xdr:to>
    <xdr:cxnSp macro="">
      <xdr:nvCxnSpPr>
        <xdr:cNvPr id="749" name="直線コネクタ 748"/>
        <xdr:cNvCxnSpPr/>
      </xdr:nvCxnSpPr>
      <xdr:spPr>
        <a:xfrm flipV="1">
          <a:off x="21323300" y="669937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16484</xdr:rowOff>
    </xdr:from>
    <xdr:to>
      <xdr:col>111</xdr:col>
      <xdr:colOff>177800</xdr:colOff>
      <xdr:row>39</xdr:row>
      <xdr:rowOff>17780</xdr:rowOff>
    </xdr:to>
    <xdr:cxnSp macro="">
      <xdr:nvCxnSpPr>
        <xdr:cNvPr id="752" name="直線コネクタ 751"/>
        <xdr:cNvCxnSpPr/>
      </xdr:nvCxnSpPr>
      <xdr:spPr>
        <a:xfrm>
          <a:off x="20434300" y="670303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4" name="テキスト ボックス 753"/>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xdr:rowOff>
    </xdr:from>
    <xdr:to>
      <xdr:col>107</xdr:col>
      <xdr:colOff>50800</xdr:colOff>
      <xdr:row>39</xdr:row>
      <xdr:rowOff>16484</xdr:rowOff>
    </xdr:to>
    <xdr:cxnSp macro="">
      <xdr:nvCxnSpPr>
        <xdr:cNvPr id="755" name="直線コネクタ 754"/>
        <xdr:cNvCxnSpPr/>
      </xdr:nvCxnSpPr>
      <xdr:spPr>
        <a:xfrm>
          <a:off x="19545300" y="6690309"/>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7" name="テキスト ボックス 756"/>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139929</xdr:rowOff>
    </xdr:from>
    <xdr:to>
      <xdr:col>102</xdr:col>
      <xdr:colOff>114300</xdr:colOff>
      <xdr:row>39</xdr:row>
      <xdr:rowOff>3759</xdr:rowOff>
    </xdr:to>
    <xdr:cxnSp macro="">
      <xdr:nvCxnSpPr>
        <xdr:cNvPr id="758" name="直線コネクタ 757"/>
        <xdr:cNvCxnSpPr/>
      </xdr:nvCxnSpPr>
      <xdr:spPr>
        <a:xfrm>
          <a:off x="18656300" y="6655029"/>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0" name="テキスト ボックス 759"/>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2" name="テキスト ボックス 761"/>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133477</xdr:rowOff>
    </xdr:from>
    <xdr:to>
      <xdr:col>116</xdr:col>
      <xdr:colOff>114300</xdr:colOff>
      <xdr:row>39</xdr:row>
      <xdr:rowOff>63627</xdr:rowOff>
    </xdr:to>
    <xdr:sp macro="" textlink="">
      <xdr:nvSpPr>
        <xdr:cNvPr id="768" name="楕円 767"/>
        <xdr:cNvSpPr/>
      </xdr:nvSpPr>
      <xdr:spPr>
        <a:xfrm>
          <a:off x="22110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48404</xdr:rowOff>
    </xdr:from>
    <xdr:ext cx="378565" cy="259045"/>
    <xdr:sp macro="" textlink="">
      <xdr:nvSpPr>
        <xdr:cNvPr id="769" name="投資及び出資金該当値テキスト"/>
        <xdr:cNvSpPr txBox="1"/>
      </xdr:nvSpPr>
      <xdr:spPr>
        <a:xfrm>
          <a:off x="22212300" y="656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138430</xdr:rowOff>
    </xdr:from>
    <xdr:to>
      <xdr:col>112</xdr:col>
      <xdr:colOff>38100</xdr:colOff>
      <xdr:row>39</xdr:row>
      <xdr:rowOff>68580</xdr:rowOff>
    </xdr:to>
    <xdr:sp macro="" textlink="">
      <xdr:nvSpPr>
        <xdr:cNvPr id="770" name="楕円 769"/>
        <xdr:cNvSpPr/>
      </xdr:nvSpPr>
      <xdr:spPr>
        <a:xfrm>
          <a:off x="21272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59707</xdr:rowOff>
    </xdr:from>
    <xdr:ext cx="378565" cy="259045"/>
    <xdr:sp macro="" textlink="">
      <xdr:nvSpPr>
        <xdr:cNvPr id="771" name="テキスト ボックス 770"/>
        <xdr:cNvSpPr txBox="1"/>
      </xdr:nvSpPr>
      <xdr:spPr>
        <a:xfrm>
          <a:off x="21134017" y="674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137134</xdr:rowOff>
    </xdr:from>
    <xdr:to>
      <xdr:col>107</xdr:col>
      <xdr:colOff>101600</xdr:colOff>
      <xdr:row>39</xdr:row>
      <xdr:rowOff>67284</xdr:rowOff>
    </xdr:to>
    <xdr:sp macro="" textlink="">
      <xdr:nvSpPr>
        <xdr:cNvPr id="772" name="楕円 771"/>
        <xdr:cNvSpPr/>
      </xdr:nvSpPr>
      <xdr:spPr>
        <a:xfrm>
          <a:off x="20383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58411</xdr:rowOff>
    </xdr:from>
    <xdr:ext cx="378565" cy="259045"/>
    <xdr:sp macro="" textlink="">
      <xdr:nvSpPr>
        <xdr:cNvPr id="773" name="テキスト ボックス 772"/>
        <xdr:cNvSpPr txBox="1"/>
      </xdr:nvSpPr>
      <xdr:spPr>
        <a:xfrm>
          <a:off x="20245017" y="674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124409</xdr:rowOff>
    </xdr:from>
    <xdr:to>
      <xdr:col>102</xdr:col>
      <xdr:colOff>165100</xdr:colOff>
      <xdr:row>39</xdr:row>
      <xdr:rowOff>54559</xdr:rowOff>
    </xdr:to>
    <xdr:sp macro="" textlink="">
      <xdr:nvSpPr>
        <xdr:cNvPr id="774" name="楕円 773"/>
        <xdr:cNvSpPr/>
      </xdr:nvSpPr>
      <xdr:spPr>
        <a:xfrm>
          <a:off x="19494500" y="66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45686</xdr:rowOff>
    </xdr:from>
    <xdr:ext cx="378565" cy="259045"/>
    <xdr:sp macro="" textlink="">
      <xdr:nvSpPr>
        <xdr:cNvPr id="775" name="テキスト ボックス 774"/>
        <xdr:cNvSpPr txBox="1"/>
      </xdr:nvSpPr>
      <xdr:spPr>
        <a:xfrm>
          <a:off x="19356017" y="6732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89129</xdr:rowOff>
    </xdr:from>
    <xdr:to>
      <xdr:col>98</xdr:col>
      <xdr:colOff>38100</xdr:colOff>
      <xdr:row>39</xdr:row>
      <xdr:rowOff>19279</xdr:rowOff>
    </xdr:to>
    <xdr:sp macro="" textlink="">
      <xdr:nvSpPr>
        <xdr:cNvPr id="776" name="楕円 775"/>
        <xdr:cNvSpPr/>
      </xdr:nvSpPr>
      <xdr:spPr>
        <a:xfrm>
          <a:off x="18605500" y="66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35806</xdr:rowOff>
    </xdr:from>
    <xdr:ext cx="378565" cy="259045"/>
    <xdr:sp macro="" textlink="">
      <xdr:nvSpPr>
        <xdr:cNvPr id="777" name="テキスト ボックス 776"/>
        <xdr:cNvSpPr txBox="1"/>
      </xdr:nvSpPr>
      <xdr:spPr>
        <a:xfrm>
          <a:off x="18467017" y="637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82131</xdr:rowOff>
    </xdr:from>
    <xdr:to>
      <xdr:col>116</xdr:col>
      <xdr:colOff>63500</xdr:colOff>
      <xdr:row>57</xdr:row>
      <xdr:rowOff>152311</xdr:rowOff>
    </xdr:to>
    <xdr:cxnSp macro="">
      <xdr:nvCxnSpPr>
        <xdr:cNvPr id="806" name="直線コネクタ 805"/>
        <xdr:cNvCxnSpPr/>
      </xdr:nvCxnSpPr>
      <xdr:spPr>
        <a:xfrm>
          <a:off x="21323300" y="9340431"/>
          <a:ext cx="838200" cy="58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7" name="貸付金平均値テキスト"/>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82131</xdr:rowOff>
    </xdr:from>
    <xdr:to>
      <xdr:col>111</xdr:col>
      <xdr:colOff>177800</xdr:colOff>
      <xdr:row>57</xdr:row>
      <xdr:rowOff>140881</xdr:rowOff>
    </xdr:to>
    <xdr:cxnSp macro="">
      <xdr:nvCxnSpPr>
        <xdr:cNvPr id="809" name="直線コネクタ 808"/>
        <xdr:cNvCxnSpPr/>
      </xdr:nvCxnSpPr>
      <xdr:spPr>
        <a:xfrm flipV="1">
          <a:off x="20434300" y="9340431"/>
          <a:ext cx="889000" cy="5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1" name="テキスト ボックス 810"/>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134138</xdr:rowOff>
    </xdr:from>
    <xdr:to>
      <xdr:col>107</xdr:col>
      <xdr:colOff>50800</xdr:colOff>
      <xdr:row>57</xdr:row>
      <xdr:rowOff>140881</xdr:rowOff>
    </xdr:to>
    <xdr:cxnSp macro="">
      <xdr:nvCxnSpPr>
        <xdr:cNvPr id="812" name="直線コネクタ 811"/>
        <xdr:cNvCxnSpPr/>
      </xdr:nvCxnSpPr>
      <xdr:spPr>
        <a:xfrm>
          <a:off x="19545300" y="990678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4" name="テキスト ボックス 813"/>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134138</xdr:rowOff>
    </xdr:from>
    <xdr:to>
      <xdr:col>102</xdr:col>
      <xdr:colOff>114300</xdr:colOff>
      <xdr:row>57</xdr:row>
      <xdr:rowOff>145720</xdr:rowOff>
    </xdr:to>
    <xdr:cxnSp macro="">
      <xdr:nvCxnSpPr>
        <xdr:cNvPr id="815" name="直線コネクタ 814"/>
        <xdr:cNvCxnSpPr/>
      </xdr:nvCxnSpPr>
      <xdr:spPr>
        <a:xfrm flipV="1">
          <a:off x="18656300" y="990678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7" name="テキスト ボックス 816"/>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9" name="テキスト ボックス 818"/>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101511</xdr:rowOff>
    </xdr:from>
    <xdr:to>
      <xdr:col>116</xdr:col>
      <xdr:colOff>114300</xdr:colOff>
      <xdr:row>58</xdr:row>
      <xdr:rowOff>31661</xdr:rowOff>
    </xdr:to>
    <xdr:sp macro="" textlink="">
      <xdr:nvSpPr>
        <xdr:cNvPr id="825" name="楕円 824"/>
        <xdr:cNvSpPr/>
      </xdr:nvSpPr>
      <xdr:spPr>
        <a:xfrm>
          <a:off x="22110700" y="98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124388</xdr:rowOff>
    </xdr:from>
    <xdr:ext cx="469744" cy="259045"/>
    <xdr:sp macro="" textlink="">
      <xdr:nvSpPr>
        <xdr:cNvPr id="826" name="貸付金該当値テキスト"/>
        <xdr:cNvSpPr txBox="1"/>
      </xdr:nvSpPr>
      <xdr:spPr>
        <a:xfrm>
          <a:off x="22212300" y="97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31331</xdr:rowOff>
    </xdr:from>
    <xdr:to>
      <xdr:col>112</xdr:col>
      <xdr:colOff>38100</xdr:colOff>
      <xdr:row>54</xdr:row>
      <xdr:rowOff>132931</xdr:rowOff>
    </xdr:to>
    <xdr:sp macro="" textlink="">
      <xdr:nvSpPr>
        <xdr:cNvPr id="827" name="楕円 826"/>
        <xdr:cNvSpPr/>
      </xdr:nvSpPr>
      <xdr:spPr>
        <a:xfrm>
          <a:off x="21272500" y="92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149458</xdr:rowOff>
    </xdr:from>
    <xdr:ext cx="534377" cy="259045"/>
    <xdr:sp macro="" textlink="">
      <xdr:nvSpPr>
        <xdr:cNvPr id="828" name="テキスト ボックス 827"/>
        <xdr:cNvSpPr txBox="1"/>
      </xdr:nvSpPr>
      <xdr:spPr>
        <a:xfrm>
          <a:off x="21056111" y="90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90081</xdr:rowOff>
    </xdr:from>
    <xdr:to>
      <xdr:col>107</xdr:col>
      <xdr:colOff>101600</xdr:colOff>
      <xdr:row>58</xdr:row>
      <xdr:rowOff>20231</xdr:rowOff>
    </xdr:to>
    <xdr:sp macro="" textlink="">
      <xdr:nvSpPr>
        <xdr:cNvPr id="829" name="楕円 828"/>
        <xdr:cNvSpPr/>
      </xdr:nvSpPr>
      <xdr:spPr>
        <a:xfrm>
          <a:off x="20383500" y="9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36758</xdr:rowOff>
    </xdr:from>
    <xdr:ext cx="469744" cy="259045"/>
    <xdr:sp macro="" textlink="">
      <xdr:nvSpPr>
        <xdr:cNvPr id="830" name="テキスト ボックス 829"/>
        <xdr:cNvSpPr txBox="1"/>
      </xdr:nvSpPr>
      <xdr:spPr>
        <a:xfrm>
          <a:off x="20199428" y="9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83338</xdr:rowOff>
    </xdr:from>
    <xdr:to>
      <xdr:col>102</xdr:col>
      <xdr:colOff>165100</xdr:colOff>
      <xdr:row>58</xdr:row>
      <xdr:rowOff>13488</xdr:rowOff>
    </xdr:to>
    <xdr:sp macro="" textlink="">
      <xdr:nvSpPr>
        <xdr:cNvPr id="831" name="楕円 830"/>
        <xdr:cNvSpPr/>
      </xdr:nvSpPr>
      <xdr:spPr>
        <a:xfrm>
          <a:off x="19494500" y="98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30015</xdr:rowOff>
    </xdr:from>
    <xdr:ext cx="469744" cy="259045"/>
    <xdr:sp macro="" textlink="">
      <xdr:nvSpPr>
        <xdr:cNvPr id="832" name="テキスト ボックス 831"/>
        <xdr:cNvSpPr txBox="1"/>
      </xdr:nvSpPr>
      <xdr:spPr>
        <a:xfrm>
          <a:off x="19310428"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94920</xdr:rowOff>
    </xdr:from>
    <xdr:to>
      <xdr:col>98</xdr:col>
      <xdr:colOff>38100</xdr:colOff>
      <xdr:row>58</xdr:row>
      <xdr:rowOff>25070</xdr:rowOff>
    </xdr:to>
    <xdr:sp macro="" textlink="">
      <xdr:nvSpPr>
        <xdr:cNvPr id="833" name="楕円 832"/>
        <xdr:cNvSpPr/>
      </xdr:nvSpPr>
      <xdr:spPr>
        <a:xfrm>
          <a:off x="18605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41597</xdr:rowOff>
    </xdr:from>
    <xdr:ext cx="469744" cy="259045"/>
    <xdr:sp macro="" textlink="">
      <xdr:nvSpPr>
        <xdr:cNvPr id="834" name="テキスト ボックス 833"/>
        <xdr:cNvSpPr txBox="1"/>
      </xdr:nvSpPr>
      <xdr:spPr>
        <a:xfrm>
          <a:off x="18421428" y="96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149268</xdr:rowOff>
    </xdr:from>
    <xdr:to>
      <xdr:col>116</xdr:col>
      <xdr:colOff>63500</xdr:colOff>
      <xdr:row>77</xdr:row>
      <xdr:rowOff>156975</xdr:rowOff>
    </xdr:to>
    <xdr:cxnSp macro="">
      <xdr:nvCxnSpPr>
        <xdr:cNvPr id="866" name="直線コネクタ 865"/>
        <xdr:cNvCxnSpPr/>
      </xdr:nvCxnSpPr>
      <xdr:spPr>
        <a:xfrm>
          <a:off x="21323300" y="13350918"/>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7"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149268</xdr:rowOff>
    </xdr:from>
    <xdr:to>
      <xdr:col>111</xdr:col>
      <xdr:colOff>177800</xdr:colOff>
      <xdr:row>78</xdr:row>
      <xdr:rowOff>4369</xdr:rowOff>
    </xdr:to>
    <xdr:cxnSp macro="">
      <xdr:nvCxnSpPr>
        <xdr:cNvPr id="869" name="直線コネクタ 868"/>
        <xdr:cNvCxnSpPr/>
      </xdr:nvCxnSpPr>
      <xdr:spPr>
        <a:xfrm flipV="1">
          <a:off x="20434300" y="13350918"/>
          <a:ext cx="889000" cy="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0" name="フローチャート: 判断 869"/>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1" name="テキスト ボックス 870"/>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4369</xdr:rowOff>
    </xdr:from>
    <xdr:to>
      <xdr:col>107</xdr:col>
      <xdr:colOff>50800</xdr:colOff>
      <xdr:row>78</xdr:row>
      <xdr:rowOff>33629</xdr:rowOff>
    </xdr:to>
    <xdr:cxnSp macro="">
      <xdr:nvCxnSpPr>
        <xdr:cNvPr id="872" name="直線コネクタ 871"/>
        <xdr:cNvCxnSpPr/>
      </xdr:nvCxnSpPr>
      <xdr:spPr>
        <a:xfrm flipV="1">
          <a:off x="19545300" y="1337746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3" name="フローチャート: 判断 872"/>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4" name="テキスト ボックス 873"/>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2017</xdr:rowOff>
    </xdr:from>
    <xdr:to>
      <xdr:col>102</xdr:col>
      <xdr:colOff>114300</xdr:colOff>
      <xdr:row>78</xdr:row>
      <xdr:rowOff>33629</xdr:rowOff>
    </xdr:to>
    <xdr:cxnSp macro="">
      <xdr:nvCxnSpPr>
        <xdr:cNvPr id="875" name="直線コネクタ 874"/>
        <xdr:cNvCxnSpPr/>
      </xdr:nvCxnSpPr>
      <xdr:spPr>
        <a:xfrm>
          <a:off x="18656300" y="13375117"/>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6" name="フローチャート: 判断 875"/>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7" name="テキスト ボックス 876"/>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8" name="フローチャート: 判断 877"/>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79" name="テキスト ボックス 878"/>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106175</xdr:rowOff>
    </xdr:from>
    <xdr:to>
      <xdr:col>116</xdr:col>
      <xdr:colOff>114300</xdr:colOff>
      <xdr:row>78</xdr:row>
      <xdr:rowOff>36325</xdr:rowOff>
    </xdr:to>
    <xdr:sp macro="" textlink="">
      <xdr:nvSpPr>
        <xdr:cNvPr id="885" name="楕円 884"/>
        <xdr:cNvSpPr/>
      </xdr:nvSpPr>
      <xdr:spPr>
        <a:xfrm>
          <a:off x="22110700" y="133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84602</xdr:rowOff>
    </xdr:from>
    <xdr:ext cx="534377" cy="259045"/>
    <xdr:sp macro="" textlink="">
      <xdr:nvSpPr>
        <xdr:cNvPr id="886" name="繰出金該当値テキスト"/>
        <xdr:cNvSpPr txBox="1"/>
      </xdr:nvSpPr>
      <xdr:spPr>
        <a:xfrm>
          <a:off x="22212300" y="13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98468</xdr:rowOff>
    </xdr:from>
    <xdr:to>
      <xdr:col>112</xdr:col>
      <xdr:colOff>38100</xdr:colOff>
      <xdr:row>78</xdr:row>
      <xdr:rowOff>28618</xdr:rowOff>
    </xdr:to>
    <xdr:sp macro="" textlink="">
      <xdr:nvSpPr>
        <xdr:cNvPr id="887" name="楕円 886"/>
        <xdr:cNvSpPr/>
      </xdr:nvSpPr>
      <xdr:spPr>
        <a:xfrm>
          <a:off x="21272500" y="133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19745</xdr:rowOff>
    </xdr:from>
    <xdr:ext cx="534377" cy="259045"/>
    <xdr:sp macro="" textlink="">
      <xdr:nvSpPr>
        <xdr:cNvPr id="888" name="テキスト ボックス 887"/>
        <xdr:cNvSpPr txBox="1"/>
      </xdr:nvSpPr>
      <xdr:spPr>
        <a:xfrm>
          <a:off x="21056111" y="133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125019</xdr:rowOff>
    </xdr:from>
    <xdr:to>
      <xdr:col>107</xdr:col>
      <xdr:colOff>101600</xdr:colOff>
      <xdr:row>78</xdr:row>
      <xdr:rowOff>55169</xdr:rowOff>
    </xdr:to>
    <xdr:sp macro="" textlink="">
      <xdr:nvSpPr>
        <xdr:cNvPr id="889" name="楕円 888"/>
        <xdr:cNvSpPr/>
      </xdr:nvSpPr>
      <xdr:spPr>
        <a:xfrm>
          <a:off x="20383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46296</xdr:rowOff>
    </xdr:from>
    <xdr:ext cx="534377" cy="259045"/>
    <xdr:sp macro="" textlink="">
      <xdr:nvSpPr>
        <xdr:cNvPr id="890" name="テキスト ボックス 889"/>
        <xdr:cNvSpPr txBox="1"/>
      </xdr:nvSpPr>
      <xdr:spPr>
        <a:xfrm>
          <a:off x="20167111" y="134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154279</xdr:rowOff>
    </xdr:from>
    <xdr:to>
      <xdr:col>102</xdr:col>
      <xdr:colOff>165100</xdr:colOff>
      <xdr:row>78</xdr:row>
      <xdr:rowOff>84429</xdr:rowOff>
    </xdr:to>
    <xdr:sp macro="" textlink="">
      <xdr:nvSpPr>
        <xdr:cNvPr id="891" name="楕円 890"/>
        <xdr:cNvSpPr/>
      </xdr:nvSpPr>
      <xdr:spPr>
        <a:xfrm>
          <a:off x="19494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75556</xdr:rowOff>
    </xdr:from>
    <xdr:ext cx="534377" cy="259045"/>
    <xdr:sp macro="" textlink="">
      <xdr:nvSpPr>
        <xdr:cNvPr id="892" name="テキスト ボックス 891"/>
        <xdr:cNvSpPr txBox="1"/>
      </xdr:nvSpPr>
      <xdr:spPr>
        <a:xfrm>
          <a:off x="19278111" y="134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122667</xdr:rowOff>
    </xdr:from>
    <xdr:to>
      <xdr:col>98</xdr:col>
      <xdr:colOff>38100</xdr:colOff>
      <xdr:row>78</xdr:row>
      <xdr:rowOff>52817</xdr:rowOff>
    </xdr:to>
    <xdr:sp macro="" textlink="">
      <xdr:nvSpPr>
        <xdr:cNvPr id="893" name="楕円 892"/>
        <xdr:cNvSpPr/>
      </xdr:nvSpPr>
      <xdr:spPr>
        <a:xfrm>
          <a:off x="18605500" y="133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43944</xdr:rowOff>
    </xdr:from>
    <xdr:ext cx="534377" cy="259045"/>
    <xdr:sp macro="" textlink="">
      <xdr:nvSpPr>
        <xdr:cNvPr id="894" name="テキスト ボックス 893"/>
        <xdr:cNvSpPr txBox="1"/>
      </xdr:nvSpPr>
      <xdr:spPr>
        <a:xfrm>
          <a:off x="18389111" y="134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613,398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円となっている。新型コロナウイルス感染症への対策の結果、補助費で類似団体と比較し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49,127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みどり台小学校建設事業等の大型事業実施のため、普通建設事業費で類似団体と比較し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33,711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とそれぞれ大幅に増となっているところであるが、それらを除いた主な構成項目である人件費については、住民一人当たり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67,521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円となっており、消防業務を直営で行っていることや、類似団体区分が見直されたことも影響し、類似団体と比較して一人当たりのコストが高い状況となっている。扶助費については、住民一人当たり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131,358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円高くなっているが、これは高齢化の進展等による社会保障費の増加が主な要因となっている。また、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維持補修費においては、住民一人当たり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それぞれ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94,262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18,271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それぞれ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28,423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13,936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円高くなっているが、これは、積雪地域であるため除雪等の道路維持管理費用が多くかかることが主な要因となって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おり、特に令和３年度は２月～３月に記録的積雪があったことから、平均値からの乖離が大きくなっている。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97,716
97,002
594.50
61,210,462
59,938,776
451,199
25,532,995
32,842,451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36</xdr:row>
      <xdr:rowOff>40031</xdr:rowOff>
    </xdr:to>
    <xdr:cxnSp macro="">
      <xdr:nvCxnSpPr>
        <xdr:cNvPr id="59" name="直線コネクタ 58"/>
        <xdr:cNvCxnSpPr/>
      </xdr:nvCxnSpPr>
      <xdr:spPr>
        <a:xfrm flipV="1">
          <a:off x="3797300" y="6131306"/>
          <a:ext cx="8382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40031</xdr:rowOff>
    </xdr:to>
    <xdr:cxnSp macro="">
      <xdr:nvCxnSpPr>
        <xdr:cNvPr id="62" name="直線コネクタ 61"/>
        <xdr:cNvCxnSpPr/>
      </xdr:nvCxnSpPr>
      <xdr:spPr>
        <a:xfrm>
          <a:off x="2908300" y="6192571"/>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87579</xdr:rowOff>
    </xdr:from>
    <xdr:to>
      <xdr:col>15</xdr:col>
      <xdr:colOff>50800</xdr:colOff>
      <xdr:row>36</xdr:row>
      <xdr:rowOff>20371</xdr:rowOff>
    </xdr:to>
    <xdr:cxnSp macro="">
      <xdr:nvCxnSpPr>
        <xdr:cNvPr id="65" name="直線コネクタ 64"/>
        <xdr:cNvCxnSpPr/>
      </xdr:nvCxnSpPr>
      <xdr:spPr>
        <a:xfrm>
          <a:off x="2019300" y="6088329"/>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87579</xdr:rowOff>
    </xdr:from>
    <xdr:to>
      <xdr:col>10</xdr:col>
      <xdr:colOff>114300</xdr:colOff>
      <xdr:row>36</xdr:row>
      <xdr:rowOff>11227</xdr:rowOff>
    </xdr:to>
    <xdr:cxnSp macro="">
      <xdr:nvCxnSpPr>
        <xdr:cNvPr id="68" name="直線コネクタ 67"/>
        <xdr:cNvCxnSpPr/>
      </xdr:nvCxnSpPr>
      <xdr:spPr>
        <a:xfrm flipV="1">
          <a:off x="1130300" y="6088329"/>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78" name="楕円 77"/>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79" name="議会費該当値テキスト"/>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160681</xdr:rowOff>
    </xdr:from>
    <xdr:to>
      <xdr:col>20</xdr:col>
      <xdr:colOff>38100</xdr:colOff>
      <xdr:row>36</xdr:row>
      <xdr:rowOff>90831</xdr:rowOff>
    </xdr:to>
    <xdr:sp macro="" textlink="">
      <xdr:nvSpPr>
        <xdr:cNvPr id="80" name="楕円 79"/>
        <xdr:cNvSpPr/>
      </xdr:nvSpPr>
      <xdr:spPr>
        <a:xfrm>
          <a:off x="3746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81958</xdr:rowOff>
    </xdr:from>
    <xdr:ext cx="469744" cy="259045"/>
    <xdr:sp macro="" textlink="">
      <xdr:nvSpPr>
        <xdr:cNvPr id="81" name="テキスト ボックス 80"/>
        <xdr:cNvSpPr txBox="1"/>
      </xdr:nvSpPr>
      <xdr:spPr>
        <a:xfrm>
          <a:off x="3562428" y="62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141021</xdr:rowOff>
    </xdr:from>
    <xdr:to>
      <xdr:col>15</xdr:col>
      <xdr:colOff>101600</xdr:colOff>
      <xdr:row>36</xdr:row>
      <xdr:rowOff>71171</xdr:rowOff>
    </xdr:to>
    <xdr:sp macro="" textlink="">
      <xdr:nvSpPr>
        <xdr:cNvPr id="82" name="楕円 81"/>
        <xdr:cNvSpPr/>
      </xdr:nvSpPr>
      <xdr:spPr>
        <a:xfrm>
          <a:off x="2857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62298</xdr:rowOff>
    </xdr:from>
    <xdr:ext cx="469744" cy="259045"/>
    <xdr:sp macro="" textlink="">
      <xdr:nvSpPr>
        <xdr:cNvPr id="83" name="テキスト ボックス 82"/>
        <xdr:cNvSpPr txBox="1"/>
      </xdr:nvSpPr>
      <xdr:spPr>
        <a:xfrm>
          <a:off x="2673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36779</xdr:rowOff>
    </xdr:from>
    <xdr:to>
      <xdr:col>10</xdr:col>
      <xdr:colOff>165100</xdr:colOff>
      <xdr:row>35</xdr:row>
      <xdr:rowOff>138379</xdr:rowOff>
    </xdr:to>
    <xdr:sp macro="" textlink="">
      <xdr:nvSpPr>
        <xdr:cNvPr id="84" name="楕円 83"/>
        <xdr:cNvSpPr/>
      </xdr:nvSpPr>
      <xdr:spPr>
        <a:xfrm>
          <a:off x="1968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129506</xdr:rowOff>
    </xdr:from>
    <xdr:ext cx="469744" cy="259045"/>
    <xdr:sp macro="" textlink="">
      <xdr:nvSpPr>
        <xdr:cNvPr id="85" name="テキスト ボックス 84"/>
        <xdr:cNvSpPr txBox="1"/>
      </xdr:nvSpPr>
      <xdr:spPr>
        <a:xfrm>
          <a:off x="1784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131877</xdr:rowOff>
    </xdr:from>
    <xdr:to>
      <xdr:col>6</xdr:col>
      <xdr:colOff>38100</xdr:colOff>
      <xdr:row>36</xdr:row>
      <xdr:rowOff>62027</xdr:rowOff>
    </xdr:to>
    <xdr:sp macro="" textlink="">
      <xdr:nvSpPr>
        <xdr:cNvPr id="86" name="楕円 85"/>
        <xdr:cNvSpPr/>
      </xdr:nvSpPr>
      <xdr:spPr>
        <a:xfrm>
          <a:off x="1079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53154</xdr:rowOff>
    </xdr:from>
    <xdr:ext cx="469744" cy="259045"/>
    <xdr:sp macro="" textlink="">
      <xdr:nvSpPr>
        <xdr:cNvPr id="87" name="テキスト ボックス 86"/>
        <xdr:cNvSpPr txBox="1"/>
      </xdr:nvSpPr>
      <xdr:spPr>
        <a:xfrm>
          <a:off x="895428"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156497</xdr:rowOff>
    </xdr:from>
    <xdr:to>
      <xdr:col>24</xdr:col>
      <xdr:colOff>63500</xdr:colOff>
      <xdr:row>56</xdr:row>
      <xdr:rowOff>95850</xdr:rowOff>
    </xdr:to>
    <xdr:cxnSp macro="">
      <xdr:nvCxnSpPr>
        <xdr:cNvPr id="114" name="直線コネクタ 113"/>
        <xdr:cNvCxnSpPr/>
      </xdr:nvCxnSpPr>
      <xdr:spPr>
        <a:xfrm>
          <a:off x="3797300" y="9071897"/>
          <a:ext cx="838200" cy="62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156497</xdr:rowOff>
    </xdr:from>
    <xdr:to>
      <xdr:col>19</xdr:col>
      <xdr:colOff>177800</xdr:colOff>
      <xdr:row>56</xdr:row>
      <xdr:rowOff>1333</xdr:rowOff>
    </xdr:to>
    <xdr:cxnSp macro="">
      <xdr:nvCxnSpPr>
        <xdr:cNvPr id="117" name="直線コネクタ 116"/>
        <xdr:cNvCxnSpPr/>
      </xdr:nvCxnSpPr>
      <xdr:spPr>
        <a:xfrm flipV="1">
          <a:off x="2908300" y="9071897"/>
          <a:ext cx="889000" cy="53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1333</xdr:rowOff>
    </xdr:from>
    <xdr:to>
      <xdr:col>15</xdr:col>
      <xdr:colOff>50800</xdr:colOff>
      <xdr:row>57</xdr:row>
      <xdr:rowOff>37192</xdr:rowOff>
    </xdr:to>
    <xdr:cxnSp macro="">
      <xdr:nvCxnSpPr>
        <xdr:cNvPr id="120" name="直線コネクタ 119"/>
        <xdr:cNvCxnSpPr/>
      </xdr:nvCxnSpPr>
      <xdr:spPr>
        <a:xfrm flipV="1">
          <a:off x="2019300" y="9602533"/>
          <a:ext cx="889000" cy="20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162227</xdr:rowOff>
    </xdr:from>
    <xdr:to>
      <xdr:col>10</xdr:col>
      <xdr:colOff>114300</xdr:colOff>
      <xdr:row>57</xdr:row>
      <xdr:rowOff>37192</xdr:rowOff>
    </xdr:to>
    <xdr:cxnSp macro="">
      <xdr:nvCxnSpPr>
        <xdr:cNvPr id="123" name="直線コネクタ 122"/>
        <xdr:cNvCxnSpPr/>
      </xdr:nvCxnSpPr>
      <xdr:spPr>
        <a:xfrm>
          <a:off x="1130300" y="9763427"/>
          <a:ext cx="8890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45050</xdr:rowOff>
    </xdr:from>
    <xdr:to>
      <xdr:col>24</xdr:col>
      <xdr:colOff>114300</xdr:colOff>
      <xdr:row>56</xdr:row>
      <xdr:rowOff>146650</xdr:rowOff>
    </xdr:to>
    <xdr:sp macro="" textlink="">
      <xdr:nvSpPr>
        <xdr:cNvPr id="133" name="楕円 132"/>
        <xdr:cNvSpPr/>
      </xdr:nvSpPr>
      <xdr:spPr>
        <a:xfrm>
          <a:off x="4584700" y="96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67927</xdr:rowOff>
    </xdr:from>
    <xdr:ext cx="534377" cy="259045"/>
    <xdr:sp macro="" textlink="">
      <xdr:nvSpPr>
        <xdr:cNvPr id="134" name="総務費該当値テキスト"/>
        <xdr:cNvSpPr txBox="1"/>
      </xdr:nvSpPr>
      <xdr:spPr>
        <a:xfrm>
          <a:off x="4686300" y="949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105697</xdr:rowOff>
    </xdr:from>
    <xdr:to>
      <xdr:col>20</xdr:col>
      <xdr:colOff>38100</xdr:colOff>
      <xdr:row>53</xdr:row>
      <xdr:rowOff>35847</xdr:rowOff>
    </xdr:to>
    <xdr:sp macro="" textlink="">
      <xdr:nvSpPr>
        <xdr:cNvPr id="135" name="楕円 134"/>
        <xdr:cNvSpPr/>
      </xdr:nvSpPr>
      <xdr:spPr>
        <a:xfrm>
          <a:off x="3746500" y="90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52374</xdr:rowOff>
    </xdr:from>
    <xdr:ext cx="599010" cy="259045"/>
    <xdr:sp macro="" textlink="">
      <xdr:nvSpPr>
        <xdr:cNvPr id="136" name="テキスト ボックス 135"/>
        <xdr:cNvSpPr txBox="1"/>
      </xdr:nvSpPr>
      <xdr:spPr>
        <a:xfrm>
          <a:off x="3497795" y="879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121983</xdr:rowOff>
    </xdr:from>
    <xdr:to>
      <xdr:col>15</xdr:col>
      <xdr:colOff>101600</xdr:colOff>
      <xdr:row>56</xdr:row>
      <xdr:rowOff>52133</xdr:rowOff>
    </xdr:to>
    <xdr:sp macro="" textlink="">
      <xdr:nvSpPr>
        <xdr:cNvPr id="137" name="楕円 136"/>
        <xdr:cNvSpPr/>
      </xdr:nvSpPr>
      <xdr:spPr>
        <a:xfrm>
          <a:off x="2857500" y="95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68660</xdr:rowOff>
    </xdr:from>
    <xdr:ext cx="599010" cy="259045"/>
    <xdr:sp macro="" textlink="">
      <xdr:nvSpPr>
        <xdr:cNvPr id="138" name="テキスト ボックス 137"/>
        <xdr:cNvSpPr txBox="1"/>
      </xdr:nvSpPr>
      <xdr:spPr>
        <a:xfrm>
          <a:off x="2608795" y="932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157842</xdr:rowOff>
    </xdr:from>
    <xdr:to>
      <xdr:col>10</xdr:col>
      <xdr:colOff>165100</xdr:colOff>
      <xdr:row>57</xdr:row>
      <xdr:rowOff>87992</xdr:rowOff>
    </xdr:to>
    <xdr:sp macro="" textlink="">
      <xdr:nvSpPr>
        <xdr:cNvPr id="139" name="楕円 138"/>
        <xdr:cNvSpPr/>
      </xdr:nvSpPr>
      <xdr:spPr>
        <a:xfrm>
          <a:off x="1968500" y="9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104519</xdr:rowOff>
    </xdr:from>
    <xdr:ext cx="534377" cy="259045"/>
    <xdr:sp macro="" textlink="">
      <xdr:nvSpPr>
        <xdr:cNvPr id="140" name="テキスト ボックス 139"/>
        <xdr:cNvSpPr txBox="1"/>
      </xdr:nvSpPr>
      <xdr:spPr>
        <a:xfrm>
          <a:off x="1752111" y="95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111427</xdr:rowOff>
    </xdr:from>
    <xdr:to>
      <xdr:col>6</xdr:col>
      <xdr:colOff>38100</xdr:colOff>
      <xdr:row>57</xdr:row>
      <xdr:rowOff>41577</xdr:rowOff>
    </xdr:to>
    <xdr:sp macro="" textlink="">
      <xdr:nvSpPr>
        <xdr:cNvPr id="141" name="楕円 140"/>
        <xdr:cNvSpPr/>
      </xdr:nvSpPr>
      <xdr:spPr>
        <a:xfrm>
          <a:off x="1079500" y="971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58104</xdr:rowOff>
    </xdr:from>
    <xdr:ext cx="534377" cy="259045"/>
    <xdr:sp macro="" textlink="">
      <xdr:nvSpPr>
        <xdr:cNvPr id="142" name="テキスト ボックス 141"/>
        <xdr:cNvSpPr txBox="1"/>
      </xdr:nvSpPr>
      <xdr:spPr>
        <a:xfrm>
          <a:off x="863111" y="94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106949</xdr:rowOff>
    </xdr:from>
    <xdr:to>
      <xdr:col>24</xdr:col>
      <xdr:colOff>63500</xdr:colOff>
      <xdr:row>76</xdr:row>
      <xdr:rowOff>165112</xdr:rowOff>
    </xdr:to>
    <xdr:cxnSp macro="">
      <xdr:nvCxnSpPr>
        <xdr:cNvPr id="172" name="直線コネクタ 171"/>
        <xdr:cNvCxnSpPr/>
      </xdr:nvCxnSpPr>
      <xdr:spPr>
        <a:xfrm flipV="1">
          <a:off x="3797300" y="12965699"/>
          <a:ext cx="838200" cy="22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165112</xdr:rowOff>
    </xdr:from>
    <xdr:to>
      <xdr:col>19</xdr:col>
      <xdr:colOff>177800</xdr:colOff>
      <xdr:row>77</xdr:row>
      <xdr:rowOff>63233</xdr:rowOff>
    </xdr:to>
    <xdr:cxnSp macro="">
      <xdr:nvCxnSpPr>
        <xdr:cNvPr id="175" name="直線コネクタ 174"/>
        <xdr:cNvCxnSpPr/>
      </xdr:nvCxnSpPr>
      <xdr:spPr>
        <a:xfrm flipV="1">
          <a:off x="2908300" y="13195312"/>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63233</xdr:rowOff>
    </xdr:from>
    <xdr:to>
      <xdr:col>15</xdr:col>
      <xdr:colOff>50800</xdr:colOff>
      <xdr:row>77</xdr:row>
      <xdr:rowOff>110652</xdr:rowOff>
    </xdr:to>
    <xdr:cxnSp macro="">
      <xdr:nvCxnSpPr>
        <xdr:cNvPr id="178" name="直線コネクタ 177"/>
        <xdr:cNvCxnSpPr/>
      </xdr:nvCxnSpPr>
      <xdr:spPr>
        <a:xfrm flipV="1">
          <a:off x="2019300" y="13264883"/>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110652</xdr:rowOff>
    </xdr:from>
    <xdr:to>
      <xdr:col>10</xdr:col>
      <xdr:colOff>114300</xdr:colOff>
      <xdr:row>77</xdr:row>
      <xdr:rowOff>113060</xdr:rowOff>
    </xdr:to>
    <xdr:cxnSp macro="">
      <xdr:nvCxnSpPr>
        <xdr:cNvPr id="181" name="直線コネクタ 180"/>
        <xdr:cNvCxnSpPr/>
      </xdr:nvCxnSpPr>
      <xdr:spPr>
        <a:xfrm flipV="1">
          <a:off x="1130300" y="13312302"/>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56149</xdr:rowOff>
    </xdr:from>
    <xdr:to>
      <xdr:col>24</xdr:col>
      <xdr:colOff>114300</xdr:colOff>
      <xdr:row>75</xdr:row>
      <xdr:rowOff>157749</xdr:rowOff>
    </xdr:to>
    <xdr:sp macro="" textlink="">
      <xdr:nvSpPr>
        <xdr:cNvPr id="191" name="楕円 190"/>
        <xdr:cNvSpPr/>
      </xdr:nvSpPr>
      <xdr:spPr>
        <a:xfrm>
          <a:off x="4584700" y="129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34576</xdr:rowOff>
    </xdr:from>
    <xdr:ext cx="599010" cy="259045"/>
    <xdr:sp macro="" textlink="">
      <xdr:nvSpPr>
        <xdr:cNvPr id="192" name="民生費該当値テキスト"/>
        <xdr:cNvSpPr txBox="1"/>
      </xdr:nvSpPr>
      <xdr:spPr>
        <a:xfrm>
          <a:off x="4686300" y="1289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114312</xdr:rowOff>
    </xdr:from>
    <xdr:to>
      <xdr:col>20</xdr:col>
      <xdr:colOff>38100</xdr:colOff>
      <xdr:row>77</xdr:row>
      <xdr:rowOff>44462</xdr:rowOff>
    </xdr:to>
    <xdr:sp macro="" textlink="">
      <xdr:nvSpPr>
        <xdr:cNvPr id="193" name="楕円 192"/>
        <xdr:cNvSpPr/>
      </xdr:nvSpPr>
      <xdr:spPr>
        <a:xfrm>
          <a:off x="3746500" y="131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35589</xdr:rowOff>
    </xdr:from>
    <xdr:ext cx="599010" cy="259045"/>
    <xdr:sp macro="" textlink="">
      <xdr:nvSpPr>
        <xdr:cNvPr id="194" name="テキスト ボックス 193"/>
        <xdr:cNvSpPr txBox="1"/>
      </xdr:nvSpPr>
      <xdr:spPr>
        <a:xfrm>
          <a:off x="3497795" y="1323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12433</xdr:rowOff>
    </xdr:from>
    <xdr:to>
      <xdr:col>15</xdr:col>
      <xdr:colOff>101600</xdr:colOff>
      <xdr:row>77</xdr:row>
      <xdr:rowOff>114033</xdr:rowOff>
    </xdr:to>
    <xdr:sp macro="" textlink="">
      <xdr:nvSpPr>
        <xdr:cNvPr id="195" name="楕円 194"/>
        <xdr:cNvSpPr/>
      </xdr:nvSpPr>
      <xdr:spPr>
        <a:xfrm>
          <a:off x="2857500" y="132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105160</xdr:rowOff>
    </xdr:from>
    <xdr:ext cx="599010" cy="259045"/>
    <xdr:sp macro="" textlink="">
      <xdr:nvSpPr>
        <xdr:cNvPr id="196" name="テキスト ボックス 195"/>
        <xdr:cNvSpPr txBox="1"/>
      </xdr:nvSpPr>
      <xdr:spPr>
        <a:xfrm>
          <a:off x="2608795" y="1330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59852</xdr:rowOff>
    </xdr:from>
    <xdr:to>
      <xdr:col>10</xdr:col>
      <xdr:colOff>165100</xdr:colOff>
      <xdr:row>77</xdr:row>
      <xdr:rowOff>161452</xdr:rowOff>
    </xdr:to>
    <xdr:sp macro="" textlink="">
      <xdr:nvSpPr>
        <xdr:cNvPr id="197" name="楕円 196"/>
        <xdr:cNvSpPr/>
      </xdr:nvSpPr>
      <xdr:spPr>
        <a:xfrm>
          <a:off x="1968500" y="132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152579</xdr:rowOff>
    </xdr:from>
    <xdr:ext cx="599010" cy="259045"/>
    <xdr:sp macro="" textlink="">
      <xdr:nvSpPr>
        <xdr:cNvPr id="198" name="テキスト ボックス 197"/>
        <xdr:cNvSpPr txBox="1"/>
      </xdr:nvSpPr>
      <xdr:spPr>
        <a:xfrm>
          <a:off x="1719795" y="133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62260</xdr:rowOff>
    </xdr:from>
    <xdr:to>
      <xdr:col>6</xdr:col>
      <xdr:colOff>38100</xdr:colOff>
      <xdr:row>77</xdr:row>
      <xdr:rowOff>163860</xdr:rowOff>
    </xdr:to>
    <xdr:sp macro="" textlink="">
      <xdr:nvSpPr>
        <xdr:cNvPr id="199" name="楕円 198"/>
        <xdr:cNvSpPr/>
      </xdr:nvSpPr>
      <xdr:spPr>
        <a:xfrm>
          <a:off x="1079500" y="132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154987</xdr:rowOff>
    </xdr:from>
    <xdr:ext cx="599010" cy="259045"/>
    <xdr:sp macro="" textlink="">
      <xdr:nvSpPr>
        <xdr:cNvPr id="200" name="テキスト ボックス 199"/>
        <xdr:cNvSpPr txBox="1"/>
      </xdr:nvSpPr>
      <xdr:spPr>
        <a:xfrm>
          <a:off x="830795" y="1335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120078</xdr:rowOff>
    </xdr:from>
    <xdr:to>
      <xdr:col>24</xdr:col>
      <xdr:colOff>63500</xdr:colOff>
      <xdr:row>98</xdr:row>
      <xdr:rowOff>49657</xdr:rowOff>
    </xdr:to>
    <xdr:cxnSp macro="">
      <xdr:nvCxnSpPr>
        <xdr:cNvPr id="230" name="直線コネクタ 229"/>
        <xdr:cNvCxnSpPr/>
      </xdr:nvCxnSpPr>
      <xdr:spPr>
        <a:xfrm flipV="1">
          <a:off x="3797300" y="16750728"/>
          <a:ext cx="838200" cy="10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1" name="衛生費平均値テキスト"/>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49657</xdr:rowOff>
    </xdr:from>
    <xdr:to>
      <xdr:col>19</xdr:col>
      <xdr:colOff>177800</xdr:colOff>
      <xdr:row>98</xdr:row>
      <xdr:rowOff>82144</xdr:rowOff>
    </xdr:to>
    <xdr:cxnSp macro="">
      <xdr:nvCxnSpPr>
        <xdr:cNvPr id="233" name="直線コネクタ 232"/>
        <xdr:cNvCxnSpPr/>
      </xdr:nvCxnSpPr>
      <xdr:spPr>
        <a:xfrm flipV="1">
          <a:off x="2908300" y="16851757"/>
          <a:ext cx="889000" cy="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5" name="テキスト ボックス 234"/>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82144</xdr:rowOff>
    </xdr:from>
    <xdr:to>
      <xdr:col>15</xdr:col>
      <xdr:colOff>50800</xdr:colOff>
      <xdr:row>98</xdr:row>
      <xdr:rowOff>83693</xdr:rowOff>
    </xdr:to>
    <xdr:cxnSp macro="">
      <xdr:nvCxnSpPr>
        <xdr:cNvPr id="236" name="直線コネクタ 235"/>
        <xdr:cNvCxnSpPr/>
      </xdr:nvCxnSpPr>
      <xdr:spPr>
        <a:xfrm flipV="1">
          <a:off x="2019300" y="1688424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38" name="テキスト ボックス 237"/>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78600</xdr:rowOff>
    </xdr:from>
    <xdr:to>
      <xdr:col>10</xdr:col>
      <xdr:colOff>114300</xdr:colOff>
      <xdr:row>98</xdr:row>
      <xdr:rowOff>83693</xdr:rowOff>
    </xdr:to>
    <xdr:cxnSp macro="">
      <xdr:nvCxnSpPr>
        <xdr:cNvPr id="239" name="直線コネクタ 238"/>
        <xdr:cNvCxnSpPr/>
      </xdr:nvCxnSpPr>
      <xdr:spPr>
        <a:xfrm>
          <a:off x="1130300" y="1688070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1" name="テキスト ボックス 240"/>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3" name="テキスト ボックス 242"/>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69278</xdr:rowOff>
    </xdr:from>
    <xdr:to>
      <xdr:col>24</xdr:col>
      <xdr:colOff>114300</xdr:colOff>
      <xdr:row>97</xdr:row>
      <xdr:rowOff>170878</xdr:rowOff>
    </xdr:to>
    <xdr:sp macro="" textlink="">
      <xdr:nvSpPr>
        <xdr:cNvPr id="249" name="楕円 248"/>
        <xdr:cNvSpPr/>
      </xdr:nvSpPr>
      <xdr:spPr>
        <a:xfrm>
          <a:off x="4584700" y="166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92155</xdr:rowOff>
    </xdr:from>
    <xdr:ext cx="534377" cy="259045"/>
    <xdr:sp macro="" textlink="">
      <xdr:nvSpPr>
        <xdr:cNvPr id="250" name="衛生費該当値テキスト"/>
        <xdr:cNvSpPr txBox="1"/>
      </xdr:nvSpPr>
      <xdr:spPr>
        <a:xfrm>
          <a:off x="4686300" y="165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170307</xdr:rowOff>
    </xdr:from>
    <xdr:to>
      <xdr:col>20</xdr:col>
      <xdr:colOff>38100</xdr:colOff>
      <xdr:row>98</xdr:row>
      <xdr:rowOff>100457</xdr:rowOff>
    </xdr:to>
    <xdr:sp macro="" textlink="">
      <xdr:nvSpPr>
        <xdr:cNvPr id="251" name="楕円 250"/>
        <xdr:cNvSpPr/>
      </xdr:nvSpPr>
      <xdr:spPr>
        <a:xfrm>
          <a:off x="3746500" y="168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116984</xdr:rowOff>
    </xdr:from>
    <xdr:ext cx="534377" cy="259045"/>
    <xdr:sp macro="" textlink="">
      <xdr:nvSpPr>
        <xdr:cNvPr id="252" name="テキスト ボックス 251"/>
        <xdr:cNvSpPr txBox="1"/>
      </xdr:nvSpPr>
      <xdr:spPr>
        <a:xfrm>
          <a:off x="3530111" y="1657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31344</xdr:rowOff>
    </xdr:from>
    <xdr:to>
      <xdr:col>15</xdr:col>
      <xdr:colOff>101600</xdr:colOff>
      <xdr:row>98</xdr:row>
      <xdr:rowOff>132944</xdr:rowOff>
    </xdr:to>
    <xdr:sp macro="" textlink="">
      <xdr:nvSpPr>
        <xdr:cNvPr id="253" name="楕円 252"/>
        <xdr:cNvSpPr/>
      </xdr:nvSpPr>
      <xdr:spPr>
        <a:xfrm>
          <a:off x="2857500" y="168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149471</xdr:rowOff>
    </xdr:from>
    <xdr:ext cx="534377" cy="259045"/>
    <xdr:sp macro="" textlink="">
      <xdr:nvSpPr>
        <xdr:cNvPr id="254" name="テキスト ボックス 253"/>
        <xdr:cNvSpPr txBox="1"/>
      </xdr:nvSpPr>
      <xdr:spPr>
        <a:xfrm>
          <a:off x="2641111" y="166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32893</xdr:rowOff>
    </xdr:from>
    <xdr:to>
      <xdr:col>10</xdr:col>
      <xdr:colOff>165100</xdr:colOff>
      <xdr:row>98</xdr:row>
      <xdr:rowOff>134493</xdr:rowOff>
    </xdr:to>
    <xdr:sp macro="" textlink="">
      <xdr:nvSpPr>
        <xdr:cNvPr id="255" name="楕円 254"/>
        <xdr:cNvSpPr/>
      </xdr:nvSpPr>
      <xdr:spPr>
        <a:xfrm>
          <a:off x="1968500" y="1683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151020</xdr:rowOff>
    </xdr:from>
    <xdr:ext cx="534377" cy="259045"/>
    <xdr:sp macro="" textlink="">
      <xdr:nvSpPr>
        <xdr:cNvPr id="256" name="テキスト ボックス 255"/>
        <xdr:cNvSpPr txBox="1"/>
      </xdr:nvSpPr>
      <xdr:spPr>
        <a:xfrm>
          <a:off x="1752111" y="166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27800</xdr:rowOff>
    </xdr:from>
    <xdr:to>
      <xdr:col>6</xdr:col>
      <xdr:colOff>38100</xdr:colOff>
      <xdr:row>98</xdr:row>
      <xdr:rowOff>129400</xdr:rowOff>
    </xdr:to>
    <xdr:sp macro="" textlink="">
      <xdr:nvSpPr>
        <xdr:cNvPr id="257" name="楕円 256"/>
        <xdr:cNvSpPr/>
      </xdr:nvSpPr>
      <xdr:spPr>
        <a:xfrm>
          <a:off x="1079500" y="168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58" name="テキスト ボックス 257"/>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14351</xdr:rowOff>
    </xdr:from>
    <xdr:to>
      <xdr:col>55</xdr:col>
      <xdr:colOff>0</xdr:colOff>
      <xdr:row>38</xdr:row>
      <xdr:rowOff>64262</xdr:rowOff>
    </xdr:to>
    <xdr:cxnSp macro="">
      <xdr:nvCxnSpPr>
        <xdr:cNvPr id="287" name="直線コネクタ 286"/>
        <xdr:cNvCxnSpPr/>
      </xdr:nvCxnSpPr>
      <xdr:spPr>
        <a:xfrm>
          <a:off x="9639300" y="6529451"/>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xdr:rowOff>
    </xdr:from>
    <xdr:to>
      <xdr:col>50</xdr:col>
      <xdr:colOff>114300</xdr:colOff>
      <xdr:row>38</xdr:row>
      <xdr:rowOff>55499</xdr:rowOff>
    </xdr:to>
    <xdr:cxnSp macro="">
      <xdr:nvCxnSpPr>
        <xdr:cNvPr id="290" name="直線コネクタ 289"/>
        <xdr:cNvCxnSpPr/>
      </xdr:nvCxnSpPr>
      <xdr:spPr>
        <a:xfrm flipV="1">
          <a:off x="8750300" y="652945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24257</xdr:rowOff>
    </xdr:from>
    <xdr:to>
      <xdr:col>45</xdr:col>
      <xdr:colOff>177800</xdr:colOff>
      <xdr:row>38</xdr:row>
      <xdr:rowOff>55499</xdr:rowOff>
    </xdr:to>
    <xdr:cxnSp macro="">
      <xdr:nvCxnSpPr>
        <xdr:cNvPr id="293" name="直線コネクタ 292"/>
        <xdr:cNvCxnSpPr/>
      </xdr:nvCxnSpPr>
      <xdr:spPr>
        <a:xfrm>
          <a:off x="7861300" y="6539357"/>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23876</xdr:rowOff>
    </xdr:from>
    <xdr:to>
      <xdr:col>41</xdr:col>
      <xdr:colOff>50800</xdr:colOff>
      <xdr:row>38</xdr:row>
      <xdr:rowOff>24257</xdr:rowOff>
    </xdr:to>
    <xdr:cxnSp macro="">
      <xdr:nvCxnSpPr>
        <xdr:cNvPr id="296" name="直線コネクタ 295"/>
        <xdr:cNvCxnSpPr/>
      </xdr:nvCxnSpPr>
      <xdr:spPr>
        <a:xfrm>
          <a:off x="6972300" y="65389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306" name="楕円 305"/>
        <xdr:cNvSpPr/>
      </xdr:nvSpPr>
      <xdr:spPr>
        <a:xfrm>
          <a:off x="104267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07" name="労働費該当値テキスト"/>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135001</xdr:rowOff>
    </xdr:from>
    <xdr:to>
      <xdr:col>50</xdr:col>
      <xdr:colOff>165100</xdr:colOff>
      <xdr:row>38</xdr:row>
      <xdr:rowOff>65151</xdr:rowOff>
    </xdr:to>
    <xdr:sp macro="" textlink="">
      <xdr:nvSpPr>
        <xdr:cNvPr id="308" name="楕円 307"/>
        <xdr:cNvSpPr/>
      </xdr:nvSpPr>
      <xdr:spPr>
        <a:xfrm>
          <a:off x="9588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56278</xdr:rowOff>
    </xdr:from>
    <xdr:ext cx="378565" cy="259045"/>
    <xdr:sp macro="" textlink="">
      <xdr:nvSpPr>
        <xdr:cNvPr id="309" name="テキスト ボックス 308"/>
        <xdr:cNvSpPr txBox="1"/>
      </xdr:nvSpPr>
      <xdr:spPr>
        <a:xfrm>
          <a:off x="9450017"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4699</xdr:rowOff>
    </xdr:from>
    <xdr:to>
      <xdr:col>46</xdr:col>
      <xdr:colOff>38100</xdr:colOff>
      <xdr:row>38</xdr:row>
      <xdr:rowOff>106299</xdr:rowOff>
    </xdr:to>
    <xdr:sp macro="" textlink="">
      <xdr:nvSpPr>
        <xdr:cNvPr id="310" name="楕円 309"/>
        <xdr:cNvSpPr/>
      </xdr:nvSpPr>
      <xdr:spPr>
        <a:xfrm>
          <a:off x="8699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97426</xdr:rowOff>
    </xdr:from>
    <xdr:ext cx="378565" cy="259045"/>
    <xdr:sp macro="" textlink="">
      <xdr:nvSpPr>
        <xdr:cNvPr id="311" name="テキスト ボックス 310"/>
        <xdr:cNvSpPr txBox="1"/>
      </xdr:nvSpPr>
      <xdr:spPr>
        <a:xfrm>
          <a:off x="8561017" y="66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144907</xdr:rowOff>
    </xdr:from>
    <xdr:to>
      <xdr:col>41</xdr:col>
      <xdr:colOff>101600</xdr:colOff>
      <xdr:row>38</xdr:row>
      <xdr:rowOff>75057</xdr:rowOff>
    </xdr:to>
    <xdr:sp macro="" textlink="">
      <xdr:nvSpPr>
        <xdr:cNvPr id="312" name="楕円 311"/>
        <xdr:cNvSpPr/>
      </xdr:nvSpPr>
      <xdr:spPr>
        <a:xfrm>
          <a:off x="7810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66184</xdr:rowOff>
    </xdr:from>
    <xdr:ext cx="378565" cy="259045"/>
    <xdr:sp macro="" textlink="">
      <xdr:nvSpPr>
        <xdr:cNvPr id="313" name="テキスト ボックス 312"/>
        <xdr:cNvSpPr txBox="1"/>
      </xdr:nvSpPr>
      <xdr:spPr>
        <a:xfrm>
          <a:off x="7672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144526</xdr:rowOff>
    </xdr:from>
    <xdr:to>
      <xdr:col>36</xdr:col>
      <xdr:colOff>165100</xdr:colOff>
      <xdr:row>38</xdr:row>
      <xdr:rowOff>74676</xdr:rowOff>
    </xdr:to>
    <xdr:sp macro="" textlink="">
      <xdr:nvSpPr>
        <xdr:cNvPr id="314" name="楕円 313"/>
        <xdr:cNvSpPr/>
      </xdr:nvSpPr>
      <xdr:spPr>
        <a:xfrm>
          <a:off x="6921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65803</xdr:rowOff>
    </xdr:from>
    <xdr:ext cx="378565" cy="259045"/>
    <xdr:sp macro="" textlink="">
      <xdr:nvSpPr>
        <xdr:cNvPr id="315" name="テキスト ボックス 314"/>
        <xdr:cNvSpPr txBox="1"/>
      </xdr:nvSpPr>
      <xdr:spPr>
        <a:xfrm>
          <a:off x="6783017"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127927</xdr:rowOff>
    </xdr:from>
    <xdr:to>
      <xdr:col>55</xdr:col>
      <xdr:colOff>0</xdr:colOff>
      <xdr:row>58</xdr:row>
      <xdr:rowOff>21971</xdr:rowOff>
    </xdr:to>
    <xdr:cxnSp macro="">
      <xdr:nvCxnSpPr>
        <xdr:cNvPr id="342" name="直線コネクタ 341"/>
        <xdr:cNvCxnSpPr/>
      </xdr:nvCxnSpPr>
      <xdr:spPr>
        <a:xfrm>
          <a:off x="9639300" y="9729127"/>
          <a:ext cx="838200" cy="2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127927</xdr:rowOff>
    </xdr:from>
    <xdr:to>
      <xdr:col>50</xdr:col>
      <xdr:colOff>114300</xdr:colOff>
      <xdr:row>57</xdr:row>
      <xdr:rowOff>116223</xdr:rowOff>
    </xdr:to>
    <xdr:cxnSp macro="">
      <xdr:nvCxnSpPr>
        <xdr:cNvPr id="345" name="直線コネクタ 344"/>
        <xdr:cNvCxnSpPr/>
      </xdr:nvCxnSpPr>
      <xdr:spPr>
        <a:xfrm flipV="1">
          <a:off x="8750300" y="9729127"/>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116223</xdr:rowOff>
    </xdr:from>
    <xdr:to>
      <xdr:col>45</xdr:col>
      <xdr:colOff>177800</xdr:colOff>
      <xdr:row>57</xdr:row>
      <xdr:rowOff>159588</xdr:rowOff>
    </xdr:to>
    <xdr:cxnSp macro="">
      <xdr:nvCxnSpPr>
        <xdr:cNvPr id="348" name="直線コネクタ 347"/>
        <xdr:cNvCxnSpPr/>
      </xdr:nvCxnSpPr>
      <xdr:spPr>
        <a:xfrm flipV="1">
          <a:off x="7861300" y="9888873"/>
          <a:ext cx="8890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159588</xdr:rowOff>
    </xdr:from>
    <xdr:to>
      <xdr:col>41</xdr:col>
      <xdr:colOff>50800</xdr:colOff>
      <xdr:row>58</xdr:row>
      <xdr:rowOff>14884</xdr:rowOff>
    </xdr:to>
    <xdr:cxnSp macro="">
      <xdr:nvCxnSpPr>
        <xdr:cNvPr id="351" name="直線コネクタ 350"/>
        <xdr:cNvCxnSpPr/>
      </xdr:nvCxnSpPr>
      <xdr:spPr>
        <a:xfrm flipV="1">
          <a:off x="6972300" y="9932238"/>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142621</xdr:rowOff>
    </xdr:from>
    <xdr:to>
      <xdr:col>55</xdr:col>
      <xdr:colOff>50800</xdr:colOff>
      <xdr:row>58</xdr:row>
      <xdr:rowOff>72771</xdr:rowOff>
    </xdr:to>
    <xdr:sp macro="" textlink="">
      <xdr:nvSpPr>
        <xdr:cNvPr id="361" name="楕円 360"/>
        <xdr:cNvSpPr/>
      </xdr:nvSpPr>
      <xdr:spPr>
        <a:xfrm>
          <a:off x="104267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91239</xdr:rowOff>
    </xdr:from>
    <xdr:ext cx="469744" cy="259045"/>
    <xdr:sp macro="" textlink="">
      <xdr:nvSpPr>
        <xdr:cNvPr id="362" name="農林水産業費該当値テキスト"/>
        <xdr:cNvSpPr txBox="1"/>
      </xdr:nvSpPr>
      <xdr:spPr>
        <a:xfrm>
          <a:off x="10528300" y="98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77127</xdr:rowOff>
    </xdr:from>
    <xdr:to>
      <xdr:col>50</xdr:col>
      <xdr:colOff>165100</xdr:colOff>
      <xdr:row>57</xdr:row>
      <xdr:rowOff>7277</xdr:rowOff>
    </xdr:to>
    <xdr:sp macro="" textlink="">
      <xdr:nvSpPr>
        <xdr:cNvPr id="363" name="楕円 362"/>
        <xdr:cNvSpPr/>
      </xdr:nvSpPr>
      <xdr:spPr>
        <a:xfrm>
          <a:off x="9588500" y="96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23804</xdr:rowOff>
    </xdr:from>
    <xdr:ext cx="534377" cy="259045"/>
    <xdr:sp macro="" textlink="">
      <xdr:nvSpPr>
        <xdr:cNvPr id="364" name="テキスト ボックス 363"/>
        <xdr:cNvSpPr txBox="1"/>
      </xdr:nvSpPr>
      <xdr:spPr>
        <a:xfrm>
          <a:off x="9372111" y="94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65423</xdr:rowOff>
    </xdr:from>
    <xdr:to>
      <xdr:col>46</xdr:col>
      <xdr:colOff>38100</xdr:colOff>
      <xdr:row>57</xdr:row>
      <xdr:rowOff>167023</xdr:rowOff>
    </xdr:to>
    <xdr:sp macro="" textlink="">
      <xdr:nvSpPr>
        <xdr:cNvPr id="365" name="楕円 364"/>
        <xdr:cNvSpPr/>
      </xdr:nvSpPr>
      <xdr:spPr>
        <a:xfrm>
          <a:off x="8699500" y="98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12100</xdr:rowOff>
    </xdr:from>
    <xdr:ext cx="469744" cy="259045"/>
    <xdr:sp macro="" textlink="">
      <xdr:nvSpPr>
        <xdr:cNvPr id="366" name="テキスト ボックス 365"/>
        <xdr:cNvSpPr txBox="1"/>
      </xdr:nvSpPr>
      <xdr:spPr>
        <a:xfrm>
          <a:off x="8515428" y="96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108788</xdr:rowOff>
    </xdr:from>
    <xdr:to>
      <xdr:col>41</xdr:col>
      <xdr:colOff>101600</xdr:colOff>
      <xdr:row>58</xdr:row>
      <xdr:rowOff>38938</xdr:rowOff>
    </xdr:to>
    <xdr:sp macro="" textlink="">
      <xdr:nvSpPr>
        <xdr:cNvPr id="367" name="楕円 366"/>
        <xdr:cNvSpPr/>
      </xdr:nvSpPr>
      <xdr:spPr>
        <a:xfrm>
          <a:off x="7810500" y="9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55465</xdr:rowOff>
    </xdr:from>
    <xdr:ext cx="469744" cy="259045"/>
    <xdr:sp macro="" textlink="">
      <xdr:nvSpPr>
        <xdr:cNvPr id="368" name="テキスト ボックス 367"/>
        <xdr:cNvSpPr txBox="1"/>
      </xdr:nvSpPr>
      <xdr:spPr>
        <a:xfrm>
          <a:off x="7626428" y="965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135534</xdr:rowOff>
    </xdr:from>
    <xdr:to>
      <xdr:col>36</xdr:col>
      <xdr:colOff>165100</xdr:colOff>
      <xdr:row>58</xdr:row>
      <xdr:rowOff>65684</xdr:rowOff>
    </xdr:to>
    <xdr:sp macro="" textlink="">
      <xdr:nvSpPr>
        <xdr:cNvPr id="369" name="楕円 368"/>
        <xdr:cNvSpPr/>
      </xdr:nvSpPr>
      <xdr:spPr>
        <a:xfrm>
          <a:off x="6921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56811</xdr:rowOff>
    </xdr:from>
    <xdr:ext cx="469744" cy="259045"/>
    <xdr:sp macro="" textlink="">
      <xdr:nvSpPr>
        <xdr:cNvPr id="370" name="テキスト ボックス 369"/>
        <xdr:cNvSpPr txBox="1"/>
      </xdr:nvSpPr>
      <xdr:spPr>
        <a:xfrm>
          <a:off x="6737428" y="100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32007</xdr:rowOff>
    </xdr:from>
    <xdr:to>
      <xdr:col>55</xdr:col>
      <xdr:colOff>0</xdr:colOff>
      <xdr:row>71</xdr:row>
      <xdr:rowOff>72468</xdr:rowOff>
    </xdr:to>
    <xdr:cxnSp macro="">
      <xdr:nvCxnSpPr>
        <xdr:cNvPr id="397" name="直線コネクタ 396"/>
        <xdr:cNvCxnSpPr/>
      </xdr:nvCxnSpPr>
      <xdr:spPr>
        <a:xfrm>
          <a:off x="9639300" y="12204957"/>
          <a:ext cx="8382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398"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32007</xdr:rowOff>
    </xdr:from>
    <xdr:to>
      <xdr:col>50</xdr:col>
      <xdr:colOff>114300</xdr:colOff>
      <xdr:row>76</xdr:row>
      <xdr:rowOff>135265</xdr:rowOff>
    </xdr:to>
    <xdr:cxnSp macro="">
      <xdr:nvCxnSpPr>
        <xdr:cNvPr id="400" name="直線コネクタ 399"/>
        <xdr:cNvCxnSpPr/>
      </xdr:nvCxnSpPr>
      <xdr:spPr>
        <a:xfrm flipV="1">
          <a:off x="8750300" y="12204957"/>
          <a:ext cx="889000" cy="96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135265</xdr:rowOff>
    </xdr:from>
    <xdr:to>
      <xdr:col>45</xdr:col>
      <xdr:colOff>177800</xdr:colOff>
      <xdr:row>77</xdr:row>
      <xdr:rowOff>16348</xdr:rowOff>
    </xdr:to>
    <xdr:cxnSp macro="">
      <xdr:nvCxnSpPr>
        <xdr:cNvPr id="403" name="直線コネクタ 402"/>
        <xdr:cNvCxnSpPr/>
      </xdr:nvCxnSpPr>
      <xdr:spPr>
        <a:xfrm flipV="1">
          <a:off x="7861300" y="13165465"/>
          <a:ext cx="889000" cy="5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16348</xdr:rowOff>
    </xdr:from>
    <xdr:to>
      <xdr:col>41</xdr:col>
      <xdr:colOff>50800</xdr:colOff>
      <xdr:row>77</xdr:row>
      <xdr:rowOff>19159</xdr:rowOff>
    </xdr:to>
    <xdr:cxnSp macro="">
      <xdr:nvCxnSpPr>
        <xdr:cNvPr id="406" name="直線コネクタ 405"/>
        <xdr:cNvCxnSpPr/>
      </xdr:nvCxnSpPr>
      <xdr:spPr>
        <a:xfrm flipV="1">
          <a:off x="6972300" y="13217998"/>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21668</xdr:rowOff>
    </xdr:from>
    <xdr:to>
      <xdr:col>55</xdr:col>
      <xdr:colOff>50800</xdr:colOff>
      <xdr:row>71</xdr:row>
      <xdr:rowOff>123268</xdr:rowOff>
    </xdr:to>
    <xdr:sp macro="" textlink="">
      <xdr:nvSpPr>
        <xdr:cNvPr id="416" name="楕円 415"/>
        <xdr:cNvSpPr/>
      </xdr:nvSpPr>
      <xdr:spPr>
        <a:xfrm>
          <a:off x="10426700" y="121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146145</xdr:rowOff>
    </xdr:from>
    <xdr:ext cx="534377" cy="259045"/>
    <xdr:sp macro="" textlink="">
      <xdr:nvSpPr>
        <xdr:cNvPr id="417" name="商工費該当値テキスト"/>
        <xdr:cNvSpPr txBox="1"/>
      </xdr:nvSpPr>
      <xdr:spPr>
        <a:xfrm>
          <a:off x="10528300" y="1214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152657</xdr:rowOff>
    </xdr:from>
    <xdr:to>
      <xdr:col>50</xdr:col>
      <xdr:colOff>165100</xdr:colOff>
      <xdr:row>71</xdr:row>
      <xdr:rowOff>82807</xdr:rowOff>
    </xdr:to>
    <xdr:sp macro="" textlink="">
      <xdr:nvSpPr>
        <xdr:cNvPr id="418" name="楕円 417"/>
        <xdr:cNvSpPr/>
      </xdr:nvSpPr>
      <xdr:spPr>
        <a:xfrm>
          <a:off x="9588500" y="121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99334</xdr:rowOff>
    </xdr:from>
    <xdr:ext cx="534377" cy="259045"/>
    <xdr:sp macro="" textlink="">
      <xdr:nvSpPr>
        <xdr:cNvPr id="419" name="テキスト ボックス 418"/>
        <xdr:cNvSpPr txBox="1"/>
      </xdr:nvSpPr>
      <xdr:spPr>
        <a:xfrm>
          <a:off x="9372111" y="119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84465</xdr:rowOff>
    </xdr:from>
    <xdr:to>
      <xdr:col>46</xdr:col>
      <xdr:colOff>38100</xdr:colOff>
      <xdr:row>77</xdr:row>
      <xdr:rowOff>14615</xdr:rowOff>
    </xdr:to>
    <xdr:sp macro="" textlink="">
      <xdr:nvSpPr>
        <xdr:cNvPr id="420" name="楕円 419"/>
        <xdr:cNvSpPr/>
      </xdr:nvSpPr>
      <xdr:spPr>
        <a:xfrm>
          <a:off x="8699500" y="131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31142</xdr:rowOff>
    </xdr:from>
    <xdr:ext cx="534377" cy="259045"/>
    <xdr:sp macro="" textlink="">
      <xdr:nvSpPr>
        <xdr:cNvPr id="421" name="テキスト ボックス 420"/>
        <xdr:cNvSpPr txBox="1"/>
      </xdr:nvSpPr>
      <xdr:spPr>
        <a:xfrm>
          <a:off x="8483111" y="128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136998</xdr:rowOff>
    </xdr:from>
    <xdr:to>
      <xdr:col>41</xdr:col>
      <xdr:colOff>101600</xdr:colOff>
      <xdr:row>77</xdr:row>
      <xdr:rowOff>67148</xdr:rowOff>
    </xdr:to>
    <xdr:sp macro="" textlink="">
      <xdr:nvSpPr>
        <xdr:cNvPr id="422" name="楕円 421"/>
        <xdr:cNvSpPr/>
      </xdr:nvSpPr>
      <xdr:spPr>
        <a:xfrm>
          <a:off x="7810500" y="131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83674</xdr:rowOff>
    </xdr:from>
    <xdr:ext cx="534377" cy="259045"/>
    <xdr:sp macro="" textlink="">
      <xdr:nvSpPr>
        <xdr:cNvPr id="423" name="テキスト ボックス 422"/>
        <xdr:cNvSpPr txBox="1"/>
      </xdr:nvSpPr>
      <xdr:spPr>
        <a:xfrm>
          <a:off x="7594111" y="129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139809</xdr:rowOff>
    </xdr:from>
    <xdr:to>
      <xdr:col>36</xdr:col>
      <xdr:colOff>165100</xdr:colOff>
      <xdr:row>77</xdr:row>
      <xdr:rowOff>69959</xdr:rowOff>
    </xdr:to>
    <xdr:sp macro="" textlink="">
      <xdr:nvSpPr>
        <xdr:cNvPr id="424" name="楕円 423"/>
        <xdr:cNvSpPr/>
      </xdr:nvSpPr>
      <xdr:spPr>
        <a:xfrm>
          <a:off x="6921500" y="131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86486</xdr:rowOff>
    </xdr:from>
    <xdr:ext cx="534377" cy="259045"/>
    <xdr:sp macro="" textlink="">
      <xdr:nvSpPr>
        <xdr:cNvPr id="425" name="テキスト ボックス 424"/>
        <xdr:cNvSpPr txBox="1"/>
      </xdr:nvSpPr>
      <xdr:spPr>
        <a:xfrm>
          <a:off x="6705111" y="129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9652</xdr:rowOff>
    </xdr:from>
    <xdr:to>
      <xdr:col>55</xdr:col>
      <xdr:colOff>0</xdr:colOff>
      <xdr:row>95</xdr:row>
      <xdr:rowOff>118287</xdr:rowOff>
    </xdr:to>
    <xdr:cxnSp macro="">
      <xdr:nvCxnSpPr>
        <xdr:cNvPr id="454" name="直線コネクタ 453"/>
        <xdr:cNvCxnSpPr/>
      </xdr:nvCxnSpPr>
      <xdr:spPr>
        <a:xfrm flipV="1">
          <a:off x="9639300" y="16297402"/>
          <a:ext cx="838200" cy="1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5"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16408</xdr:rowOff>
    </xdr:from>
    <xdr:to>
      <xdr:col>50</xdr:col>
      <xdr:colOff>114300</xdr:colOff>
      <xdr:row>95</xdr:row>
      <xdr:rowOff>118287</xdr:rowOff>
    </xdr:to>
    <xdr:cxnSp macro="">
      <xdr:nvCxnSpPr>
        <xdr:cNvPr id="457" name="直線コネクタ 456"/>
        <xdr:cNvCxnSpPr/>
      </xdr:nvCxnSpPr>
      <xdr:spPr>
        <a:xfrm>
          <a:off x="8750300" y="16304158"/>
          <a:ext cx="8890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59" name="テキスト ボックス 458"/>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16408</xdr:rowOff>
    </xdr:from>
    <xdr:to>
      <xdr:col>45</xdr:col>
      <xdr:colOff>177800</xdr:colOff>
      <xdr:row>95</xdr:row>
      <xdr:rowOff>124600</xdr:rowOff>
    </xdr:to>
    <xdr:cxnSp macro="">
      <xdr:nvCxnSpPr>
        <xdr:cNvPr id="460" name="直線コネクタ 459"/>
        <xdr:cNvCxnSpPr/>
      </xdr:nvCxnSpPr>
      <xdr:spPr>
        <a:xfrm flipV="1">
          <a:off x="7861300" y="16304158"/>
          <a:ext cx="8890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2" name="テキスト ボックス 461"/>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104966</xdr:rowOff>
    </xdr:from>
    <xdr:to>
      <xdr:col>41</xdr:col>
      <xdr:colOff>50800</xdr:colOff>
      <xdr:row>95</xdr:row>
      <xdr:rowOff>124600</xdr:rowOff>
    </xdr:to>
    <xdr:cxnSp macro="">
      <xdr:nvCxnSpPr>
        <xdr:cNvPr id="463" name="直線コネクタ 462"/>
        <xdr:cNvCxnSpPr/>
      </xdr:nvCxnSpPr>
      <xdr:spPr>
        <a:xfrm>
          <a:off x="6972300" y="16392716"/>
          <a:ext cx="889000" cy="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5" name="テキスト ボックス 464"/>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67" name="テキスト ボックス 466"/>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130302</xdr:rowOff>
    </xdr:from>
    <xdr:to>
      <xdr:col>55</xdr:col>
      <xdr:colOff>50800</xdr:colOff>
      <xdr:row>95</xdr:row>
      <xdr:rowOff>60452</xdr:rowOff>
    </xdr:to>
    <xdr:sp macro="" textlink="">
      <xdr:nvSpPr>
        <xdr:cNvPr id="473" name="楕円 472"/>
        <xdr:cNvSpPr/>
      </xdr:nvSpPr>
      <xdr:spPr>
        <a:xfrm>
          <a:off x="10426700" y="162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153179</xdr:rowOff>
    </xdr:from>
    <xdr:ext cx="534377" cy="259045"/>
    <xdr:sp macro="" textlink="">
      <xdr:nvSpPr>
        <xdr:cNvPr id="474" name="土木費該当値テキスト"/>
        <xdr:cNvSpPr txBox="1"/>
      </xdr:nvSpPr>
      <xdr:spPr>
        <a:xfrm>
          <a:off x="10528300" y="160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67487</xdr:rowOff>
    </xdr:from>
    <xdr:to>
      <xdr:col>50</xdr:col>
      <xdr:colOff>165100</xdr:colOff>
      <xdr:row>95</xdr:row>
      <xdr:rowOff>169087</xdr:rowOff>
    </xdr:to>
    <xdr:sp macro="" textlink="">
      <xdr:nvSpPr>
        <xdr:cNvPr id="475" name="楕円 474"/>
        <xdr:cNvSpPr/>
      </xdr:nvSpPr>
      <xdr:spPr>
        <a:xfrm>
          <a:off x="9588500" y="163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14164</xdr:rowOff>
    </xdr:from>
    <xdr:ext cx="534377" cy="259045"/>
    <xdr:sp macro="" textlink="">
      <xdr:nvSpPr>
        <xdr:cNvPr id="476" name="テキスト ボックス 475"/>
        <xdr:cNvSpPr txBox="1"/>
      </xdr:nvSpPr>
      <xdr:spPr>
        <a:xfrm>
          <a:off x="9372111" y="161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137058</xdr:rowOff>
    </xdr:from>
    <xdr:to>
      <xdr:col>46</xdr:col>
      <xdr:colOff>38100</xdr:colOff>
      <xdr:row>95</xdr:row>
      <xdr:rowOff>67208</xdr:rowOff>
    </xdr:to>
    <xdr:sp macro="" textlink="">
      <xdr:nvSpPr>
        <xdr:cNvPr id="477" name="楕円 476"/>
        <xdr:cNvSpPr/>
      </xdr:nvSpPr>
      <xdr:spPr>
        <a:xfrm>
          <a:off x="8699500" y="162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83735</xdr:rowOff>
    </xdr:from>
    <xdr:ext cx="534377" cy="259045"/>
    <xdr:sp macro="" textlink="">
      <xdr:nvSpPr>
        <xdr:cNvPr id="478" name="テキスト ボックス 477"/>
        <xdr:cNvSpPr txBox="1"/>
      </xdr:nvSpPr>
      <xdr:spPr>
        <a:xfrm>
          <a:off x="8483111" y="160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73800</xdr:rowOff>
    </xdr:from>
    <xdr:to>
      <xdr:col>41</xdr:col>
      <xdr:colOff>101600</xdr:colOff>
      <xdr:row>96</xdr:row>
      <xdr:rowOff>3950</xdr:rowOff>
    </xdr:to>
    <xdr:sp macro="" textlink="">
      <xdr:nvSpPr>
        <xdr:cNvPr id="479" name="楕円 478"/>
        <xdr:cNvSpPr/>
      </xdr:nvSpPr>
      <xdr:spPr>
        <a:xfrm>
          <a:off x="7810500" y="163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20477</xdr:rowOff>
    </xdr:from>
    <xdr:ext cx="534377" cy="259045"/>
    <xdr:sp macro="" textlink="">
      <xdr:nvSpPr>
        <xdr:cNvPr id="480" name="テキスト ボックス 479"/>
        <xdr:cNvSpPr txBox="1"/>
      </xdr:nvSpPr>
      <xdr:spPr>
        <a:xfrm>
          <a:off x="7594111" y="161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54166</xdr:rowOff>
    </xdr:from>
    <xdr:to>
      <xdr:col>36</xdr:col>
      <xdr:colOff>165100</xdr:colOff>
      <xdr:row>95</xdr:row>
      <xdr:rowOff>155766</xdr:rowOff>
    </xdr:to>
    <xdr:sp macro="" textlink="">
      <xdr:nvSpPr>
        <xdr:cNvPr id="481" name="楕円 480"/>
        <xdr:cNvSpPr/>
      </xdr:nvSpPr>
      <xdr:spPr>
        <a:xfrm>
          <a:off x="6921500" y="163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843</xdr:rowOff>
    </xdr:from>
    <xdr:ext cx="534377" cy="259045"/>
    <xdr:sp macro="" textlink="">
      <xdr:nvSpPr>
        <xdr:cNvPr id="482" name="テキスト ボックス 481"/>
        <xdr:cNvSpPr txBox="1"/>
      </xdr:nvSpPr>
      <xdr:spPr>
        <a:xfrm>
          <a:off x="6705111" y="161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57267</xdr:rowOff>
    </xdr:from>
    <xdr:to>
      <xdr:col>85</xdr:col>
      <xdr:colOff>127000</xdr:colOff>
      <xdr:row>37</xdr:row>
      <xdr:rowOff>60513</xdr:rowOff>
    </xdr:to>
    <xdr:cxnSp macro="">
      <xdr:nvCxnSpPr>
        <xdr:cNvPr id="510" name="直線コネクタ 509"/>
        <xdr:cNvCxnSpPr/>
      </xdr:nvCxnSpPr>
      <xdr:spPr>
        <a:xfrm flipV="1">
          <a:off x="15481300" y="6400917"/>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76103</xdr:rowOff>
    </xdr:from>
    <xdr:to>
      <xdr:col>81</xdr:col>
      <xdr:colOff>50800</xdr:colOff>
      <xdr:row>37</xdr:row>
      <xdr:rowOff>60513</xdr:rowOff>
    </xdr:to>
    <xdr:cxnSp macro="">
      <xdr:nvCxnSpPr>
        <xdr:cNvPr id="513" name="直線コネクタ 512"/>
        <xdr:cNvCxnSpPr/>
      </xdr:nvCxnSpPr>
      <xdr:spPr>
        <a:xfrm>
          <a:off x="14592300" y="6248303"/>
          <a:ext cx="8890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76103</xdr:rowOff>
    </xdr:from>
    <xdr:to>
      <xdr:col>76</xdr:col>
      <xdr:colOff>114300</xdr:colOff>
      <xdr:row>37</xdr:row>
      <xdr:rowOff>20737</xdr:rowOff>
    </xdr:to>
    <xdr:cxnSp macro="">
      <xdr:nvCxnSpPr>
        <xdr:cNvPr id="516" name="直線コネクタ 515"/>
        <xdr:cNvCxnSpPr/>
      </xdr:nvCxnSpPr>
      <xdr:spPr>
        <a:xfrm flipV="1">
          <a:off x="13703300" y="6248303"/>
          <a:ext cx="889000" cy="1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8" name="テキスト ボックス 517"/>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20737</xdr:rowOff>
    </xdr:from>
    <xdr:to>
      <xdr:col>71</xdr:col>
      <xdr:colOff>177800</xdr:colOff>
      <xdr:row>37</xdr:row>
      <xdr:rowOff>98461</xdr:rowOff>
    </xdr:to>
    <xdr:cxnSp macro="">
      <xdr:nvCxnSpPr>
        <xdr:cNvPr id="519" name="直線コネクタ 518"/>
        <xdr:cNvCxnSpPr/>
      </xdr:nvCxnSpPr>
      <xdr:spPr>
        <a:xfrm flipV="1">
          <a:off x="12814300" y="636438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1" name="テキスト ボックス 520"/>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6467</xdr:rowOff>
    </xdr:from>
    <xdr:to>
      <xdr:col>85</xdr:col>
      <xdr:colOff>177800</xdr:colOff>
      <xdr:row>37</xdr:row>
      <xdr:rowOff>108067</xdr:rowOff>
    </xdr:to>
    <xdr:sp macro="" textlink="">
      <xdr:nvSpPr>
        <xdr:cNvPr id="529" name="楕円 528"/>
        <xdr:cNvSpPr/>
      </xdr:nvSpPr>
      <xdr:spPr>
        <a:xfrm>
          <a:off x="16268700" y="63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29344</xdr:rowOff>
    </xdr:from>
    <xdr:ext cx="534377" cy="259045"/>
    <xdr:sp macro="" textlink="">
      <xdr:nvSpPr>
        <xdr:cNvPr id="530" name="消防費該当値テキスト"/>
        <xdr:cNvSpPr txBox="1"/>
      </xdr:nvSpPr>
      <xdr:spPr>
        <a:xfrm>
          <a:off x="16370300" y="620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9713</xdr:rowOff>
    </xdr:from>
    <xdr:to>
      <xdr:col>81</xdr:col>
      <xdr:colOff>101600</xdr:colOff>
      <xdr:row>37</xdr:row>
      <xdr:rowOff>111313</xdr:rowOff>
    </xdr:to>
    <xdr:sp macro="" textlink="">
      <xdr:nvSpPr>
        <xdr:cNvPr id="531" name="楕円 530"/>
        <xdr:cNvSpPr/>
      </xdr:nvSpPr>
      <xdr:spPr>
        <a:xfrm>
          <a:off x="15430500" y="63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127840</xdr:rowOff>
    </xdr:from>
    <xdr:ext cx="534377" cy="259045"/>
    <xdr:sp macro="" textlink="">
      <xdr:nvSpPr>
        <xdr:cNvPr id="532" name="テキスト ボックス 531"/>
        <xdr:cNvSpPr txBox="1"/>
      </xdr:nvSpPr>
      <xdr:spPr>
        <a:xfrm>
          <a:off x="15214111" y="6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25303</xdr:rowOff>
    </xdr:from>
    <xdr:to>
      <xdr:col>76</xdr:col>
      <xdr:colOff>165100</xdr:colOff>
      <xdr:row>36</xdr:row>
      <xdr:rowOff>126903</xdr:rowOff>
    </xdr:to>
    <xdr:sp macro="" textlink="">
      <xdr:nvSpPr>
        <xdr:cNvPr id="533" name="楕円 532"/>
        <xdr:cNvSpPr/>
      </xdr:nvSpPr>
      <xdr:spPr>
        <a:xfrm>
          <a:off x="14541500" y="61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143430</xdr:rowOff>
    </xdr:from>
    <xdr:ext cx="534377" cy="259045"/>
    <xdr:sp macro="" textlink="">
      <xdr:nvSpPr>
        <xdr:cNvPr id="534" name="テキスト ボックス 533"/>
        <xdr:cNvSpPr txBox="1"/>
      </xdr:nvSpPr>
      <xdr:spPr>
        <a:xfrm>
          <a:off x="14325111" y="59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141387</xdr:rowOff>
    </xdr:from>
    <xdr:to>
      <xdr:col>72</xdr:col>
      <xdr:colOff>38100</xdr:colOff>
      <xdr:row>37</xdr:row>
      <xdr:rowOff>71537</xdr:rowOff>
    </xdr:to>
    <xdr:sp macro="" textlink="">
      <xdr:nvSpPr>
        <xdr:cNvPr id="535" name="楕円 534"/>
        <xdr:cNvSpPr/>
      </xdr:nvSpPr>
      <xdr:spPr>
        <a:xfrm>
          <a:off x="13652500" y="63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88064</xdr:rowOff>
    </xdr:from>
    <xdr:ext cx="534377" cy="259045"/>
    <xdr:sp macro="" textlink="">
      <xdr:nvSpPr>
        <xdr:cNvPr id="536" name="テキスト ボックス 535"/>
        <xdr:cNvSpPr txBox="1"/>
      </xdr:nvSpPr>
      <xdr:spPr>
        <a:xfrm>
          <a:off x="13436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47661</xdr:rowOff>
    </xdr:from>
    <xdr:to>
      <xdr:col>67</xdr:col>
      <xdr:colOff>101600</xdr:colOff>
      <xdr:row>37</xdr:row>
      <xdr:rowOff>149261</xdr:rowOff>
    </xdr:to>
    <xdr:sp macro="" textlink="">
      <xdr:nvSpPr>
        <xdr:cNvPr id="537" name="楕円 536"/>
        <xdr:cNvSpPr/>
      </xdr:nvSpPr>
      <xdr:spPr>
        <a:xfrm>
          <a:off x="12763500" y="63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140388</xdr:rowOff>
    </xdr:from>
    <xdr:ext cx="534377" cy="259045"/>
    <xdr:sp macro="" textlink="">
      <xdr:nvSpPr>
        <xdr:cNvPr id="538" name="テキスト ボックス 537"/>
        <xdr:cNvSpPr txBox="1"/>
      </xdr:nvSpPr>
      <xdr:spPr>
        <a:xfrm>
          <a:off x="12547111" y="64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131144</xdr:rowOff>
    </xdr:from>
    <xdr:to>
      <xdr:col>85</xdr:col>
      <xdr:colOff>127000</xdr:colOff>
      <xdr:row>54</xdr:row>
      <xdr:rowOff>50709</xdr:rowOff>
    </xdr:to>
    <xdr:cxnSp macro="">
      <xdr:nvCxnSpPr>
        <xdr:cNvPr id="570" name="直線コネクタ 569"/>
        <xdr:cNvCxnSpPr/>
      </xdr:nvCxnSpPr>
      <xdr:spPr>
        <a:xfrm flipV="1">
          <a:off x="15481300" y="8703644"/>
          <a:ext cx="838200" cy="60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50709</xdr:rowOff>
    </xdr:from>
    <xdr:to>
      <xdr:col>81</xdr:col>
      <xdr:colOff>50800</xdr:colOff>
      <xdr:row>56</xdr:row>
      <xdr:rowOff>108545</xdr:rowOff>
    </xdr:to>
    <xdr:cxnSp macro="">
      <xdr:nvCxnSpPr>
        <xdr:cNvPr id="573" name="直線コネクタ 572"/>
        <xdr:cNvCxnSpPr/>
      </xdr:nvCxnSpPr>
      <xdr:spPr>
        <a:xfrm flipV="1">
          <a:off x="14592300" y="9309009"/>
          <a:ext cx="889000" cy="4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5" name="テキスト ボックス 574"/>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108545</xdr:rowOff>
    </xdr:from>
    <xdr:to>
      <xdr:col>76</xdr:col>
      <xdr:colOff>114300</xdr:colOff>
      <xdr:row>56</xdr:row>
      <xdr:rowOff>137447</xdr:rowOff>
    </xdr:to>
    <xdr:cxnSp macro="">
      <xdr:nvCxnSpPr>
        <xdr:cNvPr id="576" name="直線コネクタ 575"/>
        <xdr:cNvCxnSpPr/>
      </xdr:nvCxnSpPr>
      <xdr:spPr>
        <a:xfrm flipV="1">
          <a:off x="13703300" y="9709745"/>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8" name="テキスト ボックス 577"/>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137447</xdr:rowOff>
    </xdr:from>
    <xdr:to>
      <xdr:col>71</xdr:col>
      <xdr:colOff>177800</xdr:colOff>
      <xdr:row>56</xdr:row>
      <xdr:rowOff>149334</xdr:rowOff>
    </xdr:to>
    <xdr:cxnSp macro="">
      <xdr:nvCxnSpPr>
        <xdr:cNvPr id="579" name="直線コネクタ 578"/>
        <xdr:cNvCxnSpPr/>
      </xdr:nvCxnSpPr>
      <xdr:spPr>
        <a:xfrm flipV="1">
          <a:off x="12814300" y="973864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1" name="テキスト ボックス 580"/>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3" name="テキスト ボックス 582"/>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80344</xdr:rowOff>
    </xdr:from>
    <xdr:to>
      <xdr:col>85</xdr:col>
      <xdr:colOff>177800</xdr:colOff>
      <xdr:row>51</xdr:row>
      <xdr:rowOff>10494</xdr:rowOff>
    </xdr:to>
    <xdr:sp macro="" textlink="">
      <xdr:nvSpPr>
        <xdr:cNvPr id="589" name="楕円 588"/>
        <xdr:cNvSpPr/>
      </xdr:nvSpPr>
      <xdr:spPr>
        <a:xfrm>
          <a:off x="16268700" y="86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33371</xdr:rowOff>
    </xdr:from>
    <xdr:ext cx="599010" cy="259045"/>
    <xdr:sp macro="" textlink="">
      <xdr:nvSpPr>
        <xdr:cNvPr id="590" name="教育費該当値テキスト"/>
        <xdr:cNvSpPr txBox="1"/>
      </xdr:nvSpPr>
      <xdr:spPr>
        <a:xfrm>
          <a:off x="16370300" y="860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171359</xdr:rowOff>
    </xdr:from>
    <xdr:to>
      <xdr:col>81</xdr:col>
      <xdr:colOff>101600</xdr:colOff>
      <xdr:row>54</xdr:row>
      <xdr:rowOff>101509</xdr:rowOff>
    </xdr:to>
    <xdr:sp macro="" textlink="">
      <xdr:nvSpPr>
        <xdr:cNvPr id="591" name="楕円 590"/>
        <xdr:cNvSpPr/>
      </xdr:nvSpPr>
      <xdr:spPr>
        <a:xfrm>
          <a:off x="15430500" y="92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118036</xdr:rowOff>
    </xdr:from>
    <xdr:ext cx="534377" cy="259045"/>
    <xdr:sp macro="" textlink="">
      <xdr:nvSpPr>
        <xdr:cNvPr id="592" name="テキスト ボックス 591"/>
        <xdr:cNvSpPr txBox="1"/>
      </xdr:nvSpPr>
      <xdr:spPr>
        <a:xfrm>
          <a:off x="15214111" y="90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57745</xdr:rowOff>
    </xdr:from>
    <xdr:to>
      <xdr:col>76</xdr:col>
      <xdr:colOff>165100</xdr:colOff>
      <xdr:row>56</xdr:row>
      <xdr:rowOff>159345</xdr:rowOff>
    </xdr:to>
    <xdr:sp macro="" textlink="">
      <xdr:nvSpPr>
        <xdr:cNvPr id="593" name="楕円 592"/>
        <xdr:cNvSpPr/>
      </xdr:nvSpPr>
      <xdr:spPr>
        <a:xfrm>
          <a:off x="14541500" y="96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4422</xdr:rowOff>
    </xdr:from>
    <xdr:ext cx="534377" cy="259045"/>
    <xdr:sp macro="" textlink="">
      <xdr:nvSpPr>
        <xdr:cNvPr id="594" name="テキスト ボックス 593"/>
        <xdr:cNvSpPr txBox="1"/>
      </xdr:nvSpPr>
      <xdr:spPr>
        <a:xfrm>
          <a:off x="14325111" y="94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86647</xdr:rowOff>
    </xdr:from>
    <xdr:to>
      <xdr:col>72</xdr:col>
      <xdr:colOff>38100</xdr:colOff>
      <xdr:row>57</xdr:row>
      <xdr:rowOff>16797</xdr:rowOff>
    </xdr:to>
    <xdr:sp macro="" textlink="">
      <xdr:nvSpPr>
        <xdr:cNvPr id="595" name="楕円 594"/>
        <xdr:cNvSpPr/>
      </xdr:nvSpPr>
      <xdr:spPr>
        <a:xfrm>
          <a:off x="13652500" y="96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33324</xdr:rowOff>
    </xdr:from>
    <xdr:ext cx="534377" cy="259045"/>
    <xdr:sp macro="" textlink="">
      <xdr:nvSpPr>
        <xdr:cNvPr id="596" name="テキスト ボックス 595"/>
        <xdr:cNvSpPr txBox="1"/>
      </xdr:nvSpPr>
      <xdr:spPr>
        <a:xfrm>
          <a:off x="13436111" y="946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98534</xdr:rowOff>
    </xdr:from>
    <xdr:to>
      <xdr:col>67</xdr:col>
      <xdr:colOff>101600</xdr:colOff>
      <xdr:row>57</xdr:row>
      <xdr:rowOff>28684</xdr:rowOff>
    </xdr:to>
    <xdr:sp macro="" textlink="">
      <xdr:nvSpPr>
        <xdr:cNvPr id="597" name="楕円 596"/>
        <xdr:cNvSpPr/>
      </xdr:nvSpPr>
      <xdr:spPr>
        <a:xfrm>
          <a:off x="12763500" y="96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45211</xdr:rowOff>
    </xdr:from>
    <xdr:ext cx="534377" cy="259045"/>
    <xdr:sp macro="" textlink="">
      <xdr:nvSpPr>
        <xdr:cNvPr id="598" name="テキスト ボックス 597"/>
        <xdr:cNvSpPr txBox="1"/>
      </xdr:nvSpPr>
      <xdr:spPr>
        <a:xfrm>
          <a:off x="12547111" y="94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80820</xdr:rowOff>
    </xdr:from>
    <xdr:to>
      <xdr:col>81</xdr:col>
      <xdr:colOff>50800</xdr:colOff>
      <xdr:row>79</xdr:row>
      <xdr:rowOff>98879</xdr:rowOff>
    </xdr:to>
    <xdr:cxnSp macro="">
      <xdr:nvCxnSpPr>
        <xdr:cNvPr id="632" name="直線コネクタ 631"/>
        <xdr:cNvCxnSpPr/>
      </xdr:nvCxnSpPr>
      <xdr:spPr>
        <a:xfrm>
          <a:off x="14592300" y="1362537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70500</xdr:rowOff>
    </xdr:from>
    <xdr:to>
      <xdr:col>76</xdr:col>
      <xdr:colOff>114300</xdr:colOff>
      <xdr:row>79</xdr:row>
      <xdr:rowOff>80820</xdr:rowOff>
    </xdr:to>
    <xdr:cxnSp macro="">
      <xdr:nvCxnSpPr>
        <xdr:cNvPr id="635" name="直線コネクタ 634"/>
        <xdr:cNvCxnSpPr/>
      </xdr:nvCxnSpPr>
      <xdr:spPr>
        <a:xfrm>
          <a:off x="13703300" y="13615050"/>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70500</xdr:rowOff>
    </xdr:from>
    <xdr:to>
      <xdr:col>71</xdr:col>
      <xdr:colOff>177800</xdr:colOff>
      <xdr:row>79</xdr:row>
      <xdr:rowOff>98879</xdr:rowOff>
    </xdr:to>
    <xdr:cxnSp macro="">
      <xdr:nvCxnSpPr>
        <xdr:cNvPr id="638" name="直線コネクタ 637"/>
        <xdr:cNvCxnSpPr/>
      </xdr:nvCxnSpPr>
      <xdr:spPr>
        <a:xfrm flipV="1">
          <a:off x="12814300" y="13615050"/>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30020</xdr:rowOff>
    </xdr:from>
    <xdr:to>
      <xdr:col>76</xdr:col>
      <xdr:colOff>165100</xdr:colOff>
      <xdr:row>79</xdr:row>
      <xdr:rowOff>131620</xdr:rowOff>
    </xdr:to>
    <xdr:sp macro="" textlink="">
      <xdr:nvSpPr>
        <xdr:cNvPr id="652" name="楕円 651"/>
        <xdr:cNvSpPr/>
      </xdr:nvSpPr>
      <xdr:spPr>
        <a:xfrm>
          <a:off x="14541500" y="135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122747</xdr:rowOff>
    </xdr:from>
    <xdr:ext cx="378565" cy="259045"/>
    <xdr:sp macro="" textlink="">
      <xdr:nvSpPr>
        <xdr:cNvPr id="653" name="テキスト ボックス 652"/>
        <xdr:cNvSpPr txBox="1"/>
      </xdr:nvSpPr>
      <xdr:spPr>
        <a:xfrm>
          <a:off x="14403017" y="1366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19700</xdr:rowOff>
    </xdr:from>
    <xdr:to>
      <xdr:col>72</xdr:col>
      <xdr:colOff>38100</xdr:colOff>
      <xdr:row>79</xdr:row>
      <xdr:rowOff>121300</xdr:rowOff>
    </xdr:to>
    <xdr:sp macro="" textlink="">
      <xdr:nvSpPr>
        <xdr:cNvPr id="654" name="楕円 653"/>
        <xdr:cNvSpPr/>
      </xdr:nvSpPr>
      <xdr:spPr>
        <a:xfrm>
          <a:off x="13652500" y="135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112427</xdr:rowOff>
    </xdr:from>
    <xdr:ext cx="378565" cy="259045"/>
    <xdr:sp macro="" textlink="">
      <xdr:nvSpPr>
        <xdr:cNvPr id="655" name="テキスト ボックス 654"/>
        <xdr:cNvSpPr txBox="1"/>
      </xdr:nvSpPr>
      <xdr:spPr>
        <a:xfrm>
          <a:off x="13514017" y="136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65545</xdr:rowOff>
    </xdr:from>
    <xdr:to>
      <xdr:col>85</xdr:col>
      <xdr:colOff>127000</xdr:colOff>
      <xdr:row>95</xdr:row>
      <xdr:rowOff>133210</xdr:rowOff>
    </xdr:to>
    <xdr:cxnSp macro="">
      <xdr:nvCxnSpPr>
        <xdr:cNvPr id="686" name="直線コネクタ 685"/>
        <xdr:cNvCxnSpPr/>
      </xdr:nvCxnSpPr>
      <xdr:spPr>
        <a:xfrm>
          <a:off x="15481300" y="16353295"/>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7"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65545</xdr:rowOff>
    </xdr:from>
    <xdr:to>
      <xdr:col>81</xdr:col>
      <xdr:colOff>50800</xdr:colOff>
      <xdr:row>96</xdr:row>
      <xdr:rowOff>109716</xdr:rowOff>
    </xdr:to>
    <xdr:cxnSp macro="">
      <xdr:nvCxnSpPr>
        <xdr:cNvPr id="689" name="直線コネクタ 688"/>
        <xdr:cNvCxnSpPr/>
      </xdr:nvCxnSpPr>
      <xdr:spPr>
        <a:xfrm flipV="1">
          <a:off x="14592300" y="16353295"/>
          <a:ext cx="889000" cy="2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1" name="テキスト ボックス 690"/>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103809</xdr:rowOff>
    </xdr:from>
    <xdr:to>
      <xdr:col>76</xdr:col>
      <xdr:colOff>114300</xdr:colOff>
      <xdr:row>96</xdr:row>
      <xdr:rowOff>109716</xdr:rowOff>
    </xdr:to>
    <xdr:cxnSp macro="">
      <xdr:nvCxnSpPr>
        <xdr:cNvPr id="692" name="直線コネクタ 691"/>
        <xdr:cNvCxnSpPr/>
      </xdr:nvCxnSpPr>
      <xdr:spPr>
        <a:xfrm>
          <a:off x="13703300" y="1656300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101346</xdr:rowOff>
    </xdr:from>
    <xdr:to>
      <xdr:col>71</xdr:col>
      <xdr:colOff>177800</xdr:colOff>
      <xdr:row>96</xdr:row>
      <xdr:rowOff>103809</xdr:rowOff>
    </xdr:to>
    <xdr:cxnSp macro="">
      <xdr:nvCxnSpPr>
        <xdr:cNvPr id="695" name="直線コネクタ 694"/>
        <xdr:cNvCxnSpPr/>
      </xdr:nvCxnSpPr>
      <xdr:spPr>
        <a:xfrm>
          <a:off x="12814300" y="1656054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7" name="テキスト ボックス 696"/>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82410</xdr:rowOff>
    </xdr:from>
    <xdr:to>
      <xdr:col>85</xdr:col>
      <xdr:colOff>177800</xdr:colOff>
      <xdr:row>96</xdr:row>
      <xdr:rowOff>12560</xdr:rowOff>
    </xdr:to>
    <xdr:sp macro="" textlink="">
      <xdr:nvSpPr>
        <xdr:cNvPr id="705" name="楕円 704"/>
        <xdr:cNvSpPr/>
      </xdr:nvSpPr>
      <xdr:spPr>
        <a:xfrm>
          <a:off x="16268700" y="163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105287</xdr:rowOff>
    </xdr:from>
    <xdr:ext cx="534377" cy="259045"/>
    <xdr:sp macro="" textlink="">
      <xdr:nvSpPr>
        <xdr:cNvPr id="706" name="公債費該当値テキスト"/>
        <xdr:cNvSpPr txBox="1"/>
      </xdr:nvSpPr>
      <xdr:spPr>
        <a:xfrm>
          <a:off x="16370300" y="162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14745</xdr:rowOff>
    </xdr:from>
    <xdr:to>
      <xdr:col>81</xdr:col>
      <xdr:colOff>101600</xdr:colOff>
      <xdr:row>95</xdr:row>
      <xdr:rowOff>116345</xdr:rowOff>
    </xdr:to>
    <xdr:sp macro="" textlink="">
      <xdr:nvSpPr>
        <xdr:cNvPr id="707" name="楕円 706"/>
        <xdr:cNvSpPr/>
      </xdr:nvSpPr>
      <xdr:spPr>
        <a:xfrm>
          <a:off x="15430500" y="163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132872</xdr:rowOff>
    </xdr:from>
    <xdr:ext cx="534377" cy="259045"/>
    <xdr:sp macro="" textlink="">
      <xdr:nvSpPr>
        <xdr:cNvPr id="708" name="テキスト ボックス 707"/>
        <xdr:cNvSpPr txBox="1"/>
      </xdr:nvSpPr>
      <xdr:spPr>
        <a:xfrm>
          <a:off x="15214111" y="160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58916</xdr:rowOff>
    </xdr:from>
    <xdr:to>
      <xdr:col>76</xdr:col>
      <xdr:colOff>165100</xdr:colOff>
      <xdr:row>96</xdr:row>
      <xdr:rowOff>160516</xdr:rowOff>
    </xdr:to>
    <xdr:sp macro="" textlink="">
      <xdr:nvSpPr>
        <xdr:cNvPr id="709" name="楕円 708"/>
        <xdr:cNvSpPr/>
      </xdr:nvSpPr>
      <xdr:spPr>
        <a:xfrm>
          <a:off x="14541500" y="165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151643</xdr:rowOff>
    </xdr:from>
    <xdr:ext cx="534377" cy="259045"/>
    <xdr:sp macro="" textlink="">
      <xdr:nvSpPr>
        <xdr:cNvPr id="710" name="テキスト ボックス 709"/>
        <xdr:cNvSpPr txBox="1"/>
      </xdr:nvSpPr>
      <xdr:spPr>
        <a:xfrm>
          <a:off x="14325111" y="166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53009</xdr:rowOff>
    </xdr:from>
    <xdr:to>
      <xdr:col>72</xdr:col>
      <xdr:colOff>38100</xdr:colOff>
      <xdr:row>96</xdr:row>
      <xdr:rowOff>154609</xdr:rowOff>
    </xdr:to>
    <xdr:sp macro="" textlink="">
      <xdr:nvSpPr>
        <xdr:cNvPr id="711" name="楕円 710"/>
        <xdr:cNvSpPr/>
      </xdr:nvSpPr>
      <xdr:spPr>
        <a:xfrm>
          <a:off x="13652500" y="165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171136</xdr:rowOff>
    </xdr:from>
    <xdr:ext cx="534377" cy="259045"/>
    <xdr:sp macro="" textlink="">
      <xdr:nvSpPr>
        <xdr:cNvPr id="712" name="テキスト ボックス 711"/>
        <xdr:cNvSpPr txBox="1"/>
      </xdr:nvSpPr>
      <xdr:spPr>
        <a:xfrm>
          <a:off x="13436111" y="162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50546</xdr:rowOff>
    </xdr:from>
    <xdr:to>
      <xdr:col>67</xdr:col>
      <xdr:colOff>101600</xdr:colOff>
      <xdr:row>96</xdr:row>
      <xdr:rowOff>152146</xdr:rowOff>
    </xdr:to>
    <xdr:sp macro="" textlink="">
      <xdr:nvSpPr>
        <xdr:cNvPr id="713" name="楕円 712"/>
        <xdr:cNvSpPr/>
      </xdr:nvSpPr>
      <xdr:spPr>
        <a:xfrm>
          <a:off x="12763500" y="165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143273</xdr:rowOff>
    </xdr:from>
    <xdr:ext cx="534377" cy="259045"/>
    <xdr:sp macro="" textlink="">
      <xdr:nvSpPr>
        <xdr:cNvPr id="714" name="テキスト ボックス 713"/>
        <xdr:cNvSpPr txBox="1"/>
      </xdr:nvSpPr>
      <xdr:spPr>
        <a:xfrm>
          <a:off x="12547111" y="1660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181,798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円と類似団体平均よりも低い値で推移している。これは、社会福祉費や老人福祉費が年々増加しているが、全国的な傾向と変わらない推移となって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いることと、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平均年齢が低いまちであることもあり、近年は類似団体平均よりも低い値で推移している。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84,591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円、衛生費は住民一人当たり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51,045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円、商工費は住民一人当たり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55,411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円、教育費は住民一人当たり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112,524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円といずれも類似団体平均よりも高い値となっている。中でも、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費は、類似団体平均より住民一人当たり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65,386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円高くなっているが、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これは小学校の新設（みどり台小学校建設事業費）等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執行段階での歳出削減に努めたことにより、令和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年度の実質収支は黒字となっている。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今後は、普通交付税を含めた一般財源の確保が厳しい状況になる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ほか、公共施設の維持補修・建設に伴う負担が増加する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見込みであり、財政調整基金など各種基金の運用による財政運営が求められることも想定されるため、「財政標準化計画」に基づき適正な基金残高の確保に努める。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連結実質赤字比率に係る赤字・黒字については、いずれの会計も各年度黒字となっていることから、赤字比率はない。</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健全化が進んでいる要因としては、一般会計と同様、執行段階でも歳出削減や歳入確保に努めた結果であることから、今後も引き続き健全な財政運営に努めるとともに、一般会計からの繰入についても適正な水準を維持し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61.7</v>
          </cell>
          <cell r="BX51">
            <v>61.2</v>
          </cell>
          <cell r="CF51">
            <v>37.9</v>
          </cell>
          <cell r="CN51">
            <v>16.600000000000001</v>
          </cell>
          <cell r="CV51">
            <v>0.4</v>
          </cell>
        </row>
        <row r="53">
          <cell r="BP53">
            <v>68.900000000000006</v>
          </cell>
          <cell r="BX53">
            <v>69.3</v>
          </cell>
          <cell r="CF53">
            <v>70.5</v>
          </cell>
          <cell r="CN53">
            <v>72</v>
          </cell>
          <cell r="CV53">
            <v>68.400000000000006</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61.7</v>
          </cell>
          <cell r="BX73">
            <v>61.2</v>
          </cell>
          <cell r="CF73">
            <v>37.9</v>
          </cell>
          <cell r="CN73">
            <v>16.600000000000001</v>
          </cell>
          <cell r="CV73">
            <v>0.4</v>
          </cell>
        </row>
        <row r="75">
          <cell r="BP75">
            <v>9.5</v>
          </cell>
          <cell r="BX75">
            <v>9.1</v>
          </cell>
          <cell r="CF75">
            <v>8.5</v>
          </cell>
          <cell r="CN75">
            <v>8.1999999999999993</v>
          </cell>
          <cell r="CV75">
            <v>7.7</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61210462</v>
      </c>
      <c r="BO4" s="452"/>
      <c r="BP4" s="452"/>
      <c r="BQ4" s="452"/>
      <c r="BR4" s="452"/>
      <c r="BS4" s="452"/>
      <c r="BT4" s="452"/>
      <c r="BU4" s="453"/>
      <c r="BV4" s="451">
        <v>67960031</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1.8</v>
      </c>
      <c r="CU4" s="592"/>
      <c r="CV4" s="592"/>
      <c r="CW4" s="592"/>
      <c r="CX4" s="592"/>
      <c r="CY4" s="592"/>
      <c r="CZ4" s="592"/>
      <c r="DA4" s="593"/>
      <c r="DB4" s="591">
        <v>2</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59938776</v>
      </c>
      <c r="BO5" s="423"/>
      <c r="BP5" s="423"/>
      <c r="BQ5" s="423"/>
      <c r="BR5" s="423"/>
      <c r="BS5" s="423"/>
      <c r="BT5" s="423"/>
      <c r="BU5" s="424"/>
      <c r="BV5" s="422">
        <v>66968881</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85.8</v>
      </c>
      <c r="CU5" s="420"/>
      <c r="CV5" s="420"/>
      <c r="CW5" s="420"/>
      <c r="CX5" s="420"/>
      <c r="CY5" s="420"/>
      <c r="CZ5" s="420"/>
      <c r="DA5" s="421"/>
      <c r="DB5" s="419">
        <v>90.6</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1271686</v>
      </c>
      <c r="BO6" s="423"/>
      <c r="BP6" s="423"/>
      <c r="BQ6" s="423"/>
      <c r="BR6" s="423"/>
      <c r="BS6" s="423"/>
      <c r="BT6" s="423"/>
      <c r="BU6" s="424"/>
      <c r="BV6" s="422">
        <v>991150</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85.8</v>
      </c>
      <c r="CU6" s="566"/>
      <c r="CV6" s="566"/>
      <c r="CW6" s="566"/>
      <c r="CX6" s="566"/>
      <c r="CY6" s="566"/>
      <c r="CZ6" s="566"/>
      <c r="DA6" s="567"/>
      <c r="DB6" s="565">
        <v>102</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820487</v>
      </c>
      <c r="BO7" s="423"/>
      <c r="BP7" s="423"/>
      <c r="BQ7" s="423"/>
      <c r="BR7" s="423"/>
      <c r="BS7" s="423"/>
      <c r="BT7" s="423"/>
      <c r="BU7" s="424"/>
      <c r="BV7" s="422">
        <v>519911</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25532995</v>
      </c>
      <c r="CU7" s="423"/>
      <c r="CV7" s="423"/>
      <c r="CW7" s="423"/>
      <c r="CX7" s="423"/>
      <c r="CY7" s="423"/>
      <c r="CZ7" s="423"/>
      <c r="DA7" s="424"/>
      <c r="DB7" s="422">
        <v>24043568</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451199</v>
      </c>
      <c r="BO8" s="423"/>
      <c r="BP8" s="423"/>
      <c r="BQ8" s="423"/>
      <c r="BR8" s="423"/>
      <c r="BS8" s="423"/>
      <c r="BT8" s="423"/>
      <c r="BU8" s="424"/>
      <c r="BV8" s="422">
        <v>471239</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0.75</v>
      </c>
      <c r="CU8" s="526"/>
      <c r="CV8" s="526"/>
      <c r="CW8" s="526"/>
      <c r="CX8" s="526"/>
      <c r="CY8" s="526"/>
      <c r="CZ8" s="526"/>
      <c r="DA8" s="527"/>
      <c r="DB8" s="525">
        <v>0.78</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97950</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-20040</v>
      </c>
      <c r="BO9" s="423"/>
      <c r="BP9" s="423"/>
      <c r="BQ9" s="423"/>
      <c r="BR9" s="423"/>
      <c r="BS9" s="423"/>
      <c r="BT9" s="423"/>
      <c r="BU9" s="424"/>
      <c r="BV9" s="422">
        <v>-219923</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14.1</v>
      </c>
      <c r="CU9" s="420"/>
      <c r="CV9" s="420"/>
      <c r="CW9" s="420"/>
      <c r="CX9" s="420"/>
      <c r="CY9" s="420"/>
      <c r="CZ9" s="420"/>
      <c r="DA9" s="421"/>
      <c r="DB9" s="419">
        <v>15</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118</v>
      </c>
      <c r="M10" s="379"/>
      <c r="N10" s="379"/>
      <c r="O10" s="379"/>
      <c r="P10" s="379"/>
      <c r="Q10" s="380"/>
      <c r="R10" s="375">
        <v>95648</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94</v>
      </c>
      <c r="AV10" s="481"/>
      <c r="AW10" s="481"/>
      <c r="AX10" s="481"/>
      <c r="AY10" s="436" t="s">
        <v>120</v>
      </c>
      <c r="AZ10" s="437"/>
      <c r="BA10" s="437"/>
      <c r="BB10" s="437"/>
      <c r="BC10" s="437"/>
      <c r="BD10" s="437"/>
      <c r="BE10" s="437"/>
      <c r="BF10" s="437"/>
      <c r="BG10" s="437"/>
      <c r="BH10" s="437"/>
      <c r="BI10" s="437"/>
      <c r="BJ10" s="437"/>
      <c r="BK10" s="437"/>
      <c r="BL10" s="437"/>
      <c r="BM10" s="438"/>
      <c r="BN10" s="422">
        <v>10076</v>
      </c>
      <c r="BO10" s="423"/>
      <c r="BP10" s="423"/>
      <c r="BQ10" s="423"/>
      <c r="BR10" s="423"/>
      <c r="BS10" s="423"/>
      <c r="BT10" s="423"/>
      <c r="BU10" s="424"/>
      <c r="BV10" s="422">
        <v>8950</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94</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1690000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128</v>
      </c>
      <c r="DC11" s="526"/>
      <c r="DD11" s="526"/>
      <c r="DE11" s="526"/>
      <c r="DF11" s="526"/>
      <c r="DG11" s="526"/>
      <c r="DH11" s="526"/>
      <c r="DI11" s="527"/>
    </row>
    <row r="12" spans="1:119" ht="18.75" customHeight="1" x14ac:dyDescent="0.2">
      <c r="A12" s="178"/>
      <c r="B12" s="528" t="s">
        <v>129</v>
      </c>
      <c r="C12" s="529"/>
      <c r="D12" s="529"/>
      <c r="E12" s="529"/>
      <c r="F12" s="529"/>
      <c r="G12" s="529"/>
      <c r="H12" s="529"/>
      <c r="I12" s="529"/>
      <c r="J12" s="529"/>
      <c r="K12" s="530"/>
      <c r="L12" s="537" t="s">
        <v>130</v>
      </c>
      <c r="M12" s="538"/>
      <c r="N12" s="538"/>
      <c r="O12" s="538"/>
      <c r="P12" s="538"/>
      <c r="Q12" s="539"/>
      <c r="R12" s="540">
        <v>97716</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94</v>
      </c>
      <c r="AV12" s="481"/>
      <c r="AW12" s="481"/>
      <c r="AX12" s="481"/>
      <c r="AY12" s="436" t="s">
        <v>134</v>
      </c>
      <c r="AZ12" s="437"/>
      <c r="BA12" s="437"/>
      <c r="BB12" s="437"/>
      <c r="BC12" s="437"/>
      <c r="BD12" s="437"/>
      <c r="BE12" s="437"/>
      <c r="BF12" s="437"/>
      <c r="BG12" s="437"/>
      <c r="BH12" s="437"/>
      <c r="BI12" s="437"/>
      <c r="BJ12" s="437"/>
      <c r="BK12" s="437"/>
      <c r="BL12" s="437"/>
      <c r="BM12" s="438"/>
      <c r="BN12" s="422">
        <v>300000</v>
      </c>
      <c r="BO12" s="423"/>
      <c r="BP12" s="423"/>
      <c r="BQ12" s="423"/>
      <c r="BR12" s="423"/>
      <c r="BS12" s="423"/>
      <c r="BT12" s="423"/>
      <c r="BU12" s="424"/>
      <c r="BV12" s="422">
        <v>379913</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127</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137</v>
      </c>
      <c r="N13" s="507"/>
      <c r="O13" s="507"/>
      <c r="P13" s="507"/>
      <c r="Q13" s="508"/>
      <c r="R13" s="509">
        <v>97002</v>
      </c>
      <c r="S13" s="510"/>
      <c r="T13" s="510"/>
      <c r="U13" s="510"/>
      <c r="V13" s="511"/>
      <c r="W13" s="512" t="s">
        <v>138</v>
      </c>
      <c r="X13" s="408"/>
      <c r="Y13" s="408"/>
      <c r="Z13" s="408"/>
      <c r="AA13" s="408"/>
      <c r="AB13" s="409"/>
      <c r="AC13" s="375">
        <v>1606</v>
      </c>
      <c r="AD13" s="376"/>
      <c r="AE13" s="376"/>
      <c r="AF13" s="376"/>
      <c r="AG13" s="377"/>
      <c r="AH13" s="375">
        <v>1303</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-309964</v>
      </c>
      <c r="BO13" s="423"/>
      <c r="BP13" s="423"/>
      <c r="BQ13" s="423"/>
      <c r="BR13" s="423"/>
      <c r="BS13" s="423"/>
      <c r="BT13" s="423"/>
      <c r="BU13" s="424"/>
      <c r="BV13" s="422">
        <v>1099114</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7.7</v>
      </c>
      <c r="CU13" s="420"/>
      <c r="CV13" s="420"/>
      <c r="CW13" s="420"/>
      <c r="CX13" s="420"/>
      <c r="CY13" s="420"/>
      <c r="CZ13" s="420"/>
      <c r="DA13" s="421"/>
      <c r="DB13" s="419">
        <v>8.1999999999999993</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143</v>
      </c>
      <c r="M14" s="549"/>
      <c r="N14" s="549"/>
      <c r="O14" s="549"/>
      <c r="P14" s="549"/>
      <c r="Q14" s="550"/>
      <c r="R14" s="509">
        <v>97942</v>
      </c>
      <c r="S14" s="510"/>
      <c r="T14" s="510"/>
      <c r="U14" s="510"/>
      <c r="V14" s="511"/>
      <c r="W14" s="513"/>
      <c r="X14" s="411"/>
      <c r="Y14" s="411"/>
      <c r="Z14" s="411"/>
      <c r="AA14" s="411"/>
      <c r="AB14" s="412"/>
      <c r="AC14" s="502">
        <v>3.4</v>
      </c>
      <c r="AD14" s="503"/>
      <c r="AE14" s="503"/>
      <c r="AF14" s="503"/>
      <c r="AG14" s="504"/>
      <c r="AH14" s="502">
        <v>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0.4</v>
      </c>
      <c r="CU14" s="520"/>
      <c r="CV14" s="520"/>
      <c r="CW14" s="520"/>
      <c r="CX14" s="520"/>
      <c r="CY14" s="520"/>
      <c r="CZ14" s="520"/>
      <c r="DA14" s="521"/>
      <c r="DB14" s="519">
        <v>16.600000000000001</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145</v>
      </c>
      <c r="N15" s="507"/>
      <c r="O15" s="507"/>
      <c r="P15" s="507"/>
      <c r="Q15" s="508"/>
      <c r="R15" s="509">
        <v>97192</v>
      </c>
      <c r="S15" s="510"/>
      <c r="T15" s="510"/>
      <c r="U15" s="510"/>
      <c r="V15" s="511"/>
      <c r="W15" s="512" t="s">
        <v>146</v>
      </c>
      <c r="X15" s="408"/>
      <c r="Y15" s="408"/>
      <c r="Z15" s="408"/>
      <c r="AA15" s="408"/>
      <c r="AB15" s="409"/>
      <c r="AC15" s="375">
        <v>8585</v>
      </c>
      <c r="AD15" s="376"/>
      <c r="AE15" s="376"/>
      <c r="AF15" s="376"/>
      <c r="AG15" s="377"/>
      <c r="AH15" s="375">
        <v>8253</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14239720</v>
      </c>
      <c r="BO15" s="452"/>
      <c r="BP15" s="452"/>
      <c r="BQ15" s="452"/>
      <c r="BR15" s="452"/>
      <c r="BS15" s="452"/>
      <c r="BT15" s="452"/>
      <c r="BU15" s="453"/>
      <c r="BV15" s="451">
        <v>14584814</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18.399999999999999</v>
      </c>
      <c r="AD16" s="503"/>
      <c r="AE16" s="503"/>
      <c r="AF16" s="503"/>
      <c r="AG16" s="504"/>
      <c r="AH16" s="502">
        <v>18.899999999999999</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19662349</v>
      </c>
      <c r="BO16" s="423"/>
      <c r="BP16" s="423"/>
      <c r="BQ16" s="423"/>
      <c r="BR16" s="423"/>
      <c r="BS16" s="423"/>
      <c r="BT16" s="423"/>
      <c r="BU16" s="424"/>
      <c r="BV16" s="422">
        <v>18826734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36424</v>
      </c>
      <c r="AD17" s="376"/>
      <c r="AE17" s="376"/>
      <c r="AF17" s="376"/>
      <c r="AG17" s="377"/>
      <c r="AH17" s="375">
        <v>34047</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17927912</v>
      </c>
      <c r="BO17" s="423"/>
      <c r="BP17" s="423"/>
      <c r="BQ17" s="423"/>
      <c r="BR17" s="423"/>
      <c r="BS17" s="423"/>
      <c r="BT17" s="423"/>
      <c r="BU17" s="424"/>
      <c r="BV17" s="422">
        <v>18378799</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156</v>
      </c>
      <c r="C18" s="473"/>
      <c r="D18" s="473"/>
      <c r="E18" s="474"/>
      <c r="F18" s="474"/>
      <c r="G18" s="474"/>
      <c r="H18" s="474"/>
      <c r="I18" s="474"/>
      <c r="J18" s="474"/>
      <c r="K18" s="474"/>
      <c r="L18" s="475">
        <v>594.5</v>
      </c>
      <c r="M18" s="475"/>
      <c r="N18" s="475"/>
      <c r="O18" s="475"/>
      <c r="P18" s="475"/>
      <c r="Q18" s="475"/>
      <c r="R18" s="476"/>
      <c r="S18" s="476"/>
      <c r="T18" s="476"/>
      <c r="U18" s="476"/>
      <c r="V18" s="477"/>
      <c r="W18" s="493"/>
      <c r="X18" s="494"/>
      <c r="Y18" s="494"/>
      <c r="Z18" s="494"/>
      <c r="AA18" s="494"/>
      <c r="AB18" s="518"/>
      <c r="AC18" s="392">
        <v>78.099999999999994</v>
      </c>
      <c r="AD18" s="393"/>
      <c r="AE18" s="393"/>
      <c r="AF18" s="393"/>
      <c r="AG18" s="478"/>
      <c r="AH18" s="392">
        <v>78.099999999999994</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22335445</v>
      </c>
      <c r="BO18" s="423"/>
      <c r="BP18" s="423"/>
      <c r="BQ18" s="423"/>
      <c r="BR18" s="423"/>
      <c r="BS18" s="423"/>
      <c r="BT18" s="423"/>
      <c r="BU18" s="424"/>
      <c r="BV18" s="422">
        <v>21869935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158</v>
      </c>
      <c r="C19" s="473"/>
      <c r="D19" s="473"/>
      <c r="E19" s="474"/>
      <c r="F19" s="474"/>
      <c r="G19" s="474"/>
      <c r="H19" s="474"/>
      <c r="I19" s="474"/>
      <c r="J19" s="474"/>
      <c r="K19" s="474"/>
      <c r="L19" s="482">
        <v>165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30820592</v>
      </c>
      <c r="BO19" s="423"/>
      <c r="BP19" s="423"/>
      <c r="BQ19" s="423"/>
      <c r="BR19" s="423"/>
      <c r="BS19" s="423"/>
      <c r="BT19" s="423"/>
      <c r="BU19" s="424"/>
      <c r="BV19" s="422">
        <v>31544226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160</v>
      </c>
      <c r="C20" s="473"/>
      <c r="D20" s="473"/>
      <c r="E20" s="474"/>
      <c r="F20" s="474"/>
      <c r="G20" s="474"/>
      <c r="H20" s="474"/>
      <c r="I20" s="474"/>
      <c r="J20" s="474"/>
      <c r="K20" s="474"/>
      <c r="L20" s="482">
        <v>43809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32842451</v>
      </c>
      <c r="BO22" s="452"/>
      <c r="BP22" s="452"/>
      <c r="BQ22" s="452"/>
      <c r="BR22" s="452"/>
      <c r="BS22" s="452"/>
      <c r="BT22" s="452"/>
      <c r="BU22" s="453"/>
      <c r="BV22" s="451">
        <v>35125883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20037051</v>
      </c>
      <c r="BO23" s="423"/>
      <c r="BP23" s="423"/>
      <c r="BQ23" s="423"/>
      <c r="BR23" s="423"/>
      <c r="BS23" s="423"/>
      <c r="BT23" s="423"/>
      <c r="BU23" s="424"/>
      <c r="BV23" s="422">
        <v>21760021</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170</v>
      </c>
      <c r="F24" s="379"/>
      <c r="G24" s="379"/>
      <c r="H24" s="379"/>
      <c r="I24" s="379"/>
      <c r="J24" s="379"/>
      <c r="K24" s="380"/>
      <c r="L24" s="375">
        <v>1</v>
      </c>
      <c r="M24" s="376"/>
      <c r="N24" s="376"/>
      <c r="O24" s="376"/>
      <c r="P24" s="377"/>
      <c r="Q24" s="375">
        <v>8550</v>
      </c>
      <c r="R24" s="376"/>
      <c r="S24" s="376"/>
      <c r="T24" s="376"/>
      <c r="U24" s="376"/>
      <c r="V24" s="377"/>
      <c r="W24" s="465"/>
      <c r="X24" s="402"/>
      <c r="Y24" s="403"/>
      <c r="Z24" s="378" t="s">
        <v>171</v>
      </c>
      <c r="AA24" s="379"/>
      <c r="AB24" s="379"/>
      <c r="AC24" s="379"/>
      <c r="AD24" s="379"/>
      <c r="AE24" s="379"/>
      <c r="AF24" s="379"/>
      <c r="AG24" s="380"/>
      <c r="AH24" s="375">
        <v>652</v>
      </c>
      <c r="AI24" s="376"/>
      <c r="AJ24" s="376"/>
      <c r="AK24" s="376"/>
      <c r="AL24" s="377"/>
      <c r="AM24" s="375">
        <v>2060320</v>
      </c>
      <c r="AN24" s="376"/>
      <c r="AO24" s="376"/>
      <c r="AP24" s="376"/>
      <c r="AQ24" s="376"/>
      <c r="AR24" s="377"/>
      <c r="AS24" s="375">
        <v>3160</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17906007</v>
      </c>
      <c r="BO24" s="423"/>
      <c r="BP24" s="423"/>
      <c r="BQ24" s="423"/>
      <c r="BR24" s="423"/>
      <c r="BS24" s="423"/>
      <c r="BT24" s="423"/>
      <c r="BU24" s="424"/>
      <c r="BV24" s="422">
        <v>18776893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173</v>
      </c>
      <c r="F25" s="379"/>
      <c r="G25" s="379"/>
      <c r="H25" s="379"/>
      <c r="I25" s="379"/>
      <c r="J25" s="379"/>
      <c r="K25" s="380"/>
      <c r="L25" s="375">
        <v>1</v>
      </c>
      <c r="M25" s="376"/>
      <c r="N25" s="376"/>
      <c r="O25" s="376"/>
      <c r="P25" s="377"/>
      <c r="Q25" s="375">
        <v>6935</v>
      </c>
      <c r="R25" s="376"/>
      <c r="S25" s="376"/>
      <c r="T25" s="376"/>
      <c r="U25" s="376"/>
      <c r="V25" s="377"/>
      <c r="W25" s="465"/>
      <c r="X25" s="402"/>
      <c r="Y25" s="403"/>
      <c r="Z25" s="378" t="s">
        <v>174</v>
      </c>
      <c r="AA25" s="379"/>
      <c r="AB25" s="379"/>
      <c r="AC25" s="379"/>
      <c r="AD25" s="379"/>
      <c r="AE25" s="379"/>
      <c r="AF25" s="379"/>
      <c r="AG25" s="380"/>
      <c r="AH25" s="375">
        <v>132</v>
      </c>
      <c r="AI25" s="376"/>
      <c r="AJ25" s="376"/>
      <c r="AK25" s="376"/>
      <c r="AL25" s="377"/>
      <c r="AM25" s="375">
        <v>405636</v>
      </c>
      <c r="AN25" s="376"/>
      <c r="AO25" s="376"/>
      <c r="AP25" s="376"/>
      <c r="AQ25" s="376"/>
      <c r="AR25" s="377"/>
      <c r="AS25" s="375">
        <v>3073</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13220050</v>
      </c>
      <c r="BO25" s="452"/>
      <c r="BP25" s="452"/>
      <c r="BQ25" s="452"/>
      <c r="BR25" s="452"/>
      <c r="BS25" s="452"/>
      <c r="BT25" s="452"/>
      <c r="BU25" s="453"/>
      <c r="BV25" s="451">
        <v>12556721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176</v>
      </c>
      <c r="F26" s="379"/>
      <c r="G26" s="379"/>
      <c r="H26" s="379"/>
      <c r="I26" s="379"/>
      <c r="J26" s="379"/>
      <c r="K26" s="380"/>
      <c r="L26" s="375">
        <v>1</v>
      </c>
      <c r="M26" s="376"/>
      <c r="N26" s="376"/>
      <c r="O26" s="376"/>
      <c r="P26" s="377"/>
      <c r="Q26" s="375">
        <v>5985</v>
      </c>
      <c r="R26" s="376"/>
      <c r="S26" s="376"/>
      <c r="T26" s="376"/>
      <c r="U26" s="376"/>
      <c r="V26" s="377"/>
      <c r="W26" s="465"/>
      <c r="X26" s="402"/>
      <c r="Y26" s="403"/>
      <c r="Z26" s="378" t="s">
        <v>177</v>
      </c>
      <c r="AA26" s="433"/>
      <c r="AB26" s="433"/>
      <c r="AC26" s="433"/>
      <c r="AD26" s="433"/>
      <c r="AE26" s="433"/>
      <c r="AF26" s="433"/>
      <c r="AG26" s="434"/>
      <c r="AH26" s="375">
        <v>9</v>
      </c>
      <c r="AI26" s="376"/>
      <c r="AJ26" s="376"/>
      <c r="AK26" s="376"/>
      <c r="AL26" s="377"/>
      <c r="AM26" s="375">
        <v>29466</v>
      </c>
      <c r="AN26" s="376"/>
      <c r="AO26" s="376"/>
      <c r="AP26" s="376"/>
      <c r="AQ26" s="376"/>
      <c r="AR26" s="377"/>
      <c r="AS26" s="375">
        <v>3274</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136</v>
      </c>
      <c r="BO26" s="423"/>
      <c r="BP26" s="423"/>
      <c r="BQ26" s="423"/>
      <c r="BR26" s="423"/>
      <c r="BS26" s="423"/>
      <c r="BT26" s="423"/>
      <c r="BU26" s="424"/>
      <c r="BV26" s="422" t="s">
        <v>136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179</v>
      </c>
      <c r="F27" s="379"/>
      <c r="G27" s="379"/>
      <c r="H27" s="379"/>
      <c r="I27" s="379"/>
      <c r="J27" s="379"/>
      <c r="K27" s="380"/>
      <c r="L27" s="375">
        <v>1</v>
      </c>
      <c r="M27" s="376"/>
      <c r="N27" s="376"/>
      <c r="O27" s="376"/>
      <c r="P27" s="377"/>
      <c r="Q27" s="375">
        <v>4600</v>
      </c>
      <c r="R27" s="376"/>
      <c r="S27" s="376"/>
      <c r="T27" s="376"/>
      <c r="U27" s="376"/>
      <c r="V27" s="377"/>
      <c r="W27" s="465"/>
      <c r="X27" s="402"/>
      <c r="Y27" s="403"/>
      <c r="Z27" s="378" t="s">
        <v>180</v>
      </c>
      <c r="AA27" s="379"/>
      <c r="AB27" s="379"/>
      <c r="AC27" s="379"/>
      <c r="AD27" s="379"/>
      <c r="AE27" s="379"/>
      <c r="AF27" s="379"/>
      <c r="AG27" s="380"/>
      <c r="AH27" s="375">
        <v>33</v>
      </c>
      <c r="AI27" s="376"/>
      <c r="AJ27" s="376"/>
      <c r="AK27" s="376"/>
      <c r="AL27" s="377"/>
      <c r="AM27" s="375">
        <v>102348</v>
      </c>
      <c r="AN27" s="376"/>
      <c r="AO27" s="376"/>
      <c r="AP27" s="376"/>
      <c r="AQ27" s="376"/>
      <c r="AR27" s="377"/>
      <c r="AS27" s="375">
        <v>3101</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1295658</v>
      </c>
      <c r="BO27" s="457"/>
      <c r="BP27" s="457"/>
      <c r="BQ27" s="457"/>
      <c r="BR27" s="457"/>
      <c r="BS27" s="457"/>
      <c r="BT27" s="457"/>
      <c r="BU27" s="458"/>
      <c r="BV27" s="456">
        <v>1295656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182</v>
      </c>
      <c r="F28" s="379"/>
      <c r="G28" s="379"/>
      <c r="H28" s="379"/>
      <c r="I28" s="379"/>
      <c r="J28" s="379"/>
      <c r="K28" s="380"/>
      <c r="L28" s="375">
        <v>1</v>
      </c>
      <c r="M28" s="376"/>
      <c r="N28" s="376"/>
      <c r="O28" s="376"/>
      <c r="P28" s="377"/>
      <c r="Q28" s="375">
        <v>4200</v>
      </c>
      <c r="R28" s="376"/>
      <c r="S28" s="376"/>
      <c r="T28" s="376"/>
      <c r="U28" s="376"/>
      <c r="V28" s="377"/>
      <c r="W28" s="465"/>
      <c r="X28" s="402"/>
      <c r="Y28" s="403"/>
      <c r="Z28" s="378" t="s">
        <v>183</v>
      </c>
      <c r="AA28" s="379"/>
      <c r="AB28" s="379"/>
      <c r="AC28" s="379"/>
      <c r="AD28" s="379"/>
      <c r="AE28" s="379"/>
      <c r="AF28" s="379"/>
      <c r="AG28" s="380"/>
      <c r="AH28" s="375" t="s">
        <v>184</v>
      </c>
      <c r="AI28" s="376"/>
      <c r="AJ28" s="376"/>
      <c r="AK28" s="376"/>
      <c r="AL28" s="377"/>
      <c r="AM28" s="375" t="s">
        <v>127</v>
      </c>
      <c r="AN28" s="376"/>
      <c r="AO28" s="376"/>
      <c r="AP28" s="376"/>
      <c r="AQ28" s="376"/>
      <c r="AR28" s="377"/>
      <c r="AS28" s="375" t="s">
        <v>184</v>
      </c>
      <c r="AT28" s="376"/>
      <c r="AU28" s="376"/>
      <c r="AV28" s="376"/>
      <c r="AW28" s="376"/>
      <c r="AX28" s="435"/>
      <c r="AY28" s="439" t="s">
        <v>185</v>
      </c>
      <c r="AZ28" s="440"/>
      <c r="BA28" s="440"/>
      <c r="BB28" s="441"/>
      <c r="BC28" s="448" t="s">
        <v>48</v>
      </c>
      <c r="BD28" s="449"/>
      <c r="BE28" s="449"/>
      <c r="BF28" s="449"/>
      <c r="BG28" s="449"/>
      <c r="BH28" s="449"/>
      <c r="BI28" s="449"/>
      <c r="BJ28" s="449"/>
      <c r="BK28" s="449"/>
      <c r="BL28" s="449"/>
      <c r="BM28" s="450"/>
      <c r="BN28" s="451">
        <v>3819647</v>
      </c>
      <c r="BO28" s="452"/>
      <c r="BP28" s="452"/>
      <c r="BQ28" s="452"/>
      <c r="BR28" s="452"/>
      <c r="BS28" s="452"/>
      <c r="BT28" s="452"/>
      <c r="BU28" s="453"/>
      <c r="BV28" s="451">
        <v>3988532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186</v>
      </c>
      <c r="F29" s="379"/>
      <c r="G29" s="379"/>
      <c r="H29" s="379"/>
      <c r="I29" s="379"/>
      <c r="J29" s="379"/>
      <c r="K29" s="380"/>
      <c r="L29" s="375">
        <v>21</v>
      </c>
      <c r="M29" s="376"/>
      <c r="N29" s="376"/>
      <c r="O29" s="376"/>
      <c r="P29" s="377"/>
      <c r="Q29" s="375">
        <v>3850</v>
      </c>
      <c r="R29" s="376"/>
      <c r="S29" s="376"/>
      <c r="T29" s="376"/>
      <c r="U29" s="376"/>
      <c r="V29" s="377"/>
      <c r="W29" s="466"/>
      <c r="X29" s="467"/>
      <c r="Y29" s="468"/>
      <c r="Z29" s="378" t="s">
        <v>187</v>
      </c>
      <c r="AA29" s="379"/>
      <c r="AB29" s="379"/>
      <c r="AC29" s="379"/>
      <c r="AD29" s="379"/>
      <c r="AE29" s="379"/>
      <c r="AF29" s="379"/>
      <c r="AG29" s="380"/>
      <c r="AH29" s="375">
        <v>685</v>
      </c>
      <c r="AI29" s="376"/>
      <c r="AJ29" s="376"/>
      <c r="AK29" s="376"/>
      <c r="AL29" s="377"/>
      <c r="AM29" s="375">
        <v>2162668</v>
      </c>
      <c r="AN29" s="376"/>
      <c r="AO29" s="376"/>
      <c r="AP29" s="376"/>
      <c r="AQ29" s="376"/>
      <c r="AR29" s="377"/>
      <c r="AS29" s="375">
        <v>3157</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432632</v>
      </c>
      <c r="BO29" s="423"/>
      <c r="BP29" s="423"/>
      <c r="BQ29" s="423"/>
      <c r="BR29" s="423"/>
      <c r="BS29" s="423"/>
      <c r="BT29" s="423"/>
      <c r="BU29" s="424"/>
      <c r="BV29" s="422">
        <v>209975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96.9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12886465</v>
      </c>
      <c r="BO30" s="457"/>
      <c r="BP30" s="457"/>
      <c r="BQ30" s="457"/>
      <c r="BR30" s="457"/>
      <c r="BS30" s="457"/>
      <c r="BT30" s="457"/>
      <c r="BU30" s="458"/>
      <c r="BV30" s="456">
        <v>12929275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198</v>
      </c>
      <c r="X33" s="373"/>
      <c r="Y33" s="373"/>
      <c r="Z33" s="373"/>
      <c r="AA33" s="373"/>
      <c r="AB33" s="373"/>
      <c r="AC33" s="373"/>
      <c r="AD33" s="373"/>
      <c r="AE33" s="373"/>
      <c r="AF33" s="373"/>
      <c r="AG33" s="373"/>
      <c r="AH33" s="373"/>
      <c r="AI33" s="373"/>
      <c r="AJ33" s="373"/>
      <c r="AK33" s="373"/>
      <c r="AL33" s="203"/>
      <c r="AM33" s="374" t="s">
        <v>196</v>
      </c>
      <c r="AN33" s="374"/>
      <c r="AO33" s="373" t="s">
        <v>198</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196</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IF('各会計、関係団体の財政状況及び健全化判断比率'!B31="","",'各会計、関係団体の財政状況及び健全化判断比率'!B31)</f>
        <v>病院事業会計</v>
      </c>
      <c r="AP34" s="371"/>
      <c r="AQ34" s="371"/>
      <c r="AR34" s="371"/>
      <c r="AS34" s="371"/>
      <c r="AT34" s="371"/>
      <c r="AU34" s="371"/>
      <c r="AV34" s="371"/>
      <c r="AW34" s="371"/>
      <c r="AX34" s="371"/>
      <c r="AY34" s="371"/>
      <c r="AZ34" s="371"/>
      <c r="BA34" s="371"/>
      <c r="BB34" s="371"/>
      <c r="BC34" s="371"/>
      <c r="BD34" s="178"/>
      <c r="BE34" s="370">
        <f>IF(BG34="","",MAX(C34:D43,U34:V43,AM34:AN43)+1)</f>
        <v>10</v>
      </c>
      <c r="BF34" s="370"/>
      <c r="BG34" s="371" t="str">
        <f>IF('各会計、関係団体の財政状況及び健全化判断比率'!B34="","",'各会計、関係団体の財政状況及び健全化判断比率'!B34)</f>
        <v>公設地方卸売市場事業特別会計</v>
      </c>
      <c r="BH34" s="371"/>
      <c r="BI34" s="371"/>
      <c r="BJ34" s="371"/>
      <c r="BK34" s="371"/>
      <c r="BL34" s="371"/>
      <c r="BM34" s="371"/>
      <c r="BN34" s="371"/>
      <c r="BO34" s="371"/>
      <c r="BP34" s="371"/>
      <c r="BQ34" s="371"/>
      <c r="BR34" s="371"/>
      <c r="BS34" s="371"/>
      <c r="BT34" s="371"/>
      <c r="BU34" s="371"/>
      <c r="BV34" s="178"/>
      <c r="BW34" s="370">
        <f>IF(BY34="","",MAX(C34:D43,U34:V43,AM34:AN43,BE34:BF43)+1)</f>
        <v>11</v>
      </c>
      <c r="BX34" s="370"/>
      <c r="BY34" s="371" t="str">
        <f>IF('各会計、関係団体の財政状況及び健全化判断比率'!B68="","",'各会計、関係団体の財政状況及び健全化判断比率'!B68)</f>
        <v>石狩教育研修センター組合</v>
      </c>
      <c r="BZ34" s="371"/>
      <c r="CA34" s="371"/>
      <c r="CB34" s="371"/>
      <c r="CC34" s="371"/>
      <c r="CD34" s="371"/>
      <c r="CE34" s="371"/>
      <c r="CF34" s="371"/>
      <c r="CG34" s="371"/>
      <c r="CH34" s="371"/>
      <c r="CI34" s="371"/>
      <c r="CJ34" s="371"/>
      <c r="CK34" s="371"/>
      <c r="CL34" s="371"/>
      <c r="CM34" s="371"/>
      <c r="CN34" s="178"/>
      <c r="CO34" s="370">
        <f>IF(CQ34="","",MAX(C34:D43,U34:V43,AM34:AN43,BE34:BF43,BW34:BX43)+1)</f>
        <v>14</v>
      </c>
      <c r="CP34" s="370"/>
      <c r="CQ34" s="371" t="str">
        <f>IF('各会計、関係団体の財政状況及び健全化判断比率'!BS7="","",'各会計、関係団体の財政状況及び健全化判断比率'!BS7)</f>
        <v>千歳市場公社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土地取得事業特別会計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8</v>
      </c>
      <c r="AN35" s="370"/>
      <c r="AO35" s="371" t="str">
        <f>IF('各会計、関係団体の財政状況及び健全化判断比率'!B32="","",'各会計、関係団体の財政状況及び健全化判断比率'!B32)</f>
        <v>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12</v>
      </c>
      <c r="BX35" s="370"/>
      <c r="BY35" s="371" t="str">
        <f>IF('各会計、関係団体の財政状況及び健全化判断比率'!B69="","",'各会計、関係団体の財政状況及び健全化判断比率'!B69)</f>
        <v>石狩東部広域水道企業団</v>
      </c>
      <c r="BZ35" s="371"/>
      <c r="CA35" s="371"/>
      <c r="CB35" s="371"/>
      <c r="CC35" s="371"/>
      <c r="CD35" s="371"/>
      <c r="CE35" s="371"/>
      <c r="CF35" s="371"/>
      <c r="CG35" s="371"/>
      <c r="CH35" s="371"/>
      <c r="CI35" s="371"/>
      <c r="CJ35" s="371"/>
      <c r="CK35" s="371"/>
      <c r="CL35" s="371"/>
      <c r="CM35" s="371"/>
      <c r="CN35" s="178"/>
      <c r="CO35" s="370">
        <f t="shared" ref="CO35:CO43" si="3">IF(CQ35="","",CO34+1)</f>
        <v>15</v>
      </c>
      <c r="CP35" s="370"/>
      <c r="CQ35" s="371" t="str">
        <f>IF('各会計、関係団体の財政状況及び健全化判断比率'!BS8="","",'各会計、関係団体の財政状況及び健全化判断比率'!BS8)</f>
        <v>ちとせ環境と緑の財団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f>IF(E36="","",C35+1)</f>
        <v>3</v>
      </c>
      <c r="D36" s="370"/>
      <c r="E36" s="371" t="str">
        <f>IF('各会計、関係団体の財政状況及び健全化判断比率'!B9="","",'各会計、関係団体の財政状況及び健全化判断比率'!B9)</f>
        <v>霊園事業特別会計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9</v>
      </c>
      <c r="AN36" s="370"/>
      <c r="AO36" s="371" t="str">
        <f>IF('各会計、関係団体の財政状況及び健全化判断比率'!B33="","",'各会計、関係団体の財政状況及び健全化判断比率'!B33)</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13</v>
      </c>
      <c r="BX36" s="370"/>
      <c r="BY36" s="371" t="str">
        <f>IF('各会計、関係団体の財政状況及び健全化判断比率'!B70="","",'各会計、関係団体の財政状況及び健全化判断比率'!B70)</f>
        <v>道央廃棄物処理組合</v>
      </c>
      <c r="BZ36" s="371"/>
      <c r="CA36" s="371"/>
      <c r="CB36" s="371"/>
      <c r="CC36" s="371"/>
      <c r="CD36" s="371"/>
      <c r="CE36" s="371"/>
      <c r="CF36" s="371"/>
      <c r="CG36" s="371"/>
      <c r="CH36" s="371"/>
      <c r="CI36" s="371"/>
      <c r="CJ36" s="371"/>
      <c r="CK36" s="371"/>
      <c r="CL36" s="371"/>
      <c r="CM36" s="371"/>
      <c r="CN36" s="178"/>
      <c r="CO36" s="370">
        <f t="shared" si="3"/>
        <v>16</v>
      </c>
      <c r="CP36" s="370"/>
      <c r="CQ36" s="371" t="str">
        <f>IF('各会計、関係団体の財政状況及び健全化判断比率'!BS9="","",'各会計、関係団体の財政状況及び健全化判断比率'!BS9)</f>
        <v>千歳青少年教育財団</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f t="shared" si="3"/>
        <v>17</v>
      </c>
      <c r="CP37" s="370"/>
      <c r="CQ37" s="371" t="str">
        <f>IF('各会計、関係団体の財政状況及び健全化判断比率'!BS10="","",'各会計、関係団体の財政状況及び健全化判断比率'!BS10)</f>
        <v>千歳市体育協会</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18</v>
      </c>
      <c r="CP38" s="370"/>
      <c r="CQ38" s="371" t="str">
        <f>IF('各会計、関係団体の財政状況及び健全化判断比率'!BS11="","",'各会計、関係団体の財政状況及び健全化判断比率'!BS11)</f>
        <v>千歳国際ビジネス交流センター</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19</v>
      </c>
      <c r="CP39" s="370"/>
      <c r="CQ39" s="371" t="str">
        <f>IF('各会計、関係団体の財政状況及び健全化判断比率'!BS12="","",'各会計、関係団体の財政状況及び健全化判断比率'!BS12)</f>
        <v>公立大学法人公立千歳科学技術大学</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559</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2">
      <c r="A34" s="22"/>
      <c r="B34" s="31"/>
      <c r="C34" s="1179" t="s">
        <v>527</v>
      </c>
      <c r="D34" s="1179"/>
      <c r="E34" s="1180"/>
      <c r="F34" s="32">
        <v>12.31</v>
      </c>
      <c r="G34" s="33">
        <v>12.01</v>
      </c>
      <c r="H34" s="33">
        <v>11.78</v>
      </c>
      <c r="I34" s="33">
        <v>12.11</v>
      </c>
      <c r="J34" s="34">
        <v>10.77</v>
      </c>
      <c r="K34" s="22"/>
      <c r="L34" s="22"/>
      <c r="M34" s="22"/>
      <c r="N34" s="22"/>
      <c r="O34" s="22"/>
      <c r="P34" s="22"/>
    </row>
    <row r="35" spans="1:16" ht="39" customHeight="1" x14ac:dyDescent="0.2">
      <c r="A35" s="22"/>
      <c r="B35" s="35"/>
      <c r="C35" s="1173" t="s">
        <v>528</v>
      </c>
      <c r="D35" s="1174"/>
      <c r="E35" s="1175"/>
      <c r="F35" s="36">
        <v>7.76</v>
      </c>
      <c r="G35" s="37">
        <v>8.5</v>
      </c>
      <c r="H35" s="37">
        <v>7.43</v>
      </c>
      <c r="I35" s="37">
        <v>6.38</v>
      </c>
      <c r="J35" s="38">
        <v>7.69</v>
      </c>
      <c r="K35" s="22"/>
      <c r="L35" s="22"/>
      <c r="M35" s="22"/>
      <c r="N35" s="22"/>
      <c r="O35" s="22"/>
      <c r="P35" s="22"/>
    </row>
    <row r="36" spans="1:16" ht="39" customHeight="1" x14ac:dyDescent="0.2">
      <c r="A36" s="22"/>
      <c r="B36" s="35"/>
      <c r="C36" s="1173" t="s">
        <v>529</v>
      </c>
      <c r="D36" s="1174"/>
      <c r="E36" s="1175"/>
      <c r="F36" s="36">
        <v>5.86</v>
      </c>
      <c r="G36" s="37">
        <v>6.11</v>
      </c>
      <c r="H36" s="37">
        <v>6.42</v>
      </c>
      <c r="I36" s="37">
        <v>6.83</v>
      </c>
      <c r="J36" s="38">
        <v>6.1</v>
      </c>
      <c r="K36" s="22"/>
      <c r="L36" s="22"/>
      <c r="M36" s="22"/>
      <c r="N36" s="22"/>
      <c r="O36" s="22"/>
      <c r="P36" s="22"/>
    </row>
    <row r="37" spans="1:16" ht="39" customHeight="1" x14ac:dyDescent="0.2">
      <c r="A37" s="22"/>
      <c r="B37" s="35"/>
      <c r="C37" s="1173" t="s">
        <v>530</v>
      </c>
      <c r="D37" s="1174"/>
      <c r="E37" s="1175"/>
      <c r="F37" s="36">
        <v>0.31</v>
      </c>
      <c r="G37" s="37">
        <v>2.21</v>
      </c>
      <c r="H37" s="37">
        <v>2.96</v>
      </c>
      <c r="I37" s="37">
        <v>1.95</v>
      </c>
      <c r="J37" s="38">
        <v>1.76</v>
      </c>
      <c r="K37" s="22"/>
      <c r="L37" s="22"/>
      <c r="M37" s="22"/>
      <c r="N37" s="22"/>
      <c r="O37" s="22"/>
      <c r="P37" s="22"/>
    </row>
    <row r="38" spans="1:16" ht="39" customHeight="1" x14ac:dyDescent="0.2">
      <c r="A38" s="22"/>
      <c r="B38" s="35"/>
      <c r="C38" s="1173" t="s">
        <v>531</v>
      </c>
      <c r="D38" s="1174"/>
      <c r="E38" s="1175"/>
      <c r="F38" s="36">
        <v>0.89</v>
      </c>
      <c r="G38" s="37">
        <v>0.88</v>
      </c>
      <c r="H38" s="37">
        <v>0.7</v>
      </c>
      <c r="I38" s="37">
        <v>0.89</v>
      </c>
      <c r="J38" s="38">
        <v>0.41</v>
      </c>
      <c r="K38" s="22"/>
      <c r="L38" s="22"/>
      <c r="M38" s="22"/>
      <c r="N38" s="22"/>
      <c r="O38" s="22"/>
      <c r="P38" s="22"/>
    </row>
    <row r="39" spans="1:16" ht="39" customHeight="1" x14ac:dyDescent="0.2">
      <c r="A39" s="22"/>
      <c r="B39" s="35"/>
      <c r="C39" s="1173" t="s">
        <v>532</v>
      </c>
      <c r="D39" s="1174"/>
      <c r="E39" s="1175"/>
      <c r="F39" s="36">
        <v>0.94</v>
      </c>
      <c r="G39" s="37">
        <v>0.05</v>
      </c>
      <c r="H39" s="37">
        <v>0.36</v>
      </c>
      <c r="I39" s="37">
        <v>0.04</v>
      </c>
      <c r="J39" s="38">
        <v>0.01</v>
      </c>
      <c r="K39" s="22"/>
      <c r="L39" s="22"/>
      <c r="M39" s="22"/>
      <c r="N39" s="22"/>
      <c r="O39" s="22"/>
      <c r="P39" s="22"/>
    </row>
    <row r="40" spans="1:16" ht="39" customHeight="1" x14ac:dyDescent="0.2">
      <c r="A40" s="22"/>
      <c r="B40" s="35"/>
      <c r="C40" s="1173" t="s">
        <v>533</v>
      </c>
      <c r="D40" s="1174"/>
      <c r="E40" s="1175"/>
      <c r="F40" s="36">
        <v>0</v>
      </c>
      <c r="G40" s="37">
        <v>0</v>
      </c>
      <c r="H40" s="37">
        <v>0</v>
      </c>
      <c r="I40" s="37">
        <v>0</v>
      </c>
      <c r="J40" s="38">
        <v>0</v>
      </c>
      <c r="K40" s="22"/>
      <c r="L40" s="22"/>
      <c r="M40" s="22"/>
      <c r="N40" s="22"/>
      <c r="O40" s="22"/>
      <c r="P40" s="22"/>
    </row>
    <row r="41" spans="1:16" ht="39" customHeight="1" x14ac:dyDescent="0.2">
      <c r="A41" s="22"/>
      <c r="B41" s="35"/>
      <c r="C41" s="1173" t="s">
        <v>534</v>
      </c>
      <c r="D41" s="1174"/>
      <c r="E41" s="1175"/>
      <c r="F41" s="36">
        <v>0</v>
      </c>
      <c r="G41" s="37">
        <v>0</v>
      </c>
      <c r="H41" s="37">
        <v>0</v>
      </c>
      <c r="I41" s="37">
        <v>0</v>
      </c>
      <c r="J41" s="38">
        <v>0</v>
      </c>
      <c r="K41" s="22"/>
      <c r="L41" s="22"/>
      <c r="M41" s="22"/>
      <c r="N41" s="22"/>
      <c r="O41" s="22"/>
      <c r="P41" s="22"/>
    </row>
    <row r="42" spans="1:16" ht="39" customHeight="1" x14ac:dyDescent="0.2">
      <c r="A42" s="22"/>
      <c r="B42" s="39"/>
      <c r="C42" s="1173" t="s">
        <v>535</v>
      </c>
      <c r="D42" s="1174"/>
      <c r="E42" s="1175"/>
      <c r="F42" s="36" t="s">
        <v>479</v>
      </c>
      <c r="G42" s="37" t="s">
        <v>479</v>
      </c>
      <c r="H42" s="37" t="s">
        <v>479</v>
      </c>
      <c r="I42" s="37" t="s">
        <v>479</v>
      </c>
      <c r="J42" s="38" t="s">
        <v>479</v>
      </c>
      <c r="K42" s="22"/>
      <c r="L42" s="22"/>
      <c r="M42" s="22"/>
      <c r="N42" s="22"/>
      <c r="O42" s="22"/>
      <c r="P42" s="22"/>
    </row>
    <row r="43" spans="1:16" ht="39" customHeight="1" thickBot="1" x14ac:dyDescent="0.25">
      <c r="A43" s="22"/>
      <c r="B43" s="40"/>
      <c r="C43" s="1176" t="s">
        <v>536</v>
      </c>
      <c r="D43" s="1177"/>
      <c r="E43" s="1178"/>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mHo1vGavbgFaiSlIeA/yfLtfF7hH8gvTL4dV7c0a91eeqFs5DDwax3KmPByBc6LZvFcXQ/KxnfGbIggURUryw==" saltValue="4VH3SFr3nnuKuQANa3NS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3488</v>
      </c>
      <c r="L45" s="60">
        <v>3477</v>
      </c>
      <c r="M45" s="60">
        <v>3414</v>
      </c>
      <c r="N45" s="60">
        <v>3436</v>
      </c>
      <c r="O45" s="61">
        <v>3438</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479</v>
      </c>
      <c r="L46" s="64" t="s">
        <v>479</v>
      </c>
      <c r="M46" s="64" t="s">
        <v>479</v>
      </c>
      <c r="N46" s="64" t="s">
        <v>479</v>
      </c>
      <c r="O46" s="65" t="s">
        <v>479</v>
      </c>
      <c r="P46" s="48"/>
      <c r="Q46" s="48"/>
      <c r="R46" s="48"/>
      <c r="S46" s="48"/>
      <c r="T46" s="48"/>
      <c r="U46" s="48"/>
    </row>
    <row r="47" spans="1:21" ht="30.75" customHeight="1" x14ac:dyDescent="0.2">
      <c r="A47" s="48"/>
      <c r="B47" s="1201"/>
      <c r="C47" s="1202"/>
      <c r="D47" s="62"/>
      <c r="E47" s="1183" t="s">
        <v>14</v>
      </c>
      <c r="F47" s="1183"/>
      <c r="G47" s="1183"/>
      <c r="H47" s="1183"/>
      <c r="I47" s="1183"/>
      <c r="J47" s="1184"/>
      <c r="K47" s="63">
        <v>17</v>
      </c>
      <c r="L47" s="64" t="s">
        <v>479</v>
      </c>
      <c r="M47" s="64" t="s">
        <v>479</v>
      </c>
      <c r="N47" s="64" t="s">
        <v>479</v>
      </c>
      <c r="O47" s="65" t="s">
        <v>479</v>
      </c>
      <c r="P47" s="48"/>
      <c r="Q47" s="48"/>
      <c r="R47" s="48"/>
      <c r="S47" s="48"/>
      <c r="T47" s="48"/>
      <c r="U47" s="48"/>
    </row>
    <row r="48" spans="1:21" ht="30.75" customHeight="1" x14ac:dyDescent="0.2">
      <c r="A48" s="48"/>
      <c r="B48" s="1201"/>
      <c r="C48" s="1202"/>
      <c r="D48" s="62"/>
      <c r="E48" s="1183" t="s">
        <v>15</v>
      </c>
      <c r="F48" s="1183"/>
      <c r="G48" s="1183"/>
      <c r="H48" s="1183"/>
      <c r="I48" s="1183"/>
      <c r="J48" s="1184"/>
      <c r="K48" s="63">
        <v>981</v>
      </c>
      <c r="L48" s="64">
        <v>942</v>
      </c>
      <c r="M48" s="64">
        <v>931</v>
      </c>
      <c r="N48" s="64">
        <v>919</v>
      </c>
      <c r="O48" s="65">
        <v>901</v>
      </c>
      <c r="P48" s="48"/>
      <c r="Q48" s="48"/>
      <c r="R48" s="48"/>
      <c r="S48" s="48"/>
      <c r="T48" s="48"/>
      <c r="U48" s="48"/>
    </row>
    <row r="49" spans="1:21" ht="30.75" customHeight="1" x14ac:dyDescent="0.2">
      <c r="A49" s="48"/>
      <c r="B49" s="1201"/>
      <c r="C49" s="1202"/>
      <c r="D49" s="62"/>
      <c r="E49" s="1183" t="s">
        <v>16</v>
      </c>
      <c r="F49" s="1183"/>
      <c r="G49" s="1183"/>
      <c r="H49" s="1183"/>
      <c r="I49" s="1183"/>
      <c r="J49" s="1184"/>
      <c r="K49" s="63">
        <v>43</v>
      </c>
      <c r="L49" s="64">
        <v>46</v>
      </c>
      <c r="M49" s="64">
        <v>48</v>
      </c>
      <c r="N49" s="64">
        <v>47</v>
      </c>
      <c r="O49" s="65">
        <v>45</v>
      </c>
      <c r="P49" s="48"/>
      <c r="Q49" s="48"/>
      <c r="R49" s="48"/>
      <c r="S49" s="48"/>
      <c r="T49" s="48"/>
      <c r="U49" s="48"/>
    </row>
    <row r="50" spans="1:21" ht="30.75" customHeight="1" x14ac:dyDescent="0.2">
      <c r="A50" s="48"/>
      <c r="B50" s="1201"/>
      <c r="C50" s="1202"/>
      <c r="D50" s="62"/>
      <c r="E50" s="1183" t="s">
        <v>17</v>
      </c>
      <c r="F50" s="1183"/>
      <c r="G50" s="1183"/>
      <c r="H50" s="1183"/>
      <c r="I50" s="1183"/>
      <c r="J50" s="1184"/>
      <c r="K50" s="63">
        <v>219</v>
      </c>
      <c r="L50" s="64">
        <v>206</v>
      </c>
      <c r="M50" s="64">
        <v>195</v>
      </c>
      <c r="N50" s="64">
        <v>193</v>
      </c>
      <c r="O50" s="65">
        <v>189</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479</v>
      </c>
      <c r="L51" s="64" t="s">
        <v>479</v>
      </c>
      <c r="M51" s="64" t="s">
        <v>479</v>
      </c>
      <c r="N51" s="64" t="s">
        <v>479</v>
      </c>
      <c r="O51" s="65" t="s">
        <v>479</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3074</v>
      </c>
      <c r="L52" s="64">
        <v>2949</v>
      </c>
      <c r="M52" s="64">
        <v>2931</v>
      </c>
      <c r="N52" s="64">
        <v>2878</v>
      </c>
      <c r="O52" s="65">
        <v>2878</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1674</v>
      </c>
      <c r="L53" s="69">
        <v>1722</v>
      </c>
      <c r="M53" s="69">
        <v>1657</v>
      </c>
      <c r="N53" s="69">
        <v>1717</v>
      </c>
      <c r="O53" s="70">
        <v>1695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537</v>
      </c>
      <c r="P55" s="48"/>
      <c r="Q55" s="48"/>
      <c r="R55" s="48"/>
      <c r="S55" s="48"/>
      <c r="T55" s="48"/>
      <c r="U55" s="48"/>
    </row>
    <row r="56" spans="1:21" ht="31.5" customHeight="1" thickBot="1" x14ac:dyDescent="0.3">
      <c r="A56" s="48"/>
      <c r="B56" s="76"/>
      <c r="C56" s="77"/>
      <c r="D56" s="77"/>
      <c r="E56" s="78"/>
      <c r="F56" s="78"/>
      <c r="G56" s="78"/>
      <c r="H56" s="78"/>
      <c r="I56" s="78"/>
      <c r="J56" s="79" t="s">
        <v>2</v>
      </c>
      <c r="K56" s="80" t="s">
        <v>538</v>
      </c>
      <c r="L56" s="81" t="s">
        <v>539</v>
      </c>
      <c r="M56" s="81" t="s">
        <v>540</v>
      </c>
      <c r="N56" s="81" t="s">
        <v>541</v>
      </c>
      <c r="O56" s="82" t="s">
        <v>542</v>
      </c>
      <c r="P56" s="48"/>
      <c r="Q56" s="48"/>
      <c r="R56" s="48"/>
      <c r="S56" s="48"/>
      <c r="T56" s="48"/>
      <c r="U56" s="48"/>
    </row>
    <row r="57" spans="1:21" ht="31.5" customHeight="1" x14ac:dyDescent="0.2">
      <c r="B57" s="1189" t="s">
        <v>25</v>
      </c>
      <c r="C57" s="1190"/>
      <c r="D57" s="1193" t="s">
        <v>26</v>
      </c>
      <c r="E57" s="1194"/>
      <c r="F57" s="1194"/>
      <c r="G57" s="1194"/>
      <c r="H57" s="1194"/>
      <c r="I57" s="1194"/>
      <c r="J57" s="1195"/>
      <c r="K57" s="83">
        <v>488</v>
      </c>
      <c r="L57" s="84" t="s">
        <v>479</v>
      </c>
      <c r="M57" s="84" t="s">
        <v>479</v>
      </c>
      <c r="N57" s="84" t="s">
        <v>479</v>
      </c>
      <c r="O57" s="85"/>
    </row>
    <row r="58" spans="1:21" ht="31.5" customHeight="1" thickBot="1" x14ac:dyDescent="0.25">
      <c r="B58" s="1191"/>
      <c r="C58" s="1192"/>
      <c r="D58" s="1196" t="s">
        <v>27</v>
      </c>
      <c r="E58" s="1197"/>
      <c r="F58" s="1197"/>
      <c r="G58" s="1197"/>
      <c r="H58" s="1197"/>
      <c r="I58" s="1197"/>
      <c r="J58" s="1198"/>
      <c r="K58" s="86">
        <v>50</v>
      </c>
      <c r="L58" s="87" t="s">
        <v>479</v>
      </c>
      <c r="M58" s="87" t="s">
        <v>479</v>
      </c>
      <c r="N58" s="87" t="s">
        <v>479</v>
      </c>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n8xF0eLZZRIukQDi7F5x0Jj02GgsoEwck3PFyl9iRCKbjrZT1yz4bjk1yU+I2I0EbJAADw80atAxRtkCQxV2Q==" saltValue="Syex6JJj9K/Lj7MTTtYD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520</v>
      </c>
      <c r="J40" s="100" t="s">
        <v>521</v>
      </c>
      <c r="K40" s="100" t="s">
        <v>522</v>
      </c>
      <c r="L40" s="100" t="s">
        <v>523</v>
      </c>
      <c r="M40" s="101" t="s">
        <v>524</v>
      </c>
    </row>
    <row r="41" spans="2:13" ht="27.75" customHeight="1" x14ac:dyDescent="0.2">
      <c r="B41" s="1219" t="s">
        <v>30</v>
      </c>
      <c r="C41" s="1220"/>
      <c r="D41" s="102"/>
      <c r="E41" s="1221" t="s">
        <v>31</v>
      </c>
      <c r="F41" s="1221"/>
      <c r="G41" s="1221"/>
      <c r="H41" s="1222"/>
      <c r="I41" s="351">
        <v>36821</v>
      </c>
      <c r="J41" s="352">
        <v>36164</v>
      </c>
      <c r="K41" s="352">
        <v>35756</v>
      </c>
      <c r="L41" s="352">
        <v>35126</v>
      </c>
      <c r="M41" s="353">
        <v>32842</v>
      </c>
    </row>
    <row r="42" spans="2:13" ht="27.75" customHeight="1" x14ac:dyDescent="0.2">
      <c r="B42" s="1209"/>
      <c r="C42" s="1210"/>
      <c r="D42" s="103"/>
      <c r="E42" s="1213" t="s">
        <v>32</v>
      </c>
      <c r="F42" s="1213"/>
      <c r="G42" s="1213"/>
      <c r="H42" s="1214"/>
      <c r="I42" s="354">
        <v>1960</v>
      </c>
      <c r="J42" s="355">
        <v>1761</v>
      </c>
      <c r="K42" s="355">
        <v>1572</v>
      </c>
      <c r="L42" s="355">
        <v>1385</v>
      </c>
      <c r="M42" s="356">
        <v>1198</v>
      </c>
    </row>
    <row r="43" spans="2:13" ht="27.75" customHeight="1" x14ac:dyDescent="0.2">
      <c r="B43" s="1209"/>
      <c r="C43" s="1210"/>
      <c r="D43" s="103"/>
      <c r="E43" s="1213" t="s">
        <v>33</v>
      </c>
      <c r="F43" s="1213"/>
      <c r="G43" s="1213"/>
      <c r="H43" s="1214"/>
      <c r="I43" s="354">
        <v>9586</v>
      </c>
      <c r="J43" s="355">
        <v>9530</v>
      </c>
      <c r="K43" s="355">
        <v>9280</v>
      </c>
      <c r="L43" s="355">
        <v>8872</v>
      </c>
      <c r="M43" s="356">
        <v>8091</v>
      </c>
    </row>
    <row r="44" spans="2:13" ht="27.75" customHeight="1" x14ac:dyDescent="0.2">
      <c r="B44" s="1209"/>
      <c r="C44" s="1210"/>
      <c r="D44" s="103"/>
      <c r="E44" s="1213" t="s">
        <v>34</v>
      </c>
      <c r="F44" s="1213"/>
      <c r="G44" s="1213"/>
      <c r="H44" s="1214"/>
      <c r="I44" s="354" t="s">
        <v>479</v>
      </c>
      <c r="J44" s="355" t="s">
        <v>479</v>
      </c>
      <c r="K44" s="355" t="s">
        <v>479</v>
      </c>
      <c r="L44" s="355">
        <v>135</v>
      </c>
      <c r="M44" s="356">
        <v>629</v>
      </c>
    </row>
    <row r="45" spans="2:13" ht="27.75" customHeight="1" x14ac:dyDescent="0.2">
      <c r="B45" s="1209"/>
      <c r="C45" s="1210"/>
      <c r="D45" s="103"/>
      <c r="E45" s="1213" t="s">
        <v>35</v>
      </c>
      <c r="F45" s="1213"/>
      <c r="G45" s="1213"/>
      <c r="H45" s="1214"/>
      <c r="I45" s="354">
        <v>5221</v>
      </c>
      <c r="J45" s="355">
        <v>5024</v>
      </c>
      <c r="K45" s="355">
        <v>4588</v>
      </c>
      <c r="L45" s="355">
        <v>5106</v>
      </c>
      <c r="M45" s="356">
        <v>5010</v>
      </c>
    </row>
    <row r="46" spans="2:13" ht="27.75" customHeight="1" x14ac:dyDescent="0.2">
      <c r="B46" s="1209"/>
      <c r="C46" s="1210"/>
      <c r="D46" s="104"/>
      <c r="E46" s="1213" t="s">
        <v>36</v>
      </c>
      <c r="F46" s="1213"/>
      <c r="G46" s="1213"/>
      <c r="H46" s="1214"/>
      <c r="I46" s="354">
        <v>16</v>
      </c>
      <c r="J46" s="355">
        <v>13</v>
      </c>
      <c r="K46" s="355">
        <v>12</v>
      </c>
      <c r="L46" s="355">
        <v>6</v>
      </c>
      <c r="M46" s="356">
        <v>4</v>
      </c>
    </row>
    <row r="47" spans="2:13" ht="27.75" customHeight="1" x14ac:dyDescent="0.2">
      <c r="B47" s="1209"/>
      <c r="C47" s="1210"/>
      <c r="D47" s="105"/>
      <c r="E47" s="1223" t="s">
        <v>37</v>
      </c>
      <c r="F47" s="1224"/>
      <c r="G47" s="1224"/>
      <c r="H47" s="1225"/>
      <c r="I47" s="354" t="s">
        <v>479</v>
      </c>
      <c r="J47" s="355" t="s">
        <v>479</v>
      </c>
      <c r="K47" s="355" t="s">
        <v>479</v>
      </c>
      <c r="L47" s="355" t="s">
        <v>479</v>
      </c>
      <c r="M47" s="356" t="s">
        <v>479</v>
      </c>
    </row>
    <row r="48" spans="2:13" ht="27.75" customHeight="1" x14ac:dyDescent="0.2">
      <c r="B48" s="1209"/>
      <c r="C48" s="1210"/>
      <c r="D48" s="103"/>
      <c r="E48" s="1213" t="s">
        <v>38</v>
      </c>
      <c r="F48" s="1213"/>
      <c r="G48" s="1213"/>
      <c r="H48" s="1214"/>
      <c r="I48" s="354" t="s">
        <v>479</v>
      </c>
      <c r="J48" s="355" t="s">
        <v>479</v>
      </c>
      <c r="K48" s="355" t="s">
        <v>479</v>
      </c>
      <c r="L48" s="355" t="s">
        <v>479</v>
      </c>
      <c r="M48" s="356" t="s">
        <v>479</v>
      </c>
    </row>
    <row r="49" spans="2:13" ht="27.75" customHeight="1" x14ac:dyDescent="0.2">
      <c r="B49" s="1211"/>
      <c r="C49" s="1212"/>
      <c r="D49" s="103"/>
      <c r="E49" s="1213" t="s">
        <v>39</v>
      </c>
      <c r="F49" s="1213"/>
      <c r="G49" s="1213"/>
      <c r="H49" s="1214"/>
      <c r="I49" s="354" t="s">
        <v>479</v>
      </c>
      <c r="J49" s="355" t="s">
        <v>479</v>
      </c>
      <c r="K49" s="355" t="s">
        <v>479</v>
      </c>
      <c r="L49" s="355" t="s">
        <v>479</v>
      </c>
      <c r="M49" s="356" t="s">
        <v>479</v>
      </c>
    </row>
    <row r="50" spans="2:13" ht="27.75" customHeight="1" x14ac:dyDescent="0.2">
      <c r="B50" s="1207" t="s">
        <v>40</v>
      </c>
      <c r="C50" s="1208"/>
      <c r="D50" s="106"/>
      <c r="E50" s="1213" t="s">
        <v>41</v>
      </c>
      <c r="F50" s="1213"/>
      <c r="G50" s="1213"/>
      <c r="H50" s="1214"/>
      <c r="I50" s="354">
        <v>10292</v>
      </c>
      <c r="J50" s="355">
        <v>9993</v>
      </c>
      <c r="K50" s="355">
        <v>12586</v>
      </c>
      <c r="L50" s="355">
        <v>14867</v>
      </c>
      <c r="M50" s="356">
        <v>15124</v>
      </c>
    </row>
    <row r="51" spans="2:13" ht="27.75" customHeight="1" x14ac:dyDescent="0.2">
      <c r="B51" s="1209"/>
      <c r="C51" s="1210"/>
      <c r="D51" s="103"/>
      <c r="E51" s="1213" t="s">
        <v>42</v>
      </c>
      <c r="F51" s="1213"/>
      <c r="G51" s="1213"/>
      <c r="H51" s="1214"/>
      <c r="I51" s="354">
        <v>2720</v>
      </c>
      <c r="J51" s="355">
        <v>2389</v>
      </c>
      <c r="K51" s="355">
        <v>2196</v>
      </c>
      <c r="L51" s="355">
        <v>3058</v>
      </c>
      <c r="M51" s="356">
        <v>2715</v>
      </c>
    </row>
    <row r="52" spans="2:13" ht="27.75" customHeight="1" x14ac:dyDescent="0.2">
      <c r="B52" s="1211"/>
      <c r="C52" s="1212"/>
      <c r="D52" s="103"/>
      <c r="E52" s="1213" t="s">
        <v>43</v>
      </c>
      <c r="F52" s="1213"/>
      <c r="G52" s="1213"/>
      <c r="H52" s="1214"/>
      <c r="I52" s="354">
        <v>28709</v>
      </c>
      <c r="J52" s="355">
        <v>28425</v>
      </c>
      <c r="K52" s="355">
        <v>28500</v>
      </c>
      <c r="L52" s="355">
        <v>29105</v>
      </c>
      <c r="M52" s="356">
        <v>29835</v>
      </c>
    </row>
    <row r="53" spans="2:13" ht="27.75" customHeight="1" thickBot="1" x14ac:dyDescent="0.25">
      <c r="B53" s="1215" t="s">
        <v>44</v>
      </c>
      <c r="C53" s="1216"/>
      <c r="D53" s="107"/>
      <c r="E53" s="1217" t="s">
        <v>45</v>
      </c>
      <c r="F53" s="1217"/>
      <c r="G53" s="1217"/>
      <c r="H53" s="1218"/>
      <c r="I53" s="357">
        <v>11881</v>
      </c>
      <c r="J53" s="358">
        <v>11684</v>
      </c>
      <c r="K53" s="358">
        <v>7926</v>
      </c>
      <c r="L53" s="358">
        <v>3599</v>
      </c>
      <c r="M53" s="359">
        <v>101</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EHv5/1uRcr1sgT4FD5HERZ6MxfKL834zpdWUt9/vvtbAvyB25FP9leYbkc+f2dpiBfOjn+iScei8Gi1BmvthAA==" saltValue="9ObYYMfoeLgQADjqdHfh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522</v>
      </c>
      <c r="G54" s="116" t="s">
        <v>523</v>
      </c>
      <c r="H54" s="117" t="s">
        <v>524</v>
      </c>
    </row>
    <row r="55" spans="2:8" ht="52.5" customHeight="1" x14ac:dyDescent="0.2">
      <c r="B55" s="118"/>
      <c r="C55" s="1234" t="s">
        <v>48</v>
      </c>
      <c r="D55" s="1234"/>
      <c r="E55" s="1235"/>
      <c r="F55" s="119">
        <v>3957</v>
      </c>
      <c r="G55" s="119">
        <v>3989</v>
      </c>
      <c r="H55" s="120">
        <v>3820</v>
      </c>
    </row>
    <row r="56" spans="2:8" ht="52.5" customHeight="1" x14ac:dyDescent="0.2">
      <c r="B56" s="121"/>
      <c r="C56" s="1236" t="s">
        <v>49</v>
      </c>
      <c r="D56" s="1236"/>
      <c r="E56" s="1237"/>
      <c r="F56" s="122">
        <v>1170</v>
      </c>
      <c r="G56" s="122">
        <v>210</v>
      </c>
      <c r="H56" s="123">
        <v>433</v>
      </c>
    </row>
    <row r="57" spans="2:8" ht="53.25" customHeight="1" x14ac:dyDescent="0.2">
      <c r="B57" s="121"/>
      <c r="C57" s="1238" t="s">
        <v>50</v>
      </c>
      <c r="D57" s="1238"/>
      <c r="E57" s="1239"/>
      <c r="F57" s="124">
        <v>9729</v>
      </c>
      <c r="G57" s="124">
        <v>12929</v>
      </c>
      <c r="H57" s="125">
        <v>12886</v>
      </c>
    </row>
    <row r="58" spans="2:8" ht="45.75" customHeight="1" x14ac:dyDescent="0.2">
      <c r="B58" s="126"/>
      <c r="C58" s="1226" t="s">
        <v>554</v>
      </c>
      <c r="D58" s="1227"/>
      <c r="E58" s="1228"/>
      <c r="F58" s="127">
        <v>959</v>
      </c>
      <c r="G58" s="127">
        <v>2856</v>
      </c>
      <c r="H58" s="128">
        <v>4155</v>
      </c>
    </row>
    <row r="59" spans="2:8" ht="45.75" customHeight="1" x14ac:dyDescent="0.2">
      <c r="B59" s="126"/>
      <c r="C59" s="1226" t="s">
        <v>555</v>
      </c>
      <c r="D59" s="1227"/>
      <c r="E59" s="1228"/>
      <c r="F59" s="127">
        <v>3563</v>
      </c>
      <c r="G59" s="127">
        <v>3322</v>
      </c>
      <c r="H59" s="128">
        <v>2252</v>
      </c>
    </row>
    <row r="60" spans="2:8" ht="45.75" customHeight="1" x14ac:dyDescent="0.2">
      <c r="B60" s="126"/>
      <c r="C60" s="1226" t="s">
        <v>556</v>
      </c>
      <c r="D60" s="1227"/>
      <c r="E60" s="1228"/>
      <c r="F60" s="127">
        <v>0</v>
      </c>
      <c r="G60" s="127">
        <v>2294</v>
      </c>
      <c r="H60" s="128">
        <v>1974</v>
      </c>
    </row>
    <row r="61" spans="2:8" ht="45.75" customHeight="1" x14ac:dyDescent="0.2">
      <c r="B61" s="126"/>
      <c r="C61" s="1226" t="s">
        <v>557</v>
      </c>
      <c r="D61" s="1227"/>
      <c r="E61" s="1228"/>
      <c r="F61" s="127">
        <v>1753</v>
      </c>
      <c r="G61" s="127">
        <v>1453</v>
      </c>
      <c r="H61" s="128">
        <v>1453</v>
      </c>
    </row>
    <row r="62" spans="2:8" ht="45.75" customHeight="1" thickBot="1" x14ac:dyDescent="0.25">
      <c r="B62" s="129"/>
      <c r="C62" s="1229" t="s">
        <v>558</v>
      </c>
      <c r="D62" s="1230"/>
      <c r="E62" s="1231"/>
      <c r="F62" s="130">
        <v>1310</v>
      </c>
      <c r="G62" s="130">
        <v>1224</v>
      </c>
      <c r="H62" s="131">
        <v>890</v>
      </c>
    </row>
    <row r="63" spans="2:8" ht="52.5" customHeight="1" thickBot="1" x14ac:dyDescent="0.25">
      <c r="B63" s="132"/>
      <c r="C63" s="1232" t="s">
        <v>51</v>
      </c>
      <c r="D63" s="1232"/>
      <c r="E63" s="1233"/>
      <c r="F63" s="133">
        <v>14857</v>
      </c>
      <c r="G63" s="133">
        <v>17128</v>
      </c>
      <c r="H63" s="134">
        <v>17139</v>
      </c>
    </row>
    <row r="64" spans="2:8" ht="13" x14ac:dyDescent="0.2"/>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L60" zoomScale="85" zoomScaleNormal="85" zoomScaleSheetLayoutView="55" workbookViewId="0">
      <selection activeCell="BB62" sqref="BB62"/>
    </sheetView>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610</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611</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612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613</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520</v>
      </c>
      <c r="BQ50" s="1273"/>
      <c r="BR50" s="1273"/>
      <c r="BS50" s="1273"/>
      <c r="BT50" s="1273"/>
      <c r="BU50" s="1273"/>
      <c r="BV50" s="1273"/>
      <c r="BW50" s="1273"/>
      <c r="BX50" s="1273" t="s">
        <v>521</v>
      </c>
      <c r="BY50" s="1273"/>
      <c r="BZ50" s="1273"/>
      <c r="CA50" s="1273"/>
      <c r="CB50" s="1273"/>
      <c r="CC50" s="1273"/>
      <c r="CD50" s="1273"/>
      <c r="CE50" s="1273"/>
      <c r="CF50" s="1273" t="s">
        <v>522</v>
      </c>
      <c r="CG50" s="1273"/>
      <c r="CH50" s="1273"/>
      <c r="CI50" s="1273"/>
      <c r="CJ50" s="1273"/>
      <c r="CK50" s="1273"/>
      <c r="CL50" s="1273"/>
      <c r="CM50" s="1273"/>
      <c r="CN50" s="1273" t="s">
        <v>523</v>
      </c>
      <c r="CO50" s="1273"/>
      <c r="CP50" s="1273"/>
      <c r="CQ50" s="1273"/>
      <c r="CR50" s="1273"/>
      <c r="CS50" s="1273"/>
      <c r="CT50" s="1273"/>
      <c r="CU50" s="1273"/>
      <c r="CV50" s="1273" t="s">
        <v>524</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614</v>
      </c>
      <c r="AO51" s="1277"/>
      <c r="AP51" s="1277"/>
      <c r="AQ51" s="1277"/>
      <c r="AR51" s="1277"/>
      <c r="AS51" s="1277"/>
      <c r="AT51" s="1277"/>
      <c r="AU51" s="1277"/>
      <c r="AV51" s="1277"/>
      <c r="AW51" s="1277"/>
      <c r="AX51" s="1277"/>
      <c r="AY51" s="1277"/>
      <c r="AZ51" s="1277"/>
      <c r="BA51" s="1277"/>
      <c r="BB51" s="1277" t="s">
        <v>615</v>
      </c>
      <c r="BC51" s="1277"/>
      <c r="BD51" s="1277"/>
      <c r="BE51" s="1277"/>
      <c r="BF51" s="1277"/>
      <c r="BG51" s="1277"/>
      <c r="BH51" s="1277"/>
      <c r="BI51" s="1277"/>
      <c r="BJ51" s="1277"/>
      <c r="BK51" s="1277"/>
      <c r="BL51" s="1277"/>
      <c r="BM51" s="1277"/>
      <c r="BN51" s="1277"/>
      <c r="BO51" s="1277"/>
      <c r="BP51" s="1278">
        <v>61.7</v>
      </c>
      <c r="BQ51" s="1278"/>
      <c r="BR51" s="1278"/>
      <c r="BS51" s="1278"/>
      <c r="BT51" s="1278"/>
      <c r="BU51" s="1278"/>
      <c r="BV51" s="1278"/>
      <c r="BW51" s="1278"/>
      <c r="BX51" s="1278">
        <v>61.2</v>
      </c>
      <c r="BY51" s="1278"/>
      <c r="BZ51" s="1278"/>
      <c r="CA51" s="1278"/>
      <c r="CB51" s="1278"/>
      <c r="CC51" s="1278"/>
      <c r="CD51" s="1278"/>
      <c r="CE51" s="1278"/>
      <c r="CF51" s="1278">
        <v>37.9</v>
      </c>
      <c r="CG51" s="1278"/>
      <c r="CH51" s="1278"/>
      <c r="CI51" s="1278"/>
      <c r="CJ51" s="1278"/>
      <c r="CK51" s="1278"/>
      <c r="CL51" s="1278"/>
      <c r="CM51" s="1278"/>
      <c r="CN51" s="1278">
        <v>16.600000000000001</v>
      </c>
      <c r="CO51" s="1278"/>
      <c r="CP51" s="1278"/>
      <c r="CQ51" s="1278"/>
      <c r="CR51" s="1278"/>
      <c r="CS51" s="1278"/>
      <c r="CT51" s="1278"/>
      <c r="CU51" s="1278"/>
      <c r="CV51" s="1278">
        <v>0.4</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616</v>
      </c>
      <c r="BC53" s="1277"/>
      <c r="BD53" s="1277"/>
      <c r="BE53" s="1277"/>
      <c r="BF53" s="1277"/>
      <c r="BG53" s="1277"/>
      <c r="BH53" s="1277"/>
      <c r="BI53" s="1277"/>
      <c r="BJ53" s="1277"/>
      <c r="BK53" s="1277"/>
      <c r="BL53" s="1277"/>
      <c r="BM53" s="1277"/>
      <c r="BN53" s="1277"/>
      <c r="BO53" s="1277"/>
      <c r="BP53" s="1278">
        <v>68.900000000000006</v>
      </c>
      <c r="BQ53" s="1278"/>
      <c r="BR53" s="1278"/>
      <c r="BS53" s="1278"/>
      <c r="BT53" s="1278"/>
      <c r="BU53" s="1278"/>
      <c r="BV53" s="1278"/>
      <c r="BW53" s="1278"/>
      <c r="BX53" s="1278">
        <v>69.3</v>
      </c>
      <c r="BY53" s="1278"/>
      <c r="BZ53" s="1278"/>
      <c r="CA53" s="1278"/>
      <c r="CB53" s="1278"/>
      <c r="CC53" s="1278"/>
      <c r="CD53" s="1278"/>
      <c r="CE53" s="1278"/>
      <c r="CF53" s="1278">
        <v>70.5</v>
      </c>
      <c r="CG53" s="1278"/>
      <c r="CH53" s="1278"/>
      <c r="CI53" s="1278"/>
      <c r="CJ53" s="1278"/>
      <c r="CK53" s="1278"/>
      <c r="CL53" s="1278"/>
      <c r="CM53" s="1278"/>
      <c r="CN53" s="1278">
        <v>72</v>
      </c>
      <c r="CO53" s="1278"/>
      <c r="CP53" s="1278"/>
      <c r="CQ53" s="1278"/>
      <c r="CR53" s="1278"/>
      <c r="CS53" s="1278"/>
      <c r="CT53" s="1278"/>
      <c r="CU53" s="1278"/>
      <c r="CV53" s="1278">
        <v>68.400000000000006</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617</v>
      </c>
      <c r="AO55" s="1273"/>
      <c r="AP55" s="1273"/>
      <c r="AQ55" s="1273"/>
      <c r="AR55" s="1273"/>
      <c r="AS55" s="1273"/>
      <c r="AT55" s="1273"/>
      <c r="AU55" s="1273"/>
      <c r="AV55" s="1273"/>
      <c r="AW55" s="1273"/>
      <c r="AX55" s="1273"/>
      <c r="AY55" s="1273"/>
      <c r="AZ55" s="1273"/>
      <c r="BA55" s="1273"/>
      <c r="BB55" s="1277" t="s">
        <v>615</v>
      </c>
      <c r="BC55" s="1277"/>
      <c r="BD55" s="1277"/>
      <c r="BE55" s="1277"/>
      <c r="BF55" s="1277"/>
      <c r="BG55" s="1277"/>
      <c r="BH55" s="1277"/>
      <c r="BI55" s="1277"/>
      <c r="BJ55" s="1277"/>
      <c r="BK55" s="1277"/>
      <c r="BL55" s="1277"/>
      <c r="BM55" s="1277"/>
      <c r="BN55" s="1277"/>
      <c r="BO55" s="1277"/>
      <c r="BP55" s="1278">
        <v>31.9</v>
      </c>
      <c r="BQ55" s="1278"/>
      <c r="BR55" s="1278"/>
      <c r="BS55" s="1278"/>
      <c r="BT55" s="1278"/>
      <c r="BU55" s="1278"/>
      <c r="BV55" s="1278"/>
      <c r="BW55" s="1278"/>
      <c r="BX55" s="1278">
        <v>24.2</v>
      </c>
      <c r="BY55" s="1278"/>
      <c r="BZ55" s="1278"/>
      <c r="CA55" s="1278"/>
      <c r="CB55" s="1278"/>
      <c r="CC55" s="1278"/>
      <c r="CD55" s="1278"/>
      <c r="CE55" s="1278"/>
      <c r="CF55" s="1278">
        <v>22.1</v>
      </c>
      <c r="CG55" s="1278"/>
      <c r="CH55" s="1278"/>
      <c r="CI55" s="1278"/>
      <c r="CJ55" s="1278"/>
      <c r="CK55" s="1278"/>
      <c r="CL55" s="1278"/>
      <c r="CM55" s="1278"/>
      <c r="CN55" s="1278">
        <v>20.399999999999999</v>
      </c>
      <c r="CO55" s="1278"/>
      <c r="CP55" s="1278"/>
      <c r="CQ55" s="1278"/>
      <c r="CR55" s="1278"/>
      <c r="CS55" s="1278"/>
      <c r="CT55" s="1278"/>
      <c r="CU55" s="1278"/>
      <c r="CV55" s="1278">
        <v>11.2</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616</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60.1</v>
      </c>
      <c r="BY57" s="1278"/>
      <c r="BZ57" s="1278"/>
      <c r="CA57" s="1278"/>
      <c r="CB57" s="1278"/>
      <c r="CC57" s="1278"/>
      <c r="CD57" s="1278"/>
      <c r="CE57" s="1278"/>
      <c r="CF57" s="1278">
        <v>61.5</v>
      </c>
      <c r="CG57" s="1278"/>
      <c r="CH57" s="1278"/>
      <c r="CI57" s="1278"/>
      <c r="CJ57" s="1278"/>
      <c r="CK57" s="1278"/>
      <c r="CL57" s="1278"/>
      <c r="CM57" s="1278"/>
      <c r="CN57" s="1278">
        <v>63.1</v>
      </c>
      <c r="CO57" s="1278"/>
      <c r="CP57" s="1278"/>
      <c r="CQ57" s="1278"/>
      <c r="CR57" s="1278"/>
      <c r="CS57" s="1278"/>
      <c r="CT57" s="1278"/>
      <c r="CU57" s="1278"/>
      <c r="CV57" s="1278">
        <v>63.2</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618</v>
      </c>
    </row>
    <row r="64" spans="1:109" ht="13" x14ac:dyDescent="0.2">
      <c r="B64" s="1248"/>
      <c r="G64" s="1255"/>
      <c r="I64" s="1288"/>
      <c r="J64" s="1288"/>
      <c r="K64" s="1288"/>
      <c r="L64" s="1288"/>
      <c r="M64" s="1288"/>
      <c r="N64" s="1289"/>
      <c r="AM64" s="1255"/>
      <c r="AN64" s="1255" t="s">
        <v>611</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x14ac:dyDescent="0.2">
      <c r="B65" s="1248"/>
      <c r="AN65" s="1257" t="s">
        <v>619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613</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520</v>
      </c>
      <c r="BQ72" s="1273"/>
      <c r="BR72" s="1273"/>
      <c r="BS72" s="1273"/>
      <c r="BT72" s="1273"/>
      <c r="BU72" s="1273"/>
      <c r="BV72" s="1273"/>
      <c r="BW72" s="1273"/>
      <c r="BX72" s="1273" t="s">
        <v>521</v>
      </c>
      <c r="BY72" s="1273"/>
      <c r="BZ72" s="1273"/>
      <c r="CA72" s="1273"/>
      <c r="CB72" s="1273"/>
      <c r="CC72" s="1273"/>
      <c r="CD72" s="1273"/>
      <c r="CE72" s="1273"/>
      <c r="CF72" s="1273" t="s">
        <v>522</v>
      </c>
      <c r="CG72" s="1273"/>
      <c r="CH72" s="1273"/>
      <c r="CI72" s="1273"/>
      <c r="CJ72" s="1273"/>
      <c r="CK72" s="1273"/>
      <c r="CL72" s="1273"/>
      <c r="CM72" s="1273"/>
      <c r="CN72" s="1273" t="s">
        <v>523</v>
      </c>
      <c r="CO72" s="1273"/>
      <c r="CP72" s="1273"/>
      <c r="CQ72" s="1273"/>
      <c r="CR72" s="1273"/>
      <c r="CS72" s="1273"/>
      <c r="CT72" s="1273"/>
      <c r="CU72" s="1273"/>
      <c r="CV72" s="1273" t="s">
        <v>524</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614</v>
      </c>
      <c r="AO73" s="1277"/>
      <c r="AP73" s="1277"/>
      <c r="AQ73" s="1277"/>
      <c r="AR73" s="1277"/>
      <c r="AS73" s="1277"/>
      <c r="AT73" s="1277"/>
      <c r="AU73" s="1277"/>
      <c r="AV73" s="1277"/>
      <c r="AW73" s="1277"/>
      <c r="AX73" s="1277"/>
      <c r="AY73" s="1277"/>
      <c r="AZ73" s="1277"/>
      <c r="BA73" s="1277"/>
      <c r="BB73" s="1277" t="s">
        <v>615</v>
      </c>
      <c r="BC73" s="1277"/>
      <c r="BD73" s="1277"/>
      <c r="BE73" s="1277"/>
      <c r="BF73" s="1277"/>
      <c r="BG73" s="1277"/>
      <c r="BH73" s="1277"/>
      <c r="BI73" s="1277"/>
      <c r="BJ73" s="1277"/>
      <c r="BK73" s="1277"/>
      <c r="BL73" s="1277"/>
      <c r="BM73" s="1277"/>
      <c r="BN73" s="1277"/>
      <c r="BO73" s="1277"/>
      <c r="BP73" s="1278">
        <v>61.7</v>
      </c>
      <c r="BQ73" s="1278"/>
      <c r="BR73" s="1278"/>
      <c r="BS73" s="1278"/>
      <c r="BT73" s="1278"/>
      <c r="BU73" s="1278"/>
      <c r="BV73" s="1278"/>
      <c r="BW73" s="1278"/>
      <c r="BX73" s="1278">
        <v>61.2</v>
      </c>
      <c r="BY73" s="1278"/>
      <c r="BZ73" s="1278"/>
      <c r="CA73" s="1278"/>
      <c r="CB73" s="1278"/>
      <c r="CC73" s="1278"/>
      <c r="CD73" s="1278"/>
      <c r="CE73" s="1278"/>
      <c r="CF73" s="1278">
        <v>37.9</v>
      </c>
      <c r="CG73" s="1278"/>
      <c r="CH73" s="1278"/>
      <c r="CI73" s="1278"/>
      <c r="CJ73" s="1278"/>
      <c r="CK73" s="1278"/>
      <c r="CL73" s="1278"/>
      <c r="CM73" s="1278"/>
      <c r="CN73" s="1278">
        <v>16.600000000000001</v>
      </c>
      <c r="CO73" s="1278"/>
      <c r="CP73" s="1278"/>
      <c r="CQ73" s="1278"/>
      <c r="CR73" s="1278"/>
      <c r="CS73" s="1278"/>
      <c r="CT73" s="1278"/>
      <c r="CU73" s="1278"/>
      <c r="CV73" s="1278">
        <v>0.4</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620</v>
      </c>
      <c r="BC75" s="1277"/>
      <c r="BD75" s="1277"/>
      <c r="BE75" s="1277"/>
      <c r="BF75" s="1277"/>
      <c r="BG75" s="1277"/>
      <c r="BH75" s="1277"/>
      <c r="BI75" s="1277"/>
      <c r="BJ75" s="1277"/>
      <c r="BK75" s="1277"/>
      <c r="BL75" s="1277"/>
      <c r="BM75" s="1277"/>
      <c r="BN75" s="1277"/>
      <c r="BO75" s="1277"/>
      <c r="BP75" s="1278">
        <v>9.5</v>
      </c>
      <c r="BQ75" s="1278"/>
      <c r="BR75" s="1278"/>
      <c r="BS75" s="1278"/>
      <c r="BT75" s="1278"/>
      <c r="BU75" s="1278"/>
      <c r="BV75" s="1278"/>
      <c r="BW75" s="1278"/>
      <c r="BX75" s="1278">
        <v>9.1</v>
      </c>
      <c r="BY75" s="1278"/>
      <c r="BZ75" s="1278"/>
      <c r="CA75" s="1278"/>
      <c r="CB75" s="1278"/>
      <c r="CC75" s="1278"/>
      <c r="CD75" s="1278"/>
      <c r="CE75" s="1278"/>
      <c r="CF75" s="1278">
        <v>8.5</v>
      </c>
      <c r="CG75" s="1278"/>
      <c r="CH75" s="1278"/>
      <c r="CI75" s="1278"/>
      <c r="CJ75" s="1278"/>
      <c r="CK75" s="1278"/>
      <c r="CL75" s="1278"/>
      <c r="CM75" s="1278"/>
      <c r="CN75" s="1278">
        <v>8.1999999999999993</v>
      </c>
      <c r="CO75" s="1278"/>
      <c r="CP75" s="1278"/>
      <c r="CQ75" s="1278"/>
      <c r="CR75" s="1278"/>
      <c r="CS75" s="1278"/>
      <c r="CT75" s="1278"/>
      <c r="CU75" s="1278"/>
      <c r="CV75" s="1278">
        <v>7.7</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617</v>
      </c>
      <c r="AO77" s="1273"/>
      <c r="AP77" s="1273"/>
      <c r="AQ77" s="1273"/>
      <c r="AR77" s="1273"/>
      <c r="AS77" s="1273"/>
      <c r="AT77" s="1273"/>
      <c r="AU77" s="1273"/>
      <c r="AV77" s="1273"/>
      <c r="AW77" s="1273"/>
      <c r="AX77" s="1273"/>
      <c r="AY77" s="1273"/>
      <c r="AZ77" s="1273"/>
      <c r="BA77" s="1273"/>
      <c r="BB77" s="1277" t="s">
        <v>615</v>
      </c>
      <c r="BC77" s="1277"/>
      <c r="BD77" s="1277"/>
      <c r="BE77" s="1277"/>
      <c r="BF77" s="1277"/>
      <c r="BG77" s="1277"/>
      <c r="BH77" s="1277"/>
      <c r="BI77" s="1277"/>
      <c r="BJ77" s="1277"/>
      <c r="BK77" s="1277"/>
      <c r="BL77" s="1277"/>
      <c r="BM77" s="1277"/>
      <c r="BN77" s="1277"/>
      <c r="BO77" s="1277"/>
      <c r="BP77" s="1278">
        <v>31.9</v>
      </c>
      <c r="BQ77" s="1278"/>
      <c r="BR77" s="1278"/>
      <c r="BS77" s="1278"/>
      <c r="BT77" s="1278"/>
      <c r="BU77" s="1278"/>
      <c r="BV77" s="1278"/>
      <c r="BW77" s="1278"/>
      <c r="BX77" s="1278">
        <v>24.2</v>
      </c>
      <c r="BY77" s="1278"/>
      <c r="BZ77" s="1278"/>
      <c r="CA77" s="1278"/>
      <c r="CB77" s="1278"/>
      <c r="CC77" s="1278"/>
      <c r="CD77" s="1278"/>
      <c r="CE77" s="1278"/>
      <c r="CF77" s="1278">
        <v>22.1</v>
      </c>
      <c r="CG77" s="1278"/>
      <c r="CH77" s="1278"/>
      <c r="CI77" s="1278"/>
      <c r="CJ77" s="1278"/>
      <c r="CK77" s="1278"/>
      <c r="CL77" s="1278"/>
      <c r="CM77" s="1278"/>
      <c r="CN77" s="1278">
        <v>20.399999999999999</v>
      </c>
      <c r="CO77" s="1278"/>
      <c r="CP77" s="1278"/>
      <c r="CQ77" s="1278"/>
      <c r="CR77" s="1278"/>
      <c r="CS77" s="1278"/>
      <c r="CT77" s="1278"/>
      <c r="CU77" s="1278"/>
      <c r="CV77" s="1278">
        <v>11.2</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620</v>
      </c>
      <c r="BC79" s="1277"/>
      <c r="BD79" s="1277"/>
      <c r="BE79" s="1277"/>
      <c r="BF79" s="1277"/>
      <c r="BG79" s="1277"/>
      <c r="BH79" s="1277"/>
      <c r="BI79" s="1277"/>
      <c r="BJ79" s="1277"/>
      <c r="BK79" s="1277"/>
      <c r="BL79" s="1277"/>
      <c r="BM79" s="1277"/>
      <c r="BN79" s="1277"/>
      <c r="BO79" s="1277"/>
      <c r="BP79" s="1278">
        <v>6.6</v>
      </c>
      <c r="BQ79" s="1278"/>
      <c r="BR79" s="1278"/>
      <c r="BS79" s="1278"/>
      <c r="BT79" s="1278"/>
      <c r="BU79" s="1278"/>
      <c r="BV79" s="1278"/>
      <c r="BW79" s="1278"/>
      <c r="BX79" s="1278">
        <v>6.4</v>
      </c>
      <c r="BY79" s="1278"/>
      <c r="BZ79" s="1278"/>
      <c r="CA79" s="1278"/>
      <c r="CB79" s="1278"/>
      <c r="CC79" s="1278"/>
      <c r="CD79" s="1278"/>
      <c r="CE79" s="1278"/>
      <c r="CF79" s="1278">
        <v>6.3</v>
      </c>
      <c r="CG79" s="1278"/>
      <c r="CH79" s="1278"/>
      <c r="CI79" s="1278"/>
      <c r="CJ79" s="1278"/>
      <c r="CK79" s="1278"/>
      <c r="CL79" s="1278"/>
      <c r="CM79" s="1278"/>
      <c r="CN79" s="1278">
        <v>6.2</v>
      </c>
      <c r="CO79" s="1278"/>
      <c r="CP79" s="1278"/>
      <c r="CQ79" s="1278"/>
      <c r="CR79" s="1278"/>
      <c r="CS79" s="1278"/>
      <c r="CT79" s="1278"/>
      <c r="CU79" s="1278"/>
      <c r="CV79" s="1278">
        <v>5.7</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WA+3qYfT4OjOaP2dfeGm26fQZ+nB1OGLmgXTlNAAH9wFfn0ndDqgS+rWVSzuT14FwbwSipGelfqXpuiBBdzjFg==" saltValue="sw7G4qyBBfTSIUTWljNE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A97" zoomScale="70" zoomScaleNormal="70" zoomScaleSheetLayoutView="70" workbookViewId="0">
      <selection activeCell="BB62" sqref="BB62"/>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467</v>
      </c>
    </row>
  </sheetData>
  <sheetProtection algorithmName="SHA-512" hashValue="4vUfh5T8o1EsiItx5+tOyM/LmL1UN7NHMTgliE4wdznmhd+CPXSIfdTXHIpzxAXM/PGZ8ZfSkVBls91b2EoKUA==" saltValue="SxP1IdzvpLpJHPdIR2fP0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50" zoomScaleNormal="50" zoomScaleSheetLayoutView="55" workbookViewId="0">
      <selection activeCell="BB62" sqref="BB62"/>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467</v>
      </c>
    </row>
  </sheetData>
  <sheetProtection algorithmName="SHA-512" hashValue="/+rRlXmAVw/eLzrSmaxHwfqGZU6WMkmhQPPxvfYukQ8mDiA3C8H7MyjCFyUvzyd1Y3LeV0IkEess84tk3d0wiQ==" saltValue="QAXxnu3qLuHusjWPwq5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517</v>
      </c>
      <c r="G2" s="148"/>
      <c r="H2" s="149"/>
    </row>
    <row r="3" spans="1:8" x14ac:dyDescent="0.2">
      <c r="A3" s="145" t="s">
        <v>510</v>
      </c>
      <c r="B3" s="150"/>
      <c r="C3" s="151"/>
      <c r="D3" s="152">
        <v>43288</v>
      </c>
      <c r="E3" s="153"/>
      <c r="F3" s="154">
        <v>47820</v>
      </c>
      <c r="G3" s="155"/>
      <c r="H3" s="156"/>
    </row>
    <row r="4" spans="1:8" x14ac:dyDescent="0.2">
      <c r="A4" s="157"/>
      <c r="B4" s="158"/>
      <c r="C4" s="159"/>
      <c r="D4" s="160">
        <v>29735</v>
      </c>
      <c r="E4" s="161"/>
      <c r="F4" s="162">
        <v>25855</v>
      </c>
      <c r="G4" s="163"/>
      <c r="H4" s="164"/>
    </row>
    <row r="5" spans="1:8" x14ac:dyDescent="0.2">
      <c r="A5" s="145" t="s">
        <v>512</v>
      </c>
      <c r="B5" s="150"/>
      <c r="C5" s="151"/>
      <c r="D5" s="152">
        <v>56503</v>
      </c>
      <c r="E5" s="153"/>
      <c r="F5" s="154">
        <v>41934</v>
      </c>
      <c r="G5" s="155"/>
      <c r="H5" s="156"/>
    </row>
    <row r="6" spans="1:8" x14ac:dyDescent="0.2">
      <c r="A6" s="157"/>
      <c r="B6" s="158"/>
      <c r="C6" s="159"/>
      <c r="D6" s="160">
        <v>32580</v>
      </c>
      <c r="E6" s="161"/>
      <c r="F6" s="162">
        <v>23352</v>
      </c>
      <c r="G6" s="163"/>
      <c r="H6" s="164"/>
    </row>
    <row r="7" spans="1:8" x14ac:dyDescent="0.2">
      <c r="A7" s="145" t="s">
        <v>513</v>
      </c>
      <c r="B7" s="150"/>
      <c r="C7" s="151"/>
      <c r="D7" s="152">
        <v>47555</v>
      </c>
      <c r="E7" s="153"/>
      <c r="F7" s="154">
        <v>45588</v>
      </c>
      <c r="G7" s="155"/>
      <c r="H7" s="156"/>
    </row>
    <row r="8" spans="1:8" x14ac:dyDescent="0.2">
      <c r="A8" s="157"/>
      <c r="B8" s="158"/>
      <c r="C8" s="159"/>
      <c r="D8" s="160">
        <v>26939</v>
      </c>
      <c r="E8" s="161"/>
      <c r="F8" s="162">
        <v>24150</v>
      </c>
      <c r="G8" s="163"/>
      <c r="H8" s="164"/>
    </row>
    <row r="9" spans="1:8" x14ac:dyDescent="0.2">
      <c r="A9" s="145" t="s">
        <v>514</v>
      </c>
      <c r="B9" s="150"/>
      <c r="C9" s="151"/>
      <c r="D9" s="152">
        <v>51062</v>
      </c>
      <c r="E9" s="153"/>
      <c r="F9" s="154">
        <v>45483</v>
      </c>
      <c r="G9" s="155"/>
      <c r="H9" s="156"/>
    </row>
    <row r="10" spans="1:8" x14ac:dyDescent="0.2">
      <c r="A10" s="157"/>
      <c r="B10" s="158"/>
      <c r="C10" s="159"/>
      <c r="D10" s="160">
        <v>37123</v>
      </c>
      <c r="E10" s="161"/>
      <c r="F10" s="162">
        <v>24241</v>
      </c>
      <c r="G10" s="163"/>
      <c r="H10" s="164"/>
    </row>
    <row r="11" spans="1:8" x14ac:dyDescent="0.2">
      <c r="A11" s="145" t="s">
        <v>515</v>
      </c>
      <c r="B11" s="150"/>
      <c r="C11" s="151"/>
      <c r="D11" s="152">
        <v>84101</v>
      </c>
      <c r="E11" s="153"/>
      <c r="F11" s="154">
        <v>45945</v>
      </c>
      <c r="G11" s="155"/>
      <c r="H11" s="156"/>
    </row>
    <row r="12" spans="1:8" x14ac:dyDescent="0.2">
      <c r="A12" s="157"/>
      <c r="B12" s="158"/>
      <c r="C12" s="165"/>
      <c r="D12" s="160">
        <v>51351</v>
      </c>
      <c r="E12" s="161"/>
      <c r="F12" s="162">
        <v>25180</v>
      </c>
      <c r="G12" s="163"/>
      <c r="H12" s="164"/>
    </row>
    <row r="13" spans="1:8" x14ac:dyDescent="0.2">
      <c r="A13" s="145"/>
      <c r="B13" s="150"/>
      <c r="C13" s="166"/>
      <c r="D13" s="167">
        <v>56502</v>
      </c>
      <c r="E13" s="168"/>
      <c r="F13" s="169">
        <v>45354</v>
      </c>
      <c r="G13" s="170"/>
      <c r="H13" s="156"/>
    </row>
    <row r="14" spans="1:8" x14ac:dyDescent="0.2">
      <c r="A14" s="157"/>
      <c r="B14" s="158"/>
      <c r="C14" s="159"/>
      <c r="D14" s="160">
        <v>35546</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0.31</v>
      </c>
      <c r="C19" s="171">
        <f>ROUND(VALUE(SUBSTITUTE(実質収支比率等に係る経年分析!G$48,"▲","-")),2)</f>
        <v>2.2200000000000002</v>
      </c>
      <c r="D19" s="171">
        <f>ROUND(VALUE(SUBSTITUTE(実質収支比率等に係る経年分析!H$48,"▲","-")),2)</f>
        <v>2.97</v>
      </c>
      <c r="E19" s="171">
        <f>ROUND(VALUE(SUBSTITUTE(実質収支比率等に係る経年分析!I$48,"▲","-")),2)</f>
        <v>1.96</v>
      </c>
      <c r="F19" s="171">
        <f>ROUND(VALUE(SUBSTITUTE(実質収支比率等に係る経年分析!J$48,"▲","-")),2)</f>
        <v>1.77</v>
      </c>
    </row>
    <row r="20" spans="1:11" x14ac:dyDescent="0.2">
      <c r="A20" s="171" t="s">
        <v>55</v>
      </c>
      <c r="B20" s="171">
        <f>ROUND(VALUE(SUBSTITUTE(実質収支比率等に係る経年分析!F$47,"▲","-")),2)</f>
        <v>16.52</v>
      </c>
      <c r="C20" s="171">
        <f>ROUND(VALUE(SUBSTITUTE(実質収支比率等に係る経年分析!G$47,"▲","-")),2)</f>
        <v>16.66</v>
      </c>
      <c r="D20" s="171">
        <f>ROUND(VALUE(SUBSTITUTE(実質収支比率等に係る経年分析!H$47,"▲","-")),2)</f>
        <v>16.98</v>
      </c>
      <c r="E20" s="171">
        <f>ROUND(VALUE(SUBSTITUTE(実質収支比率等に係る経年分析!I$47,"▲","-")),2)</f>
        <v>16.59</v>
      </c>
      <c r="F20" s="171">
        <f>ROUND(VALUE(SUBSTITUTE(実質収支比率等に係る経年分析!J$47,"▲","-")),2)</f>
        <v>14.96</v>
      </c>
    </row>
    <row r="21" spans="1:11" x14ac:dyDescent="0.2">
      <c r="A21" s="171" t="s">
        <v>56</v>
      </c>
      <c r="B21" s="171">
        <f>IF(ISNUMBER(VALUE(SUBSTITUTE(実質収支比率等に係る経年分析!F$49,"▲","-"))),ROUND(VALUE(SUBSTITUTE(実質収支比率等に係る経年分析!F$49,"▲","-")),2),NA())</f>
        <v>-1.86</v>
      </c>
      <c r="C21" s="171">
        <f>IF(ISNUMBER(VALUE(SUBSTITUTE(実質収支比率等に係る経年分析!G$49,"▲","-"))),ROUND(VALUE(SUBSTITUTE(実質収支比率等に係る経年分析!G$49,"▲","-")),2),NA())</f>
        <v>1.9</v>
      </c>
      <c r="D21" s="171">
        <f>IF(ISNUMBER(VALUE(SUBSTITUTE(実質収支比率等に係る経年分析!H$49,"▲","-"))),ROUND(VALUE(SUBSTITUTE(実質収支比率等に係る経年分析!H$49,"▲","-")),2),NA())</f>
        <v>0.92</v>
      </c>
      <c r="E21" s="171">
        <f>IF(ISNUMBER(VALUE(SUBSTITUTE(実質収支比率等に係る経年分析!I$49,"▲","-"))),ROUND(VALUE(SUBSTITUTE(実質収支比率等に係る経年分析!I$49,"▲","-")),2),NA())</f>
        <v>4.57</v>
      </c>
      <c r="F21" s="171">
        <f>IF(ISNUMBER(VALUE(SUBSTITUTE(実質収支比率等に係る経年分析!J$49,"▲","-"))),ROUND(VALUE(SUBSTITUTE(実質収支比率等に係る経年分析!J$49,"▲","-")),2),NA())</f>
        <v>-1.21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土地取得事業特別会計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0.94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0.41</v>
      </c>
    </row>
    <row r="33" spans="1:16" x14ac:dyDescent="0.2">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1.76</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5.86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6.42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6.83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6.1</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7.69</v>
      </c>
    </row>
    <row r="36" spans="1:16" x14ac:dyDescent="0.2">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3074</v>
      </c>
      <c r="E42" s="173"/>
      <c r="F42" s="173"/>
      <c r="G42" s="173">
        <f>'実質公債費比率（分子）の構造'!L$52</f>
        <v>2949</v>
      </c>
      <c r="H42" s="173"/>
      <c r="I42" s="173"/>
      <c r="J42" s="173">
        <f>'実質公債費比率（分子）の構造'!M$52</f>
        <v>2931</v>
      </c>
      <c r="K42" s="173"/>
      <c r="L42" s="173"/>
      <c r="M42" s="173">
        <f>'実質公債費比率（分子）の構造'!N$52</f>
        <v>2878</v>
      </c>
      <c r="N42" s="173"/>
      <c r="O42" s="173"/>
      <c r="P42" s="173">
        <f>'実質公債費比率（分子）の構造'!O$52</f>
        <v>2878</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219</v>
      </c>
      <c r="C44" s="173"/>
      <c r="D44" s="173"/>
      <c r="E44" s="173">
        <f>'実質公債費比率（分子）の構造'!L$50</f>
        <v>206</v>
      </c>
      <c r="F44" s="173"/>
      <c r="G44" s="173"/>
      <c r="H44" s="173">
        <f>'実質公債費比率（分子）の構造'!M$50</f>
        <v>195</v>
      </c>
      <c r="I44" s="173"/>
      <c r="J44" s="173"/>
      <c r="K44" s="173">
        <f>'実質公債費比率（分子）の構造'!N$50</f>
        <v>193</v>
      </c>
      <c r="L44" s="173"/>
      <c r="M44" s="173"/>
      <c r="N44" s="173">
        <f>'実質公債費比率（分子）の構造'!O$50</f>
        <v>189</v>
      </c>
      <c r="O44" s="173"/>
      <c r="P44" s="173"/>
    </row>
    <row r="45" spans="1:16" x14ac:dyDescent="0.2">
      <c r="A45" s="173" t="s">
        <v>66</v>
      </c>
      <c r="B45" s="173">
        <f>'実質公債費比率（分子）の構造'!K$49</f>
        <v>43</v>
      </c>
      <c r="C45" s="173"/>
      <c r="D45" s="173"/>
      <c r="E45" s="173">
        <f>'実質公債費比率（分子）の構造'!L$49</f>
        <v>46</v>
      </c>
      <c r="F45" s="173"/>
      <c r="G45" s="173"/>
      <c r="H45" s="173">
        <f>'実質公債費比率（分子）の構造'!M$49</f>
        <v>48</v>
      </c>
      <c r="I45" s="173"/>
      <c r="J45" s="173"/>
      <c r="K45" s="173">
        <f>'実質公債費比率（分子）の構造'!N$49</f>
        <v>47</v>
      </c>
      <c r="L45" s="173"/>
      <c r="M45" s="173"/>
      <c r="N45" s="173">
        <f>'実質公債費比率（分子）の構造'!O$49</f>
        <v>45</v>
      </c>
      <c r="O45" s="173"/>
      <c r="P45" s="173"/>
    </row>
    <row r="46" spans="1:16" x14ac:dyDescent="0.2">
      <c r="A46" s="173" t="s">
        <v>67</v>
      </c>
      <c r="B46" s="173">
        <f>'実質公債費比率（分子）の構造'!K$48</f>
        <v>981</v>
      </c>
      <c r="C46" s="173"/>
      <c r="D46" s="173"/>
      <c r="E46" s="173">
        <f>'実質公債費比率（分子）の構造'!L$48</f>
        <v>942</v>
      </c>
      <c r="F46" s="173"/>
      <c r="G46" s="173"/>
      <c r="H46" s="173">
        <f>'実質公債費比率（分子）の構造'!M$48</f>
        <v>931</v>
      </c>
      <c r="I46" s="173"/>
      <c r="J46" s="173"/>
      <c r="K46" s="173">
        <f>'実質公債費比率（分子）の構造'!N$48</f>
        <v>919</v>
      </c>
      <c r="L46" s="173"/>
      <c r="M46" s="173"/>
      <c r="N46" s="173">
        <f>'実質公債費比率（分子）の構造'!O$48</f>
        <v>901</v>
      </c>
      <c r="O46" s="173"/>
      <c r="P46" s="173"/>
    </row>
    <row r="47" spans="1:16" x14ac:dyDescent="0.2">
      <c r="A47" s="173" t="s">
        <v>68</v>
      </c>
      <c r="B47" s="173">
        <f>'実質公債費比率（分子）の構造'!K$47</f>
        <v>17</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3488</v>
      </c>
      <c r="C49" s="173"/>
      <c r="D49" s="173"/>
      <c r="E49" s="173">
        <f>'実質公債費比率（分子）の構造'!L$45</f>
        <v>3477</v>
      </c>
      <c r="F49" s="173"/>
      <c r="G49" s="173"/>
      <c r="H49" s="173">
        <f>'実質公債費比率（分子）の構造'!M$45</f>
        <v>3414</v>
      </c>
      <c r="I49" s="173"/>
      <c r="J49" s="173"/>
      <c r="K49" s="173">
        <f>'実質公債費比率（分子）の構造'!N$45</f>
        <v>3436</v>
      </c>
      <c r="L49" s="173"/>
      <c r="M49" s="173"/>
      <c r="N49" s="173">
        <f>'実質公債費比率（分子）の構造'!O$45</f>
        <v>3438</v>
      </c>
      <c r="O49" s="173"/>
      <c r="P49" s="173"/>
    </row>
    <row r="50" spans="1:16" x14ac:dyDescent="0.2">
      <c r="A50" s="173" t="s">
        <v>71</v>
      </c>
      <c r="B50" s="173" t="e">
        <f>NA()</f>
        <v>#N/A</v>
      </c>
      <c r="C50" s="173">
        <f>IF(ISNUMBER('実質公債費比率（分子）の構造'!K$53),'実質公債費比率（分子）の構造'!K$53,NA())</f>
        <v>1674</v>
      </c>
      <c r="D50" s="173" t="e">
        <f>NA()</f>
        <v>#N/A</v>
      </c>
      <c r="E50" s="173" t="e">
        <f>NA()</f>
        <v>#N/A</v>
      </c>
      <c r="F50" s="173">
        <f>IF(ISNUMBER('実質公債費比率（分子）の構造'!L$53),'実質公債費比率（分子）の構造'!L$53,NA())</f>
        <v>1722</v>
      </c>
      <c r="G50" s="173" t="e">
        <f>NA()</f>
        <v>#N/A</v>
      </c>
      <c r="H50" s="173" t="e">
        <f>NA()</f>
        <v>#N/A</v>
      </c>
      <c r="I50" s="173">
        <f>IF(ISNUMBER('実質公債費比率（分子）の構造'!M$53),'実質公債費比率（分子）の構造'!M$53,NA())</f>
        <v>1657</v>
      </c>
      <c r="J50" s="173" t="e">
        <f>NA()</f>
        <v>#N/A</v>
      </c>
      <c r="K50" s="173" t="e">
        <f>NA()</f>
        <v>#N/A</v>
      </c>
      <c r="L50" s="173">
        <f>IF(ISNUMBER('実質公債費比率（分子）の構造'!N$53),'実質公債費比率（分子）の構造'!N$53,NA())</f>
        <v>1717</v>
      </c>
      <c r="M50" s="173" t="e">
        <f>NA()</f>
        <v>#N/A</v>
      </c>
      <c r="N50" s="173" t="e">
        <f>NA()</f>
        <v>#N/A</v>
      </c>
      <c r="O50" s="173">
        <f>IF(ISNUMBER('実質公債費比率（分子）の構造'!O$53),'実質公債費比率（分子）の構造'!O$53,NA())</f>
        <v>1695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28709</v>
      </c>
      <c r="E56" s="172"/>
      <c r="F56" s="172"/>
      <c r="G56" s="172">
        <f>'将来負担比率（分子）の構造'!J$52</f>
        <v>28425</v>
      </c>
      <c r="H56" s="172"/>
      <c r="I56" s="172"/>
      <c r="J56" s="172">
        <f>'将来負担比率（分子）の構造'!K$52</f>
        <v>28500</v>
      </c>
      <c r="K56" s="172"/>
      <c r="L56" s="172"/>
      <c r="M56" s="172">
        <f>'将来負担比率（分子）の構造'!L$52</f>
        <v>29105</v>
      </c>
      <c r="N56" s="172"/>
      <c r="O56" s="172"/>
      <c r="P56" s="172">
        <f>'将来負担比率（分子）の構造'!M$52</f>
        <v>29835</v>
      </c>
    </row>
    <row r="57" spans="1:16" x14ac:dyDescent="0.2">
      <c r="A57" s="172" t="s">
        <v>42</v>
      </c>
      <c r="B57" s="172"/>
      <c r="C57" s="172"/>
      <c r="D57" s="172">
        <f>'将来負担比率（分子）の構造'!I$51</f>
        <v>2720</v>
      </c>
      <c r="E57" s="172"/>
      <c r="F57" s="172"/>
      <c r="G57" s="172">
        <f>'将来負担比率（分子）の構造'!J$51</f>
        <v>2389</v>
      </c>
      <c r="H57" s="172"/>
      <c r="I57" s="172"/>
      <c r="J57" s="172">
        <f>'将来負担比率（分子）の構造'!K$51</f>
        <v>2196</v>
      </c>
      <c r="K57" s="172"/>
      <c r="L57" s="172"/>
      <c r="M57" s="172">
        <f>'将来負担比率（分子）の構造'!L$51</f>
        <v>3058</v>
      </c>
      <c r="N57" s="172"/>
      <c r="O57" s="172"/>
      <c r="P57" s="172">
        <f>'将来負担比率（分子）の構造'!M$51</f>
        <v>2715</v>
      </c>
    </row>
    <row r="58" spans="1:16" x14ac:dyDescent="0.2">
      <c r="A58" s="172" t="s">
        <v>41</v>
      </c>
      <c r="B58" s="172"/>
      <c r="C58" s="172"/>
      <c r="D58" s="172">
        <f>'将来負担比率（分子）の構造'!I$50</f>
        <v>10292</v>
      </c>
      <c r="E58" s="172"/>
      <c r="F58" s="172"/>
      <c r="G58" s="172">
        <f>'将来負担比率（分子）の構造'!J$50</f>
        <v>9993</v>
      </c>
      <c r="H58" s="172"/>
      <c r="I58" s="172"/>
      <c r="J58" s="172">
        <f>'将来負担比率（分子）の構造'!K$50</f>
        <v>12586</v>
      </c>
      <c r="K58" s="172"/>
      <c r="L58" s="172"/>
      <c r="M58" s="172">
        <f>'将来負担比率（分子）の構造'!L$50</f>
        <v>14867</v>
      </c>
      <c r="N58" s="172"/>
      <c r="O58" s="172"/>
      <c r="P58" s="172">
        <f>'将来負担比率（分子）の構造'!M$50</f>
        <v>15124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16</v>
      </c>
      <c r="C61" s="172"/>
      <c r="D61" s="172"/>
      <c r="E61" s="172">
        <f>'将来負担比率（分子）の構造'!J$46</f>
        <v>13</v>
      </c>
      <c r="F61" s="172"/>
      <c r="G61" s="172"/>
      <c r="H61" s="172">
        <f>'将来負担比率（分子）の構造'!K$46</f>
        <v>12</v>
      </c>
      <c r="I61" s="172"/>
      <c r="J61" s="172"/>
      <c r="K61" s="172">
        <f>'将来負担比率（分子）の構造'!L$46</f>
        <v>6</v>
      </c>
      <c r="L61" s="172"/>
      <c r="M61" s="172"/>
      <c r="N61" s="172">
        <f>'将来負担比率（分子）の構造'!M$46</f>
        <v>4</v>
      </c>
      <c r="O61" s="172"/>
      <c r="P61" s="172"/>
    </row>
    <row r="62" spans="1:16" x14ac:dyDescent="0.2">
      <c r="A62" s="172" t="s">
        <v>35</v>
      </c>
      <c r="B62" s="172">
        <f>'将来負担比率（分子）の構造'!I$45</f>
        <v>5221</v>
      </c>
      <c r="C62" s="172"/>
      <c r="D62" s="172"/>
      <c r="E62" s="172">
        <f>'将来負担比率（分子）の構造'!J$45</f>
        <v>5024</v>
      </c>
      <c r="F62" s="172"/>
      <c r="G62" s="172"/>
      <c r="H62" s="172">
        <f>'将来負担比率（分子）の構造'!K$45</f>
        <v>4588</v>
      </c>
      <c r="I62" s="172"/>
      <c r="J62" s="172"/>
      <c r="K62" s="172">
        <f>'将来負担比率（分子）の構造'!L$45</f>
        <v>5106</v>
      </c>
      <c r="L62" s="172"/>
      <c r="M62" s="172"/>
      <c r="N62" s="172">
        <f>'将来負担比率（分子）の構造'!M$45</f>
        <v>5010</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135</v>
      </c>
      <c r="L63" s="172"/>
      <c r="M63" s="172"/>
      <c r="N63" s="172">
        <f>'将来負担比率（分子）の構造'!M$44</f>
        <v>629</v>
      </c>
      <c r="O63" s="172"/>
      <c r="P63" s="172"/>
    </row>
    <row r="64" spans="1:16" x14ac:dyDescent="0.2">
      <c r="A64" s="172" t="s">
        <v>33</v>
      </c>
      <c r="B64" s="172">
        <f>'将来負担比率（分子）の構造'!I$43</f>
        <v>9586</v>
      </c>
      <c r="C64" s="172"/>
      <c r="D64" s="172"/>
      <c r="E64" s="172">
        <f>'将来負担比率（分子）の構造'!J$43</f>
        <v>9530</v>
      </c>
      <c r="F64" s="172"/>
      <c r="G64" s="172"/>
      <c r="H64" s="172">
        <f>'将来負担比率（分子）の構造'!K$43</f>
        <v>9280</v>
      </c>
      <c r="I64" s="172"/>
      <c r="J64" s="172"/>
      <c r="K64" s="172">
        <f>'将来負担比率（分子）の構造'!L$43</f>
        <v>8872</v>
      </c>
      <c r="L64" s="172"/>
      <c r="M64" s="172"/>
      <c r="N64" s="172">
        <f>'将来負担比率（分子）の構造'!M$43</f>
        <v>8091</v>
      </c>
      <c r="O64" s="172"/>
      <c r="P64" s="172"/>
    </row>
    <row r="65" spans="1:16" x14ac:dyDescent="0.2">
      <c r="A65" s="172" t="s">
        <v>32</v>
      </c>
      <c r="B65" s="172">
        <f>'将来負担比率（分子）の構造'!I$42</f>
        <v>1960</v>
      </c>
      <c r="C65" s="172"/>
      <c r="D65" s="172"/>
      <c r="E65" s="172">
        <f>'将来負担比率（分子）の構造'!J$42</f>
        <v>1761</v>
      </c>
      <c r="F65" s="172"/>
      <c r="G65" s="172"/>
      <c r="H65" s="172">
        <f>'将来負担比率（分子）の構造'!K$42</f>
        <v>1572</v>
      </c>
      <c r="I65" s="172"/>
      <c r="J65" s="172"/>
      <c r="K65" s="172">
        <f>'将来負担比率（分子）の構造'!L$42</f>
        <v>1385</v>
      </c>
      <c r="L65" s="172"/>
      <c r="M65" s="172"/>
      <c r="N65" s="172">
        <f>'将来負担比率（分子）の構造'!M$42</f>
        <v>1198</v>
      </c>
      <c r="O65" s="172"/>
      <c r="P65" s="172"/>
    </row>
    <row r="66" spans="1:16" x14ac:dyDescent="0.2">
      <c r="A66" s="172" t="s">
        <v>31</v>
      </c>
      <c r="B66" s="172">
        <f>'将来負担比率（分子）の構造'!I$41</f>
        <v>36821</v>
      </c>
      <c r="C66" s="172"/>
      <c r="D66" s="172"/>
      <c r="E66" s="172">
        <f>'将来負担比率（分子）の構造'!J$41</f>
        <v>36164</v>
      </c>
      <c r="F66" s="172"/>
      <c r="G66" s="172"/>
      <c r="H66" s="172">
        <f>'将来負担比率（分子）の構造'!K$41</f>
        <v>35756</v>
      </c>
      <c r="I66" s="172"/>
      <c r="J66" s="172"/>
      <c r="K66" s="172">
        <f>'将来負担比率（分子）の構造'!L$41</f>
        <v>35126</v>
      </c>
      <c r="L66" s="172"/>
      <c r="M66" s="172"/>
      <c r="N66" s="172">
        <f>'将来負担比率（分子）の構造'!M$41</f>
        <v>32842</v>
      </c>
      <c r="O66" s="172"/>
      <c r="P66" s="172"/>
    </row>
    <row r="67" spans="1:16" x14ac:dyDescent="0.2">
      <c r="A67" s="172" t="s">
        <v>75</v>
      </c>
      <c r="B67" s="172" t="e">
        <f>NA()</f>
        <v>#N/A</v>
      </c>
      <c r="C67" s="172">
        <f>IF(ISNUMBER('将来負担比率（分子）の構造'!I$53), IF('将来負担比率（分子）の構造'!I$53 &lt; 0, 0, '将来負担比率（分子）の構造'!I$53), NA())</f>
        <v>11881</v>
      </c>
      <c r="D67" s="172" t="e">
        <f>NA()</f>
        <v>#N/A</v>
      </c>
      <c r="E67" s="172" t="e">
        <f>NA()</f>
        <v>#N/A</v>
      </c>
      <c r="F67" s="172">
        <f>IF(ISNUMBER('将来負担比率（分子）の構造'!J$53), IF('将来負担比率（分子）の構造'!J$53 &lt; 0, 0, '将来負担比率（分子）の構造'!J$53), NA())</f>
        <v>11684</v>
      </c>
      <c r="G67" s="172" t="e">
        <f>NA()</f>
        <v>#N/A</v>
      </c>
      <c r="H67" s="172" t="e">
        <f>NA()</f>
        <v>#N/A</v>
      </c>
      <c r="I67" s="172">
        <f>IF(ISNUMBER('将来負担比率（分子）の構造'!K$53), IF('将来負担比率（分子）の構造'!K$53 &lt; 0, 0, '将来負担比率（分子）の構造'!K$53), NA())</f>
        <v>7926</v>
      </c>
      <c r="J67" s="172" t="e">
        <f>NA()</f>
        <v>#N/A</v>
      </c>
      <c r="K67" s="172" t="e">
        <f>NA()</f>
        <v>#N/A</v>
      </c>
      <c r="L67" s="172">
        <f>IF(ISNUMBER('将来負担比率（分子）の構造'!L$53), IF('将来負担比率（分子）の構造'!L$53 &lt; 0, 0, '将来負担比率（分子）の構造'!L$53), NA())</f>
        <v>3599</v>
      </c>
      <c r="M67" s="172" t="e">
        <f>NA()</f>
        <v>#N/A</v>
      </c>
      <c r="N67" s="172" t="e">
        <f>NA()</f>
        <v>#N/A</v>
      </c>
      <c r="O67" s="172">
        <f>IF(ISNUMBER('将来負担比率（分子）の構造'!M$53), IF('将来負担比率（分子）の構造'!M$53 &lt; 0, 0, '将来負担比率（分子）の構造'!M$53), NA())</f>
        <v>101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3957</v>
      </c>
      <c r="C72" s="176">
        <f>基金残高に係る経年分析!G55</f>
        <v>3989</v>
      </c>
      <c r="D72" s="176">
        <f>基金残高に係る経年分析!H55</f>
        <v>3820</v>
      </c>
    </row>
    <row r="73" spans="1:16" x14ac:dyDescent="0.2">
      <c r="A73" s="175" t="s">
        <v>78</v>
      </c>
      <c r="B73" s="176">
        <f>基金残高に係る経年分析!F56</f>
        <v>1170</v>
      </c>
      <c r="C73" s="176">
        <f>基金残高に係る経年分析!G56</f>
        <v>210</v>
      </c>
      <c r="D73" s="176">
        <f>基金残高に係る経年分析!H56</f>
        <v>433</v>
      </c>
    </row>
    <row r="74" spans="1:16" x14ac:dyDescent="0.2">
      <c r="A74" s="175" t="s">
        <v>79</v>
      </c>
      <c r="B74" s="176">
        <f>基金残高に係る経年分析!F57</f>
        <v>9729</v>
      </c>
      <c r="C74" s="176">
        <f>基金残高に係る経年分析!G57</f>
        <v>12929</v>
      </c>
      <c r="D74" s="176">
        <f>基金残高に係る経年分析!H57</f>
        <v>12886</v>
      </c>
    </row>
  </sheetData>
  <sheetProtection algorithmName="SHA-512" hashValue="MqT3MixZMRU9mHORH2Nd94DJNfnQQdEFvNA1eE6cvpfSU0MqlIlv/24W1/OQWBmsX/FAO4FhlAhoryxwZa/qjQ==" saltValue="gZ9zcxeBKOd+RX1vc5+cv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560</v>
      </c>
      <c r="DI1" s="606"/>
      <c r="DJ1" s="606"/>
      <c r="DK1" s="606"/>
      <c r="DL1" s="606"/>
      <c r="DM1" s="606"/>
      <c r="DN1" s="607"/>
      <c r="DO1" s="212"/>
      <c r="DP1" s="605" t="s">
        <v>561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562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563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2">
      <c r="B5" s="615" t="s">
        <v>221</v>
      </c>
      <c r="C5" s="616"/>
      <c r="D5" s="616"/>
      <c r="E5" s="616"/>
      <c r="F5" s="616"/>
      <c r="G5" s="616"/>
      <c r="H5" s="616"/>
      <c r="I5" s="616"/>
      <c r="J5" s="616"/>
      <c r="K5" s="616"/>
      <c r="L5" s="616"/>
      <c r="M5" s="616"/>
      <c r="N5" s="616"/>
      <c r="O5" s="616"/>
      <c r="P5" s="616"/>
      <c r="Q5" s="617"/>
      <c r="R5" s="618">
        <v>16659259</v>
      </c>
      <c r="S5" s="619"/>
      <c r="T5" s="619"/>
      <c r="U5" s="619"/>
      <c r="V5" s="619"/>
      <c r="W5" s="619"/>
      <c r="X5" s="619"/>
      <c r="Y5" s="620"/>
      <c r="Z5" s="621">
        <v>27.2</v>
      </c>
      <c r="AA5" s="621"/>
      <c r="AB5" s="621"/>
      <c r="AC5" s="621"/>
      <c r="AD5" s="622">
        <v>15758128</v>
      </c>
      <c r="AE5" s="622"/>
      <c r="AF5" s="622"/>
      <c r="AG5" s="622"/>
      <c r="AH5" s="622"/>
      <c r="AI5" s="622"/>
      <c r="AJ5" s="622"/>
      <c r="AK5" s="622"/>
      <c r="AL5" s="623">
        <v>60.5</v>
      </c>
      <c r="AM5" s="624"/>
      <c r="AN5" s="624"/>
      <c r="AO5" s="625"/>
      <c r="AP5" s="615" t="s">
        <v>222</v>
      </c>
      <c r="AQ5" s="616"/>
      <c r="AR5" s="616"/>
      <c r="AS5" s="616"/>
      <c r="AT5" s="616"/>
      <c r="AU5" s="616"/>
      <c r="AV5" s="616"/>
      <c r="AW5" s="616"/>
      <c r="AX5" s="616"/>
      <c r="AY5" s="616"/>
      <c r="AZ5" s="616"/>
      <c r="BA5" s="616"/>
      <c r="BB5" s="616"/>
      <c r="BC5" s="616"/>
      <c r="BD5" s="616"/>
      <c r="BE5" s="616"/>
      <c r="BF5" s="617"/>
      <c r="BG5" s="629">
        <v>15741317</v>
      </c>
      <c r="BH5" s="630"/>
      <c r="BI5" s="630"/>
      <c r="BJ5" s="630"/>
      <c r="BK5" s="630"/>
      <c r="BL5" s="630"/>
      <c r="BM5" s="630"/>
      <c r="BN5" s="631"/>
      <c r="BO5" s="632">
        <v>94.5</v>
      </c>
      <c r="BP5" s="632"/>
      <c r="BQ5" s="632"/>
      <c r="BR5" s="632"/>
      <c r="BS5" s="633">
        <v>253843</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223</v>
      </c>
      <c r="CS5" s="612"/>
      <c r="CT5" s="612"/>
      <c r="CU5" s="612"/>
      <c r="CV5" s="612"/>
      <c r="CW5" s="612"/>
      <c r="CX5" s="612"/>
      <c r="CY5" s="613"/>
      <c r="CZ5" s="611" t="s">
        <v>216</v>
      </c>
      <c r="DA5" s="612"/>
      <c r="DB5" s="612"/>
      <c r="DC5" s="613"/>
      <c r="DD5" s="611" t="s">
        <v>224</v>
      </c>
      <c r="DE5" s="612"/>
      <c r="DF5" s="612"/>
      <c r="DG5" s="612"/>
      <c r="DH5" s="612"/>
      <c r="DI5" s="612"/>
      <c r="DJ5" s="612"/>
      <c r="DK5" s="612"/>
      <c r="DL5" s="612"/>
      <c r="DM5" s="612"/>
      <c r="DN5" s="612"/>
      <c r="DO5" s="612"/>
      <c r="DP5" s="613"/>
      <c r="DQ5" s="611" t="s">
        <v>225</v>
      </c>
      <c r="DR5" s="612"/>
      <c r="DS5" s="612"/>
      <c r="DT5" s="612"/>
      <c r="DU5" s="612"/>
      <c r="DV5" s="612"/>
      <c r="DW5" s="612"/>
      <c r="DX5" s="612"/>
      <c r="DY5" s="612"/>
      <c r="DZ5" s="612"/>
      <c r="EA5" s="612"/>
      <c r="EB5" s="612"/>
      <c r="EC5" s="613"/>
    </row>
    <row r="6" spans="2:143" ht="11.25" customHeight="1" x14ac:dyDescent="0.2">
      <c r="B6" s="626" t="s">
        <v>226</v>
      </c>
      <c r="C6" s="627"/>
      <c r="D6" s="627"/>
      <c r="E6" s="627"/>
      <c r="F6" s="627"/>
      <c r="G6" s="627"/>
      <c r="H6" s="627"/>
      <c r="I6" s="627"/>
      <c r="J6" s="627"/>
      <c r="K6" s="627"/>
      <c r="L6" s="627"/>
      <c r="M6" s="627"/>
      <c r="N6" s="627"/>
      <c r="O6" s="627"/>
      <c r="P6" s="627"/>
      <c r="Q6" s="628"/>
      <c r="R6" s="629">
        <v>869074</v>
      </c>
      <c r="S6" s="630"/>
      <c r="T6" s="630"/>
      <c r="U6" s="630"/>
      <c r="V6" s="630"/>
      <c r="W6" s="630"/>
      <c r="X6" s="630"/>
      <c r="Y6" s="631"/>
      <c r="Z6" s="632">
        <v>1.4</v>
      </c>
      <c r="AA6" s="632"/>
      <c r="AB6" s="632"/>
      <c r="AC6" s="632"/>
      <c r="AD6" s="633">
        <v>869074</v>
      </c>
      <c r="AE6" s="633"/>
      <c r="AF6" s="633"/>
      <c r="AG6" s="633"/>
      <c r="AH6" s="633"/>
      <c r="AI6" s="633"/>
      <c r="AJ6" s="633"/>
      <c r="AK6" s="633"/>
      <c r="AL6" s="634">
        <v>3.3</v>
      </c>
      <c r="AM6" s="635"/>
      <c r="AN6" s="635"/>
      <c r="AO6" s="636"/>
      <c r="AP6" s="626" t="s">
        <v>564</v>
      </c>
      <c r="AQ6" s="627"/>
      <c r="AR6" s="627"/>
      <c r="AS6" s="627"/>
      <c r="AT6" s="627"/>
      <c r="AU6" s="627"/>
      <c r="AV6" s="627"/>
      <c r="AW6" s="627"/>
      <c r="AX6" s="627"/>
      <c r="AY6" s="627"/>
      <c r="AZ6" s="627"/>
      <c r="BA6" s="627"/>
      <c r="BB6" s="627"/>
      <c r="BC6" s="627"/>
      <c r="BD6" s="627"/>
      <c r="BE6" s="627"/>
      <c r="BF6" s="628"/>
      <c r="BG6" s="629">
        <v>15741317</v>
      </c>
      <c r="BH6" s="630"/>
      <c r="BI6" s="630"/>
      <c r="BJ6" s="630"/>
      <c r="BK6" s="630"/>
      <c r="BL6" s="630"/>
      <c r="BM6" s="630"/>
      <c r="BN6" s="631"/>
      <c r="BO6" s="632">
        <v>94.5</v>
      </c>
      <c r="BP6" s="632"/>
      <c r="BQ6" s="632"/>
      <c r="BR6" s="632"/>
      <c r="BS6" s="633">
        <v>253843</v>
      </c>
      <c r="BT6" s="633"/>
      <c r="BU6" s="633"/>
      <c r="BV6" s="633"/>
      <c r="BW6" s="633"/>
      <c r="BX6" s="633"/>
      <c r="BY6" s="633"/>
      <c r="BZ6" s="633"/>
      <c r="CA6" s="633"/>
      <c r="CB6" s="637"/>
      <c r="CD6" s="640" t="s">
        <v>227</v>
      </c>
      <c r="CE6" s="641"/>
      <c r="CF6" s="641"/>
      <c r="CG6" s="641"/>
      <c r="CH6" s="641"/>
      <c r="CI6" s="641"/>
      <c r="CJ6" s="641"/>
      <c r="CK6" s="641"/>
      <c r="CL6" s="641"/>
      <c r="CM6" s="641"/>
      <c r="CN6" s="641"/>
      <c r="CO6" s="641"/>
      <c r="CP6" s="641"/>
      <c r="CQ6" s="642"/>
      <c r="CR6" s="629">
        <v>307353</v>
      </c>
      <c r="CS6" s="630"/>
      <c r="CT6" s="630"/>
      <c r="CU6" s="630"/>
      <c r="CV6" s="630"/>
      <c r="CW6" s="630"/>
      <c r="CX6" s="630"/>
      <c r="CY6" s="631"/>
      <c r="CZ6" s="623">
        <v>0.5</v>
      </c>
      <c r="DA6" s="624"/>
      <c r="DB6" s="624"/>
      <c r="DC6" s="643"/>
      <c r="DD6" s="638">
        <v>3534</v>
      </c>
      <c r="DE6" s="630"/>
      <c r="DF6" s="630"/>
      <c r="DG6" s="630"/>
      <c r="DH6" s="630"/>
      <c r="DI6" s="630"/>
      <c r="DJ6" s="630"/>
      <c r="DK6" s="630"/>
      <c r="DL6" s="630"/>
      <c r="DM6" s="630"/>
      <c r="DN6" s="630"/>
      <c r="DO6" s="630"/>
      <c r="DP6" s="631"/>
      <c r="DQ6" s="638">
        <v>307353</v>
      </c>
      <c r="DR6" s="630"/>
      <c r="DS6" s="630"/>
      <c r="DT6" s="630"/>
      <c r="DU6" s="630"/>
      <c r="DV6" s="630"/>
      <c r="DW6" s="630"/>
      <c r="DX6" s="630"/>
      <c r="DY6" s="630"/>
      <c r="DZ6" s="630"/>
      <c r="EA6" s="630"/>
      <c r="EB6" s="630"/>
      <c r="EC6" s="639"/>
    </row>
    <row r="7" spans="2:143" ht="11.25" customHeight="1" x14ac:dyDescent="0.2">
      <c r="B7" s="626" t="s">
        <v>228</v>
      </c>
      <c r="C7" s="627"/>
      <c r="D7" s="627"/>
      <c r="E7" s="627"/>
      <c r="F7" s="627"/>
      <c r="G7" s="627"/>
      <c r="H7" s="627"/>
      <c r="I7" s="627"/>
      <c r="J7" s="627"/>
      <c r="K7" s="627"/>
      <c r="L7" s="627"/>
      <c r="M7" s="627"/>
      <c r="N7" s="627"/>
      <c r="O7" s="627"/>
      <c r="P7" s="627"/>
      <c r="Q7" s="628"/>
      <c r="R7" s="629">
        <v>7918</v>
      </c>
      <c r="S7" s="630"/>
      <c r="T7" s="630"/>
      <c r="U7" s="630"/>
      <c r="V7" s="630"/>
      <c r="W7" s="630"/>
      <c r="X7" s="630"/>
      <c r="Y7" s="631"/>
      <c r="Z7" s="632">
        <v>0</v>
      </c>
      <c r="AA7" s="632"/>
      <c r="AB7" s="632"/>
      <c r="AC7" s="632"/>
      <c r="AD7" s="633">
        <v>7918</v>
      </c>
      <c r="AE7" s="633"/>
      <c r="AF7" s="633"/>
      <c r="AG7" s="633"/>
      <c r="AH7" s="633"/>
      <c r="AI7" s="633"/>
      <c r="AJ7" s="633"/>
      <c r="AK7" s="633"/>
      <c r="AL7" s="634">
        <v>0</v>
      </c>
      <c r="AM7" s="635"/>
      <c r="AN7" s="635"/>
      <c r="AO7" s="636"/>
      <c r="AP7" s="626" t="s">
        <v>229</v>
      </c>
      <c r="AQ7" s="627"/>
      <c r="AR7" s="627"/>
      <c r="AS7" s="627"/>
      <c r="AT7" s="627"/>
      <c r="AU7" s="627"/>
      <c r="AV7" s="627"/>
      <c r="AW7" s="627"/>
      <c r="AX7" s="627"/>
      <c r="AY7" s="627"/>
      <c r="AZ7" s="627"/>
      <c r="BA7" s="627"/>
      <c r="BB7" s="627"/>
      <c r="BC7" s="627"/>
      <c r="BD7" s="627"/>
      <c r="BE7" s="627"/>
      <c r="BF7" s="628"/>
      <c r="BG7" s="629">
        <v>6251125</v>
      </c>
      <c r="BH7" s="630"/>
      <c r="BI7" s="630"/>
      <c r="BJ7" s="630"/>
      <c r="BK7" s="630"/>
      <c r="BL7" s="630"/>
      <c r="BM7" s="630"/>
      <c r="BN7" s="631"/>
      <c r="BO7" s="632">
        <v>37.5</v>
      </c>
      <c r="BP7" s="632"/>
      <c r="BQ7" s="632"/>
      <c r="BR7" s="632"/>
      <c r="BS7" s="633">
        <v>253843</v>
      </c>
      <c r="BT7" s="633"/>
      <c r="BU7" s="633"/>
      <c r="BV7" s="633"/>
      <c r="BW7" s="633"/>
      <c r="BX7" s="633"/>
      <c r="BY7" s="633"/>
      <c r="BZ7" s="633"/>
      <c r="CA7" s="633"/>
      <c r="CB7" s="637"/>
      <c r="CD7" s="644" t="s">
        <v>230</v>
      </c>
      <c r="CE7" s="645"/>
      <c r="CF7" s="645"/>
      <c r="CG7" s="645"/>
      <c r="CH7" s="645"/>
      <c r="CI7" s="645"/>
      <c r="CJ7" s="645"/>
      <c r="CK7" s="645"/>
      <c r="CL7" s="645"/>
      <c r="CM7" s="645"/>
      <c r="CN7" s="645"/>
      <c r="CO7" s="645"/>
      <c r="CP7" s="645"/>
      <c r="CQ7" s="646"/>
      <c r="CR7" s="629">
        <v>8265906</v>
      </c>
      <c r="CS7" s="630"/>
      <c r="CT7" s="630"/>
      <c r="CU7" s="630"/>
      <c r="CV7" s="630"/>
      <c r="CW7" s="630"/>
      <c r="CX7" s="630"/>
      <c r="CY7" s="631"/>
      <c r="CZ7" s="632">
        <v>13.8</v>
      </c>
      <c r="DA7" s="632"/>
      <c r="DB7" s="632"/>
      <c r="DC7" s="632"/>
      <c r="DD7" s="638">
        <v>600590</v>
      </c>
      <c r="DE7" s="630"/>
      <c r="DF7" s="630"/>
      <c r="DG7" s="630"/>
      <c r="DH7" s="630"/>
      <c r="DI7" s="630"/>
      <c r="DJ7" s="630"/>
      <c r="DK7" s="630"/>
      <c r="DL7" s="630"/>
      <c r="DM7" s="630"/>
      <c r="DN7" s="630"/>
      <c r="DO7" s="630"/>
      <c r="DP7" s="631"/>
      <c r="DQ7" s="638">
        <v>3391366</v>
      </c>
      <c r="DR7" s="630"/>
      <c r="DS7" s="630"/>
      <c r="DT7" s="630"/>
      <c r="DU7" s="630"/>
      <c r="DV7" s="630"/>
      <c r="DW7" s="630"/>
      <c r="DX7" s="630"/>
      <c r="DY7" s="630"/>
      <c r="DZ7" s="630"/>
      <c r="EA7" s="630"/>
      <c r="EB7" s="630"/>
      <c r="EC7" s="639"/>
    </row>
    <row r="8" spans="2:143" ht="11.25" customHeight="1" x14ac:dyDescent="0.2">
      <c r="B8" s="626" t="s">
        <v>231</v>
      </c>
      <c r="C8" s="627"/>
      <c r="D8" s="627"/>
      <c r="E8" s="627"/>
      <c r="F8" s="627"/>
      <c r="G8" s="627"/>
      <c r="H8" s="627"/>
      <c r="I8" s="627"/>
      <c r="J8" s="627"/>
      <c r="K8" s="627"/>
      <c r="L8" s="627"/>
      <c r="M8" s="627"/>
      <c r="N8" s="627"/>
      <c r="O8" s="627"/>
      <c r="P8" s="627"/>
      <c r="Q8" s="628"/>
      <c r="R8" s="629">
        <v>40685</v>
      </c>
      <c r="S8" s="630"/>
      <c r="T8" s="630"/>
      <c r="U8" s="630"/>
      <c r="V8" s="630"/>
      <c r="W8" s="630"/>
      <c r="X8" s="630"/>
      <c r="Y8" s="631"/>
      <c r="Z8" s="632">
        <v>0.1</v>
      </c>
      <c r="AA8" s="632"/>
      <c r="AB8" s="632"/>
      <c r="AC8" s="632"/>
      <c r="AD8" s="633">
        <v>40685</v>
      </c>
      <c r="AE8" s="633"/>
      <c r="AF8" s="633"/>
      <c r="AG8" s="633"/>
      <c r="AH8" s="633"/>
      <c r="AI8" s="633"/>
      <c r="AJ8" s="633"/>
      <c r="AK8" s="633"/>
      <c r="AL8" s="634">
        <v>0.2</v>
      </c>
      <c r="AM8" s="635"/>
      <c r="AN8" s="635"/>
      <c r="AO8" s="636"/>
      <c r="AP8" s="626" t="s">
        <v>232</v>
      </c>
      <c r="AQ8" s="627"/>
      <c r="AR8" s="627"/>
      <c r="AS8" s="627"/>
      <c r="AT8" s="627"/>
      <c r="AU8" s="627"/>
      <c r="AV8" s="627"/>
      <c r="AW8" s="627"/>
      <c r="AX8" s="627"/>
      <c r="AY8" s="627"/>
      <c r="AZ8" s="627"/>
      <c r="BA8" s="627"/>
      <c r="BB8" s="627"/>
      <c r="BC8" s="627"/>
      <c r="BD8" s="627"/>
      <c r="BE8" s="627"/>
      <c r="BF8" s="628"/>
      <c r="BG8" s="629">
        <v>178490</v>
      </c>
      <c r="BH8" s="630"/>
      <c r="BI8" s="630"/>
      <c r="BJ8" s="630"/>
      <c r="BK8" s="630"/>
      <c r="BL8" s="630"/>
      <c r="BM8" s="630"/>
      <c r="BN8" s="631"/>
      <c r="BO8" s="632">
        <v>1.1000000000000001</v>
      </c>
      <c r="BP8" s="632"/>
      <c r="BQ8" s="632"/>
      <c r="BR8" s="632"/>
      <c r="BS8" s="633" t="s">
        <v>127</v>
      </c>
      <c r="BT8" s="633"/>
      <c r="BU8" s="633"/>
      <c r="BV8" s="633"/>
      <c r="BW8" s="633"/>
      <c r="BX8" s="633"/>
      <c r="BY8" s="633"/>
      <c r="BZ8" s="633"/>
      <c r="CA8" s="633"/>
      <c r="CB8" s="637"/>
      <c r="CD8" s="644" t="s">
        <v>233</v>
      </c>
      <c r="CE8" s="645"/>
      <c r="CF8" s="645"/>
      <c r="CG8" s="645"/>
      <c r="CH8" s="645"/>
      <c r="CI8" s="645"/>
      <c r="CJ8" s="645"/>
      <c r="CK8" s="645"/>
      <c r="CL8" s="645"/>
      <c r="CM8" s="645"/>
      <c r="CN8" s="645"/>
      <c r="CO8" s="645"/>
      <c r="CP8" s="645"/>
      <c r="CQ8" s="646"/>
      <c r="CR8" s="629">
        <v>17764598</v>
      </c>
      <c r="CS8" s="630"/>
      <c r="CT8" s="630"/>
      <c r="CU8" s="630"/>
      <c r="CV8" s="630"/>
      <c r="CW8" s="630"/>
      <c r="CX8" s="630"/>
      <c r="CY8" s="631"/>
      <c r="CZ8" s="632">
        <v>29.6</v>
      </c>
      <c r="DA8" s="632"/>
      <c r="DB8" s="632"/>
      <c r="DC8" s="632"/>
      <c r="DD8" s="638">
        <v>374467</v>
      </c>
      <c r="DE8" s="630"/>
      <c r="DF8" s="630"/>
      <c r="DG8" s="630"/>
      <c r="DH8" s="630"/>
      <c r="DI8" s="630"/>
      <c r="DJ8" s="630"/>
      <c r="DK8" s="630"/>
      <c r="DL8" s="630"/>
      <c r="DM8" s="630"/>
      <c r="DN8" s="630"/>
      <c r="DO8" s="630"/>
      <c r="DP8" s="631"/>
      <c r="DQ8" s="638">
        <v>6692675</v>
      </c>
      <c r="DR8" s="630"/>
      <c r="DS8" s="630"/>
      <c r="DT8" s="630"/>
      <c r="DU8" s="630"/>
      <c r="DV8" s="630"/>
      <c r="DW8" s="630"/>
      <c r="DX8" s="630"/>
      <c r="DY8" s="630"/>
      <c r="DZ8" s="630"/>
      <c r="EA8" s="630"/>
      <c r="EB8" s="630"/>
      <c r="EC8" s="639"/>
    </row>
    <row r="9" spans="2:143" ht="11.25" customHeight="1" x14ac:dyDescent="0.2">
      <c r="B9" s="626" t="s">
        <v>234</v>
      </c>
      <c r="C9" s="627"/>
      <c r="D9" s="627"/>
      <c r="E9" s="627"/>
      <c r="F9" s="627"/>
      <c r="G9" s="627"/>
      <c r="H9" s="627"/>
      <c r="I9" s="627"/>
      <c r="J9" s="627"/>
      <c r="K9" s="627"/>
      <c r="L9" s="627"/>
      <c r="M9" s="627"/>
      <c r="N9" s="627"/>
      <c r="O9" s="627"/>
      <c r="P9" s="627"/>
      <c r="Q9" s="628"/>
      <c r="R9" s="629">
        <v>49660</v>
      </c>
      <c r="S9" s="630"/>
      <c r="T9" s="630"/>
      <c r="U9" s="630"/>
      <c r="V9" s="630"/>
      <c r="W9" s="630"/>
      <c r="X9" s="630"/>
      <c r="Y9" s="631"/>
      <c r="Z9" s="632">
        <v>0.1</v>
      </c>
      <c r="AA9" s="632"/>
      <c r="AB9" s="632"/>
      <c r="AC9" s="632"/>
      <c r="AD9" s="633">
        <v>49660</v>
      </c>
      <c r="AE9" s="633"/>
      <c r="AF9" s="633"/>
      <c r="AG9" s="633"/>
      <c r="AH9" s="633"/>
      <c r="AI9" s="633"/>
      <c r="AJ9" s="633"/>
      <c r="AK9" s="633"/>
      <c r="AL9" s="634">
        <v>0.2</v>
      </c>
      <c r="AM9" s="635"/>
      <c r="AN9" s="635"/>
      <c r="AO9" s="636"/>
      <c r="AP9" s="626" t="s">
        <v>565</v>
      </c>
      <c r="AQ9" s="627"/>
      <c r="AR9" s="627"/>
      <c r="AS9" s="627"/>
      <c r="AT9" s="627"/>
      <c r="AU9" s="627"/>
      <c r="AV9" s="627"/>
      <c r="AW9" s="627"/>
      <c r="AX9" s="627"/>
      <c r="AY9" s="627"/>
      <c r="AZ9" s="627"/>
      <c r="BA9" s="627"/>
      <c r="BB9" s="627"/>
      <c r="BC9" s="627"/>
      <c r="BD9" s="627"/>
      <c r="BE9" s="627"/>
      <c r="BF9" s="628"/>
      <c r="BG9" s="629">
        <v>5003178</v>
      </c>
      <c r="BH9" s="630"/>
      <c r="BI9" s="630"/>
      <c r="BJ9" s="630"/>
      <c r="BK9" s="630"/>
      <c r="BL9" s="630"/>
      <c r="BM9" s="630"/>
      <c r="BN9" s="631"/>
      <c r="BO9" s="632">
        <v>30</v>
      </c>
      <c r="BP9" s="632"/>
      <c r="BQ9" s="632"/>
      <c r="BR9" s="632"/>
      <c r="BS9" s="633" t="s">
        <v>566</v>
      </c>
      <c r="BT9" s="633"/>
      <c r="BU9" s="633"/>
      <c r="BV9" s="633"/>
      <c r="BW9" s="633"/>
      <c r="BX9" s="633"/>
      <c r="BY9" s="633"/>
      <c r="BZ9" s="633"/>
      <c r="CA9" s="633"/>
      <c r="CB9" s="637"/>
      <c r="CD9" s="644" t="s">
        <v>235</v>
      </c>
      <c r="CE9" s="645"/>
      <c r="CF9" s="645"/>
      <c r="CG9" s="645"/>
      <c r="CH9" s="645"/>
      <c r="CI9" s="645"/>
      <c r="CJ9" s="645"/>
      <c r="CK9" s="645"/>
      <c r="CL9" s="645"/>
      <c r="CM9" s="645"/>
      <c r="CN9" s="645"/>
      <c r="CO9" s="645"/>
      <c r="CP9" s="645"/>
      <c r="CQ9" s="646"/>
      <c r="CR9" s="629">
        <v>4987920</v>
      </c>
      <c r="CS9" s="630"/>
      <c r="CT9" s="630"/>
      <c r="CU9" s="630"/>
      <c r="CV9" s="630"/>
      <c r="CW9" s="630"/>
      <c r="CX9" s="630"/>
      <c r="CY9" s="631"/>
      <c r="CZ9" s="632">
        <v>8.3000000000000007</v>
      </c>
      <c r="DA9" s="632"/>
      <c r="DB9" s="632"/>
      <c r="DC9" s="632"/>
      <c r="DD9" s="638">
        <v>370203</v>
      </c>
      <c r="DE9" s="630"/>
      <c r="DF9" s="630"/>
      <c r="DG9" s="630"/>
      <c r="DH9" s="630"/>
      <c r="DI9" s="630"/>
      <c r="DJ9" s="630"/>
      <c r="DK9" s="630"/>
      <c r="DL9" s="630"/>
      <c r="DM9" s="630"/>
      <c r="DN9" s="630"/>
      <c r="DO9" s="630"/>
      <c r="DP9" s="631"/>
      <c r="DQ9" s="638">
        <v>2700900</v>
      </c>
      <c r="DR9" s="630"/>
      <c r="DS9" s="630"/>
      <c r="DT9" s="630"/>
      <c r="DU9" s="630"/>
      <c r="DV9" s="630"/>
      <c r="DW9" s="630"/>
      <c r="DX9" s="630"/>
      <c r="DY9" s="630"/>
      <c r="DZ9" s="630"/>
      <c r="EA9" s="630"/>
      <c r="EB9" s="630"/>
      <c r="EC9" s="639"/>
    </row>
    <row r="10" spans="2:143" ht="11.25" customHeight="1" x14ac:dyDescent="0.2">
      <c r="B10" s="626" t="s">
        <v>567</v>
      </c>
      <c r="C10" s="627"/>
      <c r="D10" s="627"/>
      <c r="E10" s="627"/>
      <c r="F10" s="627"/>
      <c r="G10" s="627"/>
      <c r="H10" s="627"/>
      <c r="I10" s="627"/>
      <c r="J10" s="627"/>
      <c r="K10" s="627"/>
      <c r="L10" s="627"/>
      <c r="M10" s="627"/>
      <c r="N10" s="627"/>
      <c r="O10" s="627"/>
      <c r="P10" s="627"/>
      <c r="Q10" s="628"/>
      <c r="R10" s="629" t="s">
        <v>566</v>
      </c>
      <c r="S10" s="630"/>
      <c r="T10" s="630"/>
      <c r="U10" s="630"/>
      <c r="V10" s="630"/>
      <c r="W10" s="630"/>
      <c r="X10" s="630"/>
      <c r="Y10" s="631"/>
      <c r="Z10" s="632" t="s">
        <v>127</v>
      </c>
      <c r="AA10" s="632"/>
      <c r="AB10" s="632"/>
      <c r="AC10" s="632"/>
      <c r="AD10" s="633" t="s">
        <v>127</v>
      </c>
      <c r="AE10" s="633"/>
      <c r="AF10" s="633"/>
      <c r="AG10" s="633"/>
      <c r="AH10" s="633"/>
      <c r="AI10" s="633"/>
      <c r="AJ10" s="633"/>
      <c r="AK10" s="633"/>
      <c r="AL10" s="634" t="s">
        <v>566</v>
      </c>
      <c r="AM10" s="635"/>
      <c r="AN10" s="635"/>
      <c r="AO10" s="636"/>
      <c r="AP10" s="626" t="s">
        <v>568</v>
      </c>
      <c r="AQ10" s="627"/>
      <c r="AR10" s="627"/>
      <c r="AS10" s="627"/>
      <c r="AT10" s="627"/>
      <c r="AU10" s="627"/>
      <c r="AV10" s="627"/>
      <c r="AW10" s="627"/>
      <c r="AX10" s="627"/>
      <c r="AY10" s="627"/>
      <c r="AZ10" s="627"/>
      <c r="BA10" s="627"/>
      <c r="BB10" s="627"/>
      <c r="BC10" s="627"/>
      <c r="BD10" s="627"/>
      <c r="BE10" s="627"/>
      <c r="BF10" s="628"/>
      <c r="BG10" s="629">
        <v>403444</v>
      </c>
      <c r="BH10" s="630"/>
      <c r="BI10" s="630"/>
      <c r="BJ10" s="630"/>
      <c r="BK10" s="630"/>
      <c r="BL10" s="630"/>
      <c r="BM10" s="630"/>
      <c r="BN10" s="631"/>
      <c r="BO10" s="632">
        <v>2.4</v>
      </c>
      <c r="BP10" s="632"/>
      <c r="BQ10" s="632"/>
      <c r="BR10" s="632"/>
      <c r="BS10" s="633">
        <v>66509</v>
      </c>
      <c r="BT10" s="633"/>
      <c r="BU10" s="633"/>
      <c r="BV10" s="633"/>
      <c r="BW10" s="633"/>
      <c r="BX10" s="633"/>
      <c r="BY10" s="633"/>
      <c r="BZ10" s="633"/>
      <c r="CA10" s="633"/>
      <c r="CB10" s="637"/>
      <c r="CD10" s="644" t="s">
        <v>236</v>
      </c>
      <c r="CE10" s="645"/>
      <c r="CF10" s="645"/>
      <c r="CG10" s="645"/>
      <c r="CH10" s="645"/>
      <c r="CI10" s="645"/>
      <c r="CJ10" s="645"/>
      <c r="CK10" s="645"/>
      <c r="CL10" s="645"/>
      <c r="CM10" s="645"/>
      <c r="CN10" s="645"/>
      <c r="CO10" s="645"/>
      <c r="CP10" s="645"/>
      <c r="CQ10" s="646"/>
      <c r="CR10" s="629">
        <v>38927</v>
      </c>
      <c r="CS10" s="630"/>
      <c r="CT10" s="630"/>
      <c r="CU10" s="630"/>
      <c r="CV10" s="630"/>
      <c r="CW10" s="630"/>
      <c r="CX10" s="630"/>
      <c r="CY10" s="631"/>
      <c r="CZ10" s="632">
        <v>0.1</v>
      </c>
      <c r="DA10" s="632"/>
      <c r="DB10" s="632"/>
      <c r="DC10" s="632"/>
      <c r="DD10" s="638" t="s">
        <v>127</v>
      </c>
      <c r="DE10" s="630"/>
      <c r="DF10" s="630"/>
      <c r="DG10" s="630"/>
      <c r="DH10" s="630"/>
      <c r="DI10" s="630"/>
      <c r="DJ10" s="630"/>
      <c r="DK10" s="630"/>
      <c r="DL10" s="630"/>
      <c r="DM10" s="630"/>
      <c r="DN10" s="630"/>
      <c r="DO10" s="630"/>
      <c r="DP10" s="631"/>
      <c r="DQ10" s="638">
        <v>37083</v>
      </c>
      <c r="DR10" s="630"/>
      <c r="DS10" s="630"/>
      <c r="DT10" s="630"/>
      <c r="DU10" s="630"/>
      <c r="DV10" s="630"/>
      <c r="DW10" s="630"/>
      <c r="DX10" s="630"/>
      <c r="DY10" s="630"/>
      <c r="DZ10" s="630"/>
      <c r="EA10" s="630"/>
      <c r="EB10" s="630"/>
      <c r="EC10" s="639"/>
    </row>
    <row r="11" spans="2:143" ht="11.25" customHeight="1" x14ac:dyDescent="0.2">
      <c r="B11" s="626" t="s">
        <v>237</v>
      </c>
      <c r="C11" s="627"/>
      <c r="D11" s="627"/>
      <c r="E11" s="627"/>
      <c r="F11" s="627"/>
      <c r="G11" s="627"/>
      <c r="H11" s="627"/>
      <c r="I11" s="627"/>
      <c r="J11" s="627"/>
      <c r="K11" s="627"/>
      <c r="L11" s="627"/>
      <c r="M11" s="627"/>
      <c r="N11" s="627"/>
      <c r="O11" s="627"/>
      <c r="P11" s="627"/>
      <c r="Q11" s="628"/>
      <c r="R11" s="629">
        <v>2522528</v>
      </c>
      <c r="S11" s="630"/>
      <c r="T11" s="630"/>
      <c r="U11" s="630"/>
      <c r="V11" s="630"/>
      <c r="W11" s="630"/>
      <c r="X11" s="630"/>
      <c r="Y11" s="631"/>
      <c r="Z11" s="634">
        <v>4.0999999999999996</v>
      </c>
      <c r="AA11" s="635"/>
      <c r="AB11" s="635"/>
      <c r="AC11" s="647"/>
      <c r="AD11" s="638">
        <v>2522528</v>
      </c>
      <c r="AE11" s="630"/>
      <c r="AF11" s="630"/>
      <c r="AG11" s="630"/>
      <c r="AH11" s="630"/>
      <c r="AI11" s="630"/>
      <c r="AJ11" s="630"/>
      <c r="AK11" s="631"/>
      <c r="AL11" s="634">
        <v>9.6999999999999993</v>
      </c>
      <c r="AM11" s="635"/>
      <c r="AN11" s="635"/>
      <c r="AO11" s="636"/>
      <c r="AP11" s="626" t="s">
        <v>238</v>
      </c>
      <c r="AQ11" s="627"/>
      <c r="AR11" s="627"/>
      <c r="AS11" s="627"/>
      <c r="AT11" s="627"/>
      <c r="AU11" s="627"/>
      <c r="AV11" s="627"/>
      <c r="AW11" s="627"/>
      <c r="AX11" s="627"/>
      <c r="AY11" s="627"/>
      <c r="AZ11" s="627"/>
      <c r="BA11" s="627"/>
      <c r="BB11" s="627"/>
      <c r="BC11" s="627"/>
      <c r="BD11" s="627"/>
      <c r="BE11" s="627"/>
      <c r="BF11" s="628"/>
      <c r="BG11" s="629">
        <v>666013</v>
      </c>
      <c r="BH11" s="630"/>
      <c r="BI11" s="630"/>
      <c r="BJ11" s="630"/>
      <c r="BK11" s="630"/>
      <c r="BL11" s="630"/>
      <c r="BM11" s="630"/>
      <c r="BN11" s="631"/>
      <c r="BO11" s="632">
        <v>4</v>
      </c>
      <c r="BP11" s="632"/>
      <c r="BQ11" s="632"/>
      <c r="BR11" s="632"/>
      <c r="BS11" s="633">
        <v>187334</v>
      </c>
      <c r="BT11" s="633"/>
      <c r="BU11" s="633"/>
      <c r="BV11" s="633"/>
      <c r="BW11" s="633"/>
      <c r="BX11" s="633"/>
      <c r="BY11" s="633"/>
      <c r="BZ11" s="633"/>
      <c r="CA11" s="633"/>
      <c r="CB11" s="637"/>
      <c r="CD11" s="644" t="s">
        <v>239</v>
      </c>
      <c r="CE11" s="645"/>
      <c r="CF11" s="645"/>
      <c r="CG11" s="645"/>
      <c r="CH11" s="645"/>
      <c r="CI11" s="645"/>
      <c r="CJ11" s="645"/>
      <c r="CK11" s="645"/>
      <c r="CL11" s="645"/>
      <c r="CM11" s="645"/>
      <c r="CN11" s="645"/>
      <c r="CO11" s="645"/>
      <c r="CP11" s="645"/>
      <c r="CQ11" s="646"/>
      <c r="CR11" s="629">
        <v>503235</v>
      </c>
      <c r="CS11" s="630"/>
      <c r="CT11" s="630"/>
      <c r="CU11" s="630"/>
      <c r="CV11" s="630"/>
      <c r="CW11" s="630"/>
      <c r="CX11" s="630"/>
      <c r="CY11" s="631"/>
      <c r="CZ11" s="632">
        <v>0.8</v>
      </c>
      <c r="DA11" s="632"/>
      <c r="DB11" s="632"/>
      <c r="DC11" s="632"/>
      <c r="DD11" s="638">
        <v>40645</v>
      </c>
      <c r="DE11" s="630"/>
      <c r="DF11" s="630"/>
      <c r="DG11" s="630"/>
      <c r="DH11" s="630"/>
      <c r="DI11" s="630"/>
      <c r="DJ11" s="630"/>
      <c r="DK11" s="630"/>
      <c r="DL11" s="630"/>
      <c r="DM11" s="630"/>
      <c r="DN11" s="630"/>
      <c r="DO11" s="630"/>
      <c r="DP11" s="631"/>
      <c r="DQ11" s="638">
        <v>309172</v>
      </c>
      <c r="DR11" s="630"/>
      <c r="DS11" s="630"/>
      <c r="DT11" s="630"/>
      <c r="DU11" s="630"/>
      <c r="DV11" s="630"/>
      <c r="DW11" s="630"/>
      <c r="DX11" s="630"/>
      <c r="DY11" s="630"/>
      <c r="DZ11" s="630"/>
      <c r="EA11" s="630"/>
      <c r="EB11" s="630"/>
      <c r="EC11" s="639"/>
    </row>
    <row r="12" spans="2:143" ht="11.25" customHeight="1" x14ac:dyDescent="0.2">
      <c r="B12" s="626" t="s">
        <v>240</v>
      </c>
      <c r="C12" s="627"/>
      <c r="D12" s="627"/>
      <c r="E12" s="627"/>
      <c r="F12" s="627"/>
      <c r="G12" s="627"/>
      <c r="H12" s="627"/>
      <c r="I12" s="627"/>
      <c r="J12" s="627"/>
      <c r="K12" s="627"/>
      <c r="L12" s="627"/>
      <c r="M12" s="627"/>
      <c r="N12" s="627"/>
      <c r="O12" s="627"/>
      <c r="P12" s="627"/>
      <c r="Q12" s="628"/>
      <c r="R12" s="629">
        <v>57795</v>
      </c>
      <c r="S12" s="630"/>
      <c r="T12" s="630"/>
      <c r="U12" s="630"/>
      <c r="V12" s="630"/>
      <c r="W12" s="630"/>
      <c r="X12" s="630"/>
      <c r="Y12" s="631"/>
      <c r="Z12" s="632">
        <v>0.1</v>
      </c>
      <c r="AA12" s="632"/>
      <c r="AB12" s="632"/>
      <c r="AC12" s="632"/>
      <c r="AD12" s="633">
        <v>57795</v>
      </c>
      <c r="AE12" s="633"/>
      <c r="AF12" s="633"/>
      <c r="AG12" s="633"/>
      <c r="AH12" s="633"/>
      <c r="AI12" s="633"/>
      <c r="AJ12" s="633"/>
      <c r="AK12" s="633"/>
      <c r="AL12" s="634">
        <v>0.2</v>
      </c>
      <c r="AM12" s="635"/>
      <c r="AN12" s="635"/>
      <c r="AO12" s="636"/>
      <c r="AP12" s="626" t="s">
        <v>241</v>
      </c>
      <c r="AQ12" s="627"/>
      <c r="AR12" s="627"/>
      <c r="AS12" s="627"/>
      <c r="AT12" s="627"/>
      <c r="AU12" s="627"/>
      <c r="AV12" s="627"/>
      <c r="AW12" s="627"/>
      <c r="AX12" s="627"/>
      <c r="AY12" s="627"/>
      <c r="AZ12" s="627"/>
      <c r="BA12" s="627"/>
      <c r="BB12" s="627"/>
      <c r="BC12" s="627"/>
      <c r="BD12" s="627"/>
      <c r="BE12" s="627"/>
      <c r="BF12" s="628"/>
      <c r="BG12" s="629">
        <v>8401552</v>
      </c>
      <c r="BH12" s="630"/>
      <c r="BI12" s="630"/>
      <c r="BJ12" s="630"/>
      <c r="BK12" s="630"/>
      <c r="BL12" s="630"/>
      <c r="BM12" s="630"/>
      <c r="BN12" s="631"/>
      <c r="BO12" s="632">
        <v>50.4</v>
      </c>
      <c r="BP12" s="632"/>
      <c r="BQ12" s="632"/>
      <c r="BR12" s="632"/>
      <c r="BS12" s="633" t="s">
        <v>127</v>
      </c>
      <c r="BT12" s="633"/>
      <c r="BU12" s="633"/>
      <c r="BV12" s="633"/>
      <c r="BW12" s="633"/>
      <c r="BX12" s="633"/>
      <c r="BY12" s="633"/>
      <c r="BZ12" s="633"/>
      <c r="CA12" s="633"/>
      <c r="CB12" s="637"/>
      <c r="CD12" s="644" t="s">
        <v>242</v>
      </c>
      <c r="CE12" s="645"/>
      <c r="CF12" s="645"/>
      <c r="CG12" s="645"/>
      <c r="CH12" s="645"/>
      <c r="CI12" s="645"/>
      <c r="CJ12" s="645"/>
      <c r="CK12" s="645"/>
      <c r="CL12" s="645"/>
      <c r="CM12" s="645"/>
      <c r="CN12" s="645"/>
      <c r="CO12" s="645"/>
      <c r="CP12" s="645"/>
      <c r="CQ12" s="646"/>
      <c r="CR12" s="629">
        <v>5417434</v>
      </c>
      <c r="CS12" s="630"/>
      <c r="CT12" s="630"/>
      <c r="CU12" s="630"/>
      <c r="CV12" s="630"/>
      <c r="CW12" s="630"/>
      <c r="CX12" s="630"/>
      <c r="CY12" s="631"/>
      <c r="CZ12" s="632">
        <v>9</v>
      </c>
      <c r="DA12" s="632"/>
      <c r="DB12" s="632"/>
      <c r="DC12" s="632"/>
      <c r="DD12" s="638">
        <v>86280</v>
      </c>
      <c r="DE12" s="630"/>
      <c r="DF12" s="630"/>
      <c r="DG12" s="630"/>
      <c r="DH12" s="630"/>
      <c r="DI12" s="630"/>
      <c r="DJ12" s="630"/>
      <c r="DK12" s="630"/>
      <c r="DL12" s="630"/>
      <c r="DM12" s="630"/>
      <c r="DN12" s="630"/>
      <c r="DO12" s="630"/>
      <c r="DP12" s="631"/>
      <c r="DQ12" s="638">
        <v>1295477</v>
      </c>
      <c r="DR12" s="630"/>
      <c r="DS12" s="630"/>
      <c r="DT12" s="630"/>
      <c r="DU12" s="630"/>
      <c r="DV12" s="630"/>
      <c r="DW12" s="630"/>
      <c r="DX12" s="630"/>
      <c r="DY12" s="630"/>
      <c r="DZ12" s="630"/>
      <c r="EA12" s="630"/>
      <c r="EB12" s="630"/>
      <c r="EC12" s="639"/>
    </row>
    <row r="13" spans="2:143" ht="11.25" customHeight="1" x14ac:dyDescent="0.2">
      <c r="B13" s="626" t="s">
        <v>243</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566</v>
      </c>
      <c r="AA13" s="632"/>
      <c r="AB13" s="632"/>
      <c r="AC13" s="632"/>
      <c r="AD13" s="633" t="s">
        <v>127</v>
      </c>
      <c r="AE13" s="633"/>
      <c r="AF13" s="633"/>
      <c r="AG13" s="633"/>
      <c r="AH13" s="633"/>
      <c r="AI13" s="633"/>
      <c r="AJ13" s="633"/>
      <c r="AK13" s="633"/>
      <c r="AL13" s="634" t="s">
        <v>569</v>
      </c>
      <c r="AM13" s="635"/>
      <c r="AN13" s="635"/>
      <c r="AO13" s="636"/>
      <c r="AP13" s="626" t="s">
        <v>570</v>
      </c>
      <c r="AQ13" s="627"/>
      <c r="AR13" s="627"/>
      <c r="AS13" s="627"/>
      <c r="AT13" s="627"/>
      <c r="AU13" s="627"/>
      <c r="AV13" s="627"/>
      <c r="AW13" s="627"/>
      <c r="AX13" s="627"/>
      <c r="AY13" s="627"/>
      <c r="AZ13" s="627"/>
      <c r="BA13" s="627"/>
      <c r="BB13" s="627"/>
      <c r="BC13" s="627"/>
      <c r="BD13" s="627"/>
      <c r="BE13" s="627"/>
      <c r="BF13" s="628"/>
      <c r="BG13" s="629">
        <v>8246006</v>
      </c>
      <c r="BH13" s="630"/>
      <c r="BI13" s="630"/>
      <c r="BJ13" s="630"/>
      <c r="BK13" s="630"/>
      <c r="BL13" s="630"/>
      <c r="BM13" s="630"/>
      <c r="BN13" s="631"/>
      <c r="BO13" s="632">
        <v>49.5</v>
      </c>
      <c r="BP13" s="632"/>
      <c r="BQ13" s="632"/>
      <c r="BR13" s="632"/>
      <c r="BS13" s="633" t="s">
        <v>127</v>
      </c>
      <c r="BT13" s="633"/>
      <c r="BU13" s="633"/>
      <c r="BV13" s="633"/>
      <c r="BW13" s="633"/>
      <c r="BX13" s="633"/>
      <c r="BY13" s="633"/>
      <c r="BZ13" s="633"/>
      <c r="CA13" s="633"/>
      <c r="CB13" s="637"/>
      <c r="CD13" s="644" t="s">
        <v>244</v>
      </c>
      <c r="CE13" s="645"/>
      <c r="CF13" s="645"/>
      <c r="CG13" s="645"/>
      <c r="CH13" s="645"/>
      <c r="CI13" s="645"/>
      <c r="CJ13" s="645"/>
      <c r="CK13" s="645"/>
      <c r="CL13" s="645"/>
      <c r="CM13" s="645"/>
      <c r="CN13" s="645"/>
      <c r="CO13" s="645"/>
      <c r="CP13" s="645"/>
      <c r="CQ13" s="646"/>
      <c r="CR13" s="629">
        <v>5544449</v>
      </c>
      <c r="CS13" s="630"/>
      <c r="CT13" s="630"/>
      <c r="CU13" s="630"/>
      <c r="CV13" s="630"/>
      <c r="CW13" s="630"/>
      <c r="CX13" s="630"/>
      <c r="CY13" s="631"/>
      <c r="CZ13" s="632">
        <v>9.3000000000000007</v>
      </c>
      <c r="DA13" s="632"/>
      <c r="DB13" s="632"/>
      <c r="DC13" s="632"/>
      <c r="DD13" s="638">
        <v>1526171</v>
      </c>
      <c r="DE13" s="630"/>
      <c r="DF13" s="630"/>
      <c r="DG13" s="630"/>
      <c r="DH13" s="630"/>
      <c r="DI13" s="630"/>
      <c r="DJ13" s="630"/>
      <c r="DK13" s="630"/>
      <c r="DL13" s="630"/>
      <c r="DM13" s="630"/>
      <c r="DN13" s="630"/>
      <c r="DO13" s="630"/>
      <c r="DP13" s="631"/>
      <c r="DQ13" s="638">
        <v>4061662</v>
      </c>
      <c r="DR13" s="630"/>
      <c r="DS13" s="630"/>
      <c r="DT13" s="630"/>
      <c r="DU13" s="630"/>
      <c r="DV13" s="630"/>
      <c r="DW13" s="630"/>
      <c r="DX13" s="630"/>
      <c r="DY13" s="630"/>
      <c r="DZ13" s="630"/>
      <c r="EA13" s="630"/>
      <c r="EB13" s="630"/>
      <c r="EC13" s="639"/>
    </row>
    <row r="14" spans="2:143" ht="11.25" customHeight="1" x14ac:dyDescent="0.2">
      <c r="B14" s="626" t="s">
        <v>245</v>
      </c>
      <c r="C14" s="627"/>
      <c r="D14" s="627"/>
      <c r="E14" s="627"/>
      <c r="F14" s="627"/>
      <c r="G14" s="627"/>
      <c r="H14" s="627"/>
      <c r="I14" s="627"/>
      <c r="J14" s="627"/>
      <c r="K14" s="627"/>
      <c r="L14" s="627"/>
      <c r="M14" s="627"/>
      <c r="N14" s="627"/>
      <c r="O14" s="627"/>
      <c r="P14" s="627"/>
      <c r="Q14" s="628"/>
      <c r="R14" s="629" t="s">
        <v>569</v>
      </c>
      <c r="S14" s="630"/>
      <c r="T14" s="630"/>
      <c r="U14" s="630"/>
      <c r="V14" s="630"/>
      <c r="W14" s="630"/>
      <c r="X14" s="630"/>
      <c r="Y14" s="631"/>
      <c r="Z14" s="632" t="s">
        <v>566</v>
      </c>
      <c r="AA14" s="632"/>
      <c r="AB14" s="632"/>
      <c r="AC14" s="632"/>
      <c r="AD14" s="633" t="s">
        <v>127</v>
      </c>
      <c r="AE14" s="633"/>
      <c r="AF14" s="633"/>
      <c r="AG14" s="633"/>
      <c r="AH14" s="633"/>
      <c r="AI14" s="633"/>
      <c r="AJ14" s="633"/>
      <c r="AK14" s="633"/>
      <c r="AL14" s="634" t="s">
        <v>569</v>
      </c>
      <c r="AM14" s="635"/>
      <c r="AN14" s="635"/>
      <c r="AO14" s="636"/>
      <c r="AP14" s="626" t="s">
        <v>246</v>
      </c>
      <c r="AQ14" s="627"/>
      <c r="AR14" s="627"/>
      <c r="AS14" s="627"/>
      <c r="AT14" s="627"/>
      <c r="AU14" s="627"/>
      <c r="AV14" s="627"/>
      <c r="AW14" s="627"/>
      <c r="AX14" s="627"/>
      <c r="AY14" s="627"/>
      <c r="AZ14" s="627"/>
      <c r="BA14" s="627"/>
      <c r="BB14" s="627"/>
      <c r="BC14" s="627"/>
      <c r="BD14" s="627"/>
      <c r="BE14" s="627"/>
      <c r="BF14" s="628"/>
      <c r="BG14" s="629">
        <v>259984</v>
      </c>
      <c r="BH14" s="630"/>
      <c r="BI14" s="630"/>
      <c r="BJ14" s="630"/>
      <c r="BK14" s="630"/>
      <c r="BL14" s="630"/>
      <c r="BM14" s="630"/>
      <c r="BN14" s="631"/>
      <c r="BO14" s="632">
        <v>1.6</v>
      </c>
      <c r="BP14" s="632"/>
      <c r="BQ14" s="632"/>
      <c r="BR14" s="632"/>
      <c r="BS14" s="633" t="s">
        <v>127</v>
      </c>
      <c r="BT14" s="633"/>
      <c r="BU14" s="633"/>
      <c r="BV14" s="633"/>
      <c r="BW14" s="633"/>
      <c r="BX14" s="633"/>
      <c r="BY14" s="633"/>
      <c r="BZ14" s="633"/>
      <c r="CA14" s="633"/>
      <c r="CB14" s="637"/>
      <c r="CD14" s="644" t="s">
        <v>247</v>
      </c>
      <c r="CE14" s="645"/>
      <c r="CF14" s="645"/>
      <c r="CG14" s="645"/>
      <c r="CH14" s="645"/>
      <c r="CI14" s="645"/>
      <c r="CJ14" s="645"/>
      <c r="CK14" s="645"/>
      <c r="CL14" s="645"/>
      <c r="CM14" s="645"/>
      <c r="CN14" s="645"/>
      <c r="CO14" s="645"/>
      <c r="CP14" s="645"/>
      <c r="CQ14" s="646"/>
      <c r="CR14" s="629">
        <v>1519795</v>
      </c>
      <c r="CS14" s="630"/>
      <c r="CT14" s="630"/>
      <c r="CU14" s="630"/>
      <c r="CV14" s="630"/>
      <c r="CW14" s="630"/>
      <c r="CX14" s="630"/>
      <c r="CY14" s="631"/>
      <c r="CZ14" s="632">
        <v>2.5</v>
      </c>
      <c r="DA14" s="632"/>
      <c r="DB14" s="632"/>
      <c r="DC14" s="632"/>
      <c r="DD14" s="638">
        <v>214322</v>
      </c>
      <c r="DE14" s="630"/>
      <c r="DF14" s="630"/>
      <c r="DG14" s="630"/>
      <c r="DH14" s="630"/>
      <c r="DI14" s="630"/>
      <c r="DJ14" s="630"/>
      <c r="DK14" s="630"/>
      <c r="DL14" s="630"/>
      <c r="DM14" s="630"/>
      <c r="DN14" s="630"/>
      <c r="DO14" s="630"/>
      <c r="DP14" s="631"/>
      <c r="DQ14" s="638">
        <v>1366496</v>
      </c>
      <c r="DR14" s="630"/>
      <c r="DS14" s="630"/>
      <c r="DT14" s="630"/>
      <c r="DU14" s="630"/>
      <c r="DV14" s="630"/>
      <c r="DW14" s="630"/>
      <c r="DX14" s="630"/>
      <c r="DY14" s="630"/>
      <c r="DZ14" s="630"/>
      <c r="EA14" s="630"/>
      <c r="EB14" s="630"/>
      <c r="EC14" s="639"/>
    </row>
    <row r="15" spans="2:143" ht="11.25" customHeight="1" x14ac:dyDescent="0.2">
      <c r="B15" s="626" t="s">
        <v>248</v>
      </c>
      <c r="C15" s="627"/>
      <c r="D15" s="627"/>
      <c r="E15" s="627"/>
      <c r="F15" s="627"/>
      <c r="G15" s="627"/>
      <c r="H15" s="627"/>
      <c r="I15" s="627"/>
      <c r="J15" s="627"/>
      <c r="K15" s="627"/>
      <c r="L15" s="627"/>
      <c r="M15" s="627"/>
      <c r="N15" s="627"/>
      <c r="O15" s="627"/>
      <c r="P15" s="627"/>
      <c r="Q15" s="628"/>
      <c r="R15" s="629" t="s">
        <v>566</v>
      </c>
      <c r="S15" s="630"/>
      <c r="T15" s="630"/>
      <c r="U15" s="630"/>
      <c r="V15" s="630"/>
      <c r="W15" s="630"/>
      <c r="X15" s="630"/>
      <c r="Y15" s="631"/>
      <c r="Z15" s="632" t="s">
        <v>571</v>
      </c>
      <c r="AA15" s="632"/>
      <c r="AB15" s="632"/>
      <c r="AC15" s="632"/>
      <c r="AD15" s="633" t="s">
        <v>569</v>
      </c>
      <c r="AE15" s="633"/>
      <c r="AF15" s="633"/>
      <c r="AG15" s="633"/>
      <c r="AH15" s="633"/>
      <c r="AI15" s="633"/>
      <c r="AJ15" s="633"/>
      <c r="AK15" s="633"/>
      <c r="AL15" s="634" t="s">
        <v>127</v>
      </c>
      <c r="AM15" s="635"/>
      <c r="AN15" s="635"/>
      <c r="AO15" s="636"/>
      <c r="AP15" s="626" t="s">
        <v>572</v>
      </c>
      <c r="AQ15" s="627"/>
      <c r="AR15" s="627"/>
      <c r="AS15" s="627"/>
      <c r="AT15" s="627"/>
      <c r="AU15" s="627"/>
      <c r="AV15" s="627"/>
      <c r="AW15" s="627"/>
      <c r="AX15" s="627"/>
      <c r="AY15" s="627"/>
      <c r="AZ15" s="627"/>
      <c r="BA15" s="627"/>
      <c r="BB15" s="627"/>
      <c r="BC15" s="627"/>
      <c r="BD15" s="627"/>
      <c r="BE15" s="627"/>
      <c r="BF15" s="628"/>
      <c r="BG15" s="629">
        <v>828656</v>
      </c>
      <c r="BH15" s="630"/>
      <c r="BI15" s="630"/>
      <c r="BJ15" s="630"/>
      <c r="BK15" s="630"/>
      <c r="BL15" s="630"/>
      <c r="BM15" s="630"/>
      <c r="BN15" s="631"/>
      <c r="BO15" s="632">
        <v>5</v>
      </c>
      <c r="BP15" s="632"/>
      <c r="BQ15" s="632"/>
      <c r="BR15" s="632"/>
      <c r="BS15" s="633" t="s">
        <v>127</v>
      </c>
      <c r="BT15" s="633"/>
      <c r="BU15" s="633"/>
      <c r="BV15" s="633"/>
      <c r="BW15" s="633"/>
      <c r="BX15" s="633"/>
      <c r="BY15" s="633"/>
      <c r="BZ15" s="633"/>
      <c r="CA15" s="633"/>
      <c r="CB15" s="637"/>
      <c r="CD15" s="644" t="s">
        <v>249</v>
      </c>
      <c r="CE15" s="645"/>
      <c r="CF15" s="645"/>
      <c r="CG15" s="645"/>
      <c r="CH15" s="645"/>
      <c r="CI15" s="645"/>
      <c r="CJ15" s="645"/>
      <c r="CK15" s="645"/>
      <c r="CL15" s="645"/>
      <c r="CM15" s="645"/>
      <c r="CN15" s="645"/>
      <c r="CO15" s="645"/>
      <c r="CP15" s="645"/>
      <c r="CQ15" s="646"/>
      <c r="CR15" s="629">
        <v>10995400</v>
      </c>
      <c r="CS15" s="630"/>
      <c r="CT15" s="630"/>
      <c r="CU15" s="630"/>
      <c r="CV15" s="630"/>
      <c r="CW15" s="630"/>
      <c r="CX15" s="630"/>
      <c r="CY15" s="631"/>
      <c r="CZ15" s="632">
        <v>18.3</v>
      </c>
      <c r="DA15" s="632"/>
      <c r="DB15" s="632"/>
      <c r="DC15" s="632"/>
      <c r="DD15" s="638">
        <v>5001808</v>
      </c>
      <c r="DE15" s="630"/>
      <c r="DF15" s="630"/>
      <c r="DG15" s="630"/>
      <c r="DH15" s="630"/>
      <c r="DI15" s="630"/>
      <c r="DJ15" s="630"/>
      <c r="DK15" s="630"/>
      <c r="DL15" s="630"/>
      <c r="DM15" s="630"/>
      <c r="DN15" s="630"/>
      <c r="DO15" s="630"/>
      <c r="DP15" s="631"/>
      <c r="DQ15" s="638">
        <v>5045506</v>
      </c>
      <c r="DR15" s="630"/>
      <c r="DS15" s="630"/>
      <c r="DT15" s="630"/>
      <c r="DU15" s="630"/>
      <c r="DV15" s="630"/>
      <c r="DW15" s="630"/>
      <c r="DX15" s="630"/>
      <c r="DY15" s="630"/>
      <c r="DZ15" s="630"/>
      <c r="EA15" s="630"/>
      <c r="EB15" s="630"/>
      <c r="EC15" s="639"/>
    </row>
    <row r="16" spans="2:143" ht="11.25" customHeight="1" x14ac:dyDescent="0.2">
      <c r="B16" s="626" t="s">
        <v>573</v>
      </c>
      <c r="C16" s="627"/>
      <c r="D16" s="627"/>
      <c r="E16" s="627"/>
      <c r="F16" s="627"/>
      <c r="G16" s="627"/>
      <c r="H16" s="627"/>
      <c r="I16" s="627"/>
      <c r="J16" s="627"/>
      <c r="K16" s="627"/>
      <c r="L16" s="627"/>
      <c r="M16" s="627"/>
      <c r="N16" s="627"/>
      <c r="O16" s="627"/>
      <c r="P16" s="627"/>
      <c r="Q16" s="628"/>
      <c r="R16" s="629">
        <v>25920</v>
      </c>
      <c r="S16" s="630"/>
      <c r="T16" s="630"/>
      <c r="U16" s="630"/>
      <c r="V16" s="630"/>
      <c r="W16" s="630"/>
      <c r="X16" s="630"/>
      <c r="Y16" s="631"/>
      <c r="Z16" s="632">
        <v>0</v>
      </c>
      <c r="AA16" s="632"/>
      <c r="AB16" s="632"/>
      <c r="AC16" s="632"/>
      <c r="AD16" s="633">
        <v>25920</v>
      </c>
      <c r="AE16" s="633"/>
      <c r="AF16" s="633"/>
      <c r="AG16" s="633"/>
      <c r="AH16" s="633"/>
      <c r="AI16" s="633"/>
      <c r="AJ16" s="633"/>
      <c r="AK16" s="633"/>
      <c r="AL16" s="634">
        <v>0.1</v>
      </c>
      <c r="AM16" s="635"/>
      <c r="AN16" s="635"/>
      <c r="AO16" s="636"/>
      <c r="AP16" s="626" t="s">
        <v>574</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566</v>
      </c>
      <c r="BT16" s="633"/>
      <c r="BU16" s="633"/>
      <c r="BV16" s="633"/>
      <c r="BW16" s="633"/>
      <c r="BX16" s="633"/>
      <c r="BY16" s="633"/>
      <c r="BZ16" s="633"/>
      <c r="CA16" s="633"/>
      <c r="CB16" s="637"/>
      <c r="CD16" s="644" t="s">
        <v>250</v>
      </c>
      <c r="CE16" s="645"/>
      <c r="CF16" s="645"/>
      <c r="CG16" s="645"/>
      <c r="CH16" s="645"/>
      <c r="CI16" s="645"/>
      <c r="CJ16" s="645"/>
      <c r="CK16" s="645"/>
      <c r="CL16" s="645"/>
      <c r="CM16" s="645"/>
      <c r="CN16" s="645"/>
      <c r="CO16" s="645"/>
      <c r="CP16" s="645"/>
      <c r="CQ16" s="646"/>
      <c r="CR16" s="629" t="s">
        <v>566</v>
      </c>
      <c r="CS16" s="630"/>
      <c r="CT16" s="630"/>
      <c r="CU16" s="630"/>
      <c r="CV16" s="630"/>
      <c r="CW16" s="630"/>
      <c r="CX16" s="630"/>
      <c r="CY16" s="631"/>
      <c r="CZ16" s="632" t="s">
        <v>569</v>
      </c>
      <c r="DA16" s="632"/>
      <c r="DB16" s="632"/>
      <c r="DC16" s="632"/>
      <c r="DD16" s="638" t="s">
        <v>127</v>
      </c>
      <c r="DE16" s="630"/>
      <c r="DF16" s="630"/>
      <c r="DG16" s="630"/>
      <c r="DH16" s="630"/>
      <c r="DI16" s="630"/>
      <c r="DJ16" s="630"/>
      <c r="DK16" s="630"/>
      <c r="DL16" s="630"/>
      <c r="DM16" s="630"/>
      <c r="DN16" s="630"/>
      <c r="DO16" s="630"/>
      <c r="DP16" s="631"/>
      <c r="DQ16" s="638" t="s">
        <v>566</v>
      </c>
      <c r="DR16" s="630"/>
      <c r="DS16" s="630"/>
      <c r="DT16" s="630"/>
      <c r="DU16" s="630"/>
      <c r="DV16" s="630"/>
      <c r="DW16" s="630"/>
      <c r="DX16" s="630"/>
      <c r="DY16" s="630"/>
      <c r="DZ16" s="630"/>
      <c r="EA16" s="630"/>
      <c r="EB16" s="630"/>
      <c r="EC16" s="639"/>
    </row>
    <row r="17" spans="2:133" ht="11.25" customHeight="1" x14ac:dyDescent="0.2">
      <c r="B17" s="626" t="s">
        <v>251</v>
      </c>
      <c r="C17" s="627"/>
      <c r="D17" s="627"/>
      <c r="E17" s="627"/>
      <c r="F17" s="627"/>
      <c r="G17" s="627"/>
      <c r="H17" s="627"/>
      <c r="I17" s="627"/>
      <c r="J17" s="627"/>
      <c r="K17" s="627"/>
      <c r="L17" s="627"/>
      <c r="M17" s="627"/>
      <c r="N17" s="627"/>
      <c r="O17" s="627"/>
      <c r="P17" s="627"/>
      <c r="Q17" s="628"/>
      <c r="R17" s="629">
        <v>241420</v>
      </c>
      <c r="S17" s="630"/>
      <c r="T17" s="630"/>
      <c r="U17" s="630"/>
      <c r="V17" s="630"/>
      <c r="W17" s="630"/>
      <c r="X17" s="630"/>
      <c r="Y17" s="631"/>
      <c r="Z17" s="632">
        <v>0.4</v>
      </c>
      <c r="AA17" s="632"/>
      <c r="AB17" s="632"/>
      <c r="AC17" s="632"/>
      <c r="AD17" s="633">
        <v>241420</v>
      </c>
      <c r="AE17" s="633"/>
      <c r="AF17" s="633"/>
      <c r="AG17" s="633"/>
      <c r="AH17" s="633"/>
      <c r="AI17" s="633"/>
      <c r="AJ17" s="633"/>
      <c r="AK17" s="633"/>
      <c r="AL17" s="634">
        <v>0.9</v>
      </c>
      <c r="AM17" s="635"/>
      <c r="AN17" s="635"/>
      <c r="AO17" s="636"/>
      <c r="AP17" s="626" t="s">
        <v>252</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566</v>
      </c>
      <c r="BP17" s="632"/>
      <c r="BQ17" s="632"/>
      <c r="BR17" s="632"/>
      <c r="BS17" s="633" t="s">
        <v>127</v>
      </c>
      <c r="BT17" s="633"/>
      <c r="BU17" s="633"/>
      <c r="BV17" s="633"/>
      <c r="BW17" s="633"/>
      <c r="BX17" s="633"/>
      <c r="BY17" s="633"/>
      <c r="BZ17" s="633"/>
      <c r="CA17" s="633"/>
      <c r="CB17" s="637"/>
      <c r="CD17" s="644" t="s">
        <v>253</v>
      </c>
      <c r="CE17" s="645"/>
      <c r="CF17" s="645"/>
      <c r="CG17" s="645"/>
      <c r="CH17" s="645"/>
      <c r="CI17" s="645"/>
      <c r="CJ17" s="645"/>
      <c r="CK17" s="645"/>
      <c r="CL17" s="645"/>
      <c r="CM17" s="645"/>
      <c r="CN17" s="645"/>
      <c r="CO17" s="645"/>
      <c r="CP17" s="645"/>
      <c r="CQ17" s="646"/>
      <c r="CR17" s="629">
        <v>4593759</v>
      </c>
      <c r="CS17" s="630"/>
      <c r="CT17" s="630"/>
      <c r="CU17" s="630"/>
      <c r="CV17" s="630"/>
      <c r="CW17" s="630"/>
      <c r="CX17" s="630"/>
      <c r="CY17" s="631"/>
      <c r="CZ17" s="632">
        <v>7.7</v>
      </c>
      <c r="DA17" s="632"/>
      <c r="DB17" s="632"/>
      <c r="DC17" s="632"/>
      <c r="DD17" s="638" t="s">
        <v>566</v>
      </c>
      <c r="DE17" s="630"/>
      <c r="DF17" s="630"/>
      <c r="DG17" s="630"/>
      <c r="DH17" s="630"/>
      <c r="DI17" s="630"/>
      <c r="DJ17" s="630"/>
      <c r="DK17" s="630"/>
      <c r="DL17" s="630"/>
      <c r="DM17" s="630"/>
      <c r="DN17" s="630"/>
      <c r="DO17" s="630"/>
      <c r="DP17" s="631"/>
      <c r="DQ17" s="638">
        <v>4341216</v>
      </c>
      <c r="DR17" s="630"/>
      <c r="DS17" s="630"/>
      <c r="DT17" s="630"/>
      <c r="DU17" s="630"/>
      <c r="DV17" s="630"/>
      <c r="DW17" s="630"/>
      <c r="DX17" s="630"/>
      <c r="DY17" s="630"/>
      <c r="DZ17" s="630"/>
      <c r="EA17" s="630"/>
      <c r="EB17" s="630"/>
      <c r="EC17" s="639"/>
    </row>
    <row r="18" spans="2:133" ht="11.25" customHeight="1" x14ac:dyDescent="0.2">
      <c r="B18" s="626" t="s">
        <v>254</v>
      </c>
      <c r="C18" s="627"/>
      <c r="D18" s="627"/>
      <c r="E18" s="627"/>
      <c r="F18" s="627"/>
      <c r="G18" s="627"/>
      <c r="H18" s="627"/>
      <c r="I18" s="627"/>
      <c r="J18" s="627"/>
      <c r="K18" s="627"/>
      <c r="L18" s="627"/>
      <c r="M18" s="627"/>
      <c r="N18" s="627"/>
      <c r="O18" s="627"/>
      <c r="P18" s="627"/>
      <c r="Q18" s="628"/>
      <c r="R18" s="629">
        <v>503950</v>
      </c>
      <c r="S18" s="630"/>
      <c r="T18" s="630"/>
      <c r="U18" s="630"/>
      <c r="V18" s="630"/>
      <c r="W18" s="630"/>
      <c r="X18" s="630"/>
      <c r="Y18" s="631"/>
      <c r="Z18" s="632">
        <v>0.8</v>
      </c>
      <c r="AA18" s="632"/>
      <c r="AB18" s="632"/>
      <c r="AC18" s="632"/>
      <c r="AD18" s="633">
        <v>452295</v>
      </c>
      <c r="AE18" s="633"/>
      <c r="AF18" s="633"/>
      <c r="AG18" s="633"/>
      <c r="AH18" s="633"/>
      <c r="AI18" s="633"/>
      <c r="AJ18" s="633"/>
      <c r="AK18" s="633"/>
      <c r="AL18" s="634">
        <v>1.7000000476837158</v>
      </c>
      <c r="AM18" s="635"/>
      <c r="AN18" s="635"/>
      <c r="AO18" s="636"/>
      <c r="AP18" s="626" t="s">
        <v>575</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569</v>
      </c>
      <c r="BP18" s="632"/>
      <c r="BQ18" s="632"/>
      <c r="BR18" s="632"/>
      <c r="BS18" s="633" t="s">
        <v>127</v>
      </c>
      <c r="BT18" s="633"/>
      <c r="BU18" s="633"/>
      <c r="BV18" s="633"/>
      <c r="BW18" s="633"/>
      <c r="BX18" s="633"/>
      <c r="BY18" s="633"/>
      <c r="BZ18" s="633"/>
      <c r="CA18" s="633"/>
      <c r="CB18" s="637"/>
      <c r="CD18" s="644" t="s">
        <v>255</v>
      </c>
      <c r="CE18" s="645"/>
      <c r="CF18" s="645"/>
      <c r="CG18" s="645"/>
      <c r="CH18" s="645"/>
      <c r="CI18" s="645"/>
      <c r="CJ18" s="645"/>
      <c r="CK18" s="645"/>
      <c r="CL18" s="645"/>
      <c r="CM18" s="645"/>
      <c r="CN18" s="645"/>
      <c r="CO18" s="645"/>
      <c r="CP18" s="645"/>
      <c r="CQ18" s="646"/>
      <c r="CR18" s="629" t="s">
        <v>569</v>
      </c>
      <c r="CS18" s="630"/>
      <c r="CT18" s="630"/>
      <c r="CU18" s="630"/>
      <c r="CV18" s="630"/>
      <c r="CW18" s="630"/>
      <c r="CX18" s="630"/>
      <c r="CY18" s="631"/>
      <c r="CZ18" s="632" t="s">
        <v>127</v>
      </c>
      <c r="DA18" s="632"/>
      <c r="DB18" s="632"/>
      <c r="DC18" s="632"/>
      <c r="DD18" s="638" t="s">
        <v>127</v>
      </c>
      <c r="DE18" s="630"/>
      <c r="DF18" s="630"/>
      <c r="DG18" s="630"/>
      <c r="DH18" s="630"/>
      <c r="DI18" s="630"/>
      <c r="DJ18" s="630"/>
      <c r="DK18" s="630"/>
      <c r="DL18" s="630"/>
      <c r="DM18" s="630"/>
      <c r="DN18" s="630"/>
      <c r="DO18" s="630"/>
      <c r="DP18" s="631"/>
      <c r="DQ18" s="638" t="s">
        <v>569</v>
      </c>
      <c r="DR18" s="630"/>
      <c r="DS18" s="630"/>
      <c r="DT18" s="630"/>
      <c r="DU18" s="630"/>
      <c r="DV18" s="630"/>
      <c r="DW18" s="630"/>
      <c r="DX18" s="630"/>
      <c r="DY18" s="630"/>
      <c r="DZ18" s="630"/>
      <c r="EA18" s="630"/>
      <c r="EB18" s="630"/>
      <c r="EC18" s="639"/>
    </row>
    <row r="19" spans="2:133" ht="11.25" customHeight="1" x14ac:dyDescent="0.2">
      <c r="B19" s="626" t="s">
        <v>576</v>
      </c>
      <c r="C19" s="627"/>
      <c r="D19" s="627"/>
      <c r="E19" s="627"/>
      <c r="F19" s="627"/>
      <c r="G19" s="627"/>
      <c r="H19" s="627"/>
      <c r="I19" s="627"/>
      <c r="J19" s="627"/>
      <c r="K19" s="627"/>
      <c r="L19" s="627"/>
      <c r="M19" s="627"/>
      <c r="N19" s="627"/>
      <c r="O19" s="627"/>
      <c r="P19" s="627"/>
      <c r="Q19" s="628"/>
      <c r="R19" s="629">
        <v>99409</v>
      </c>
      <c r="S19" s="630"/>
      <c r="T19" s="630"/>
      <c r="U19" s="630"/>
      <c r="V19" s="630"/>
      <c r="W19" s="630"/>
      <c r="X19" s="630"/>
      <c r="Y19" s="631"/>
      <c r="Z19" s="632">
        <v>0.2</v>
      </c>
      <c r="AA19" s="632"/>
      <c r="AB19" s="632"/>
      <c r="AC19" s="632"/>
      <c r="AD19" s="633">
        <v>99409</v>
      </c>
      <c r="AE19" s="633"/>
      <c r="AF19" s="633"/>
      <c r="AG19" s="633"/>
      <c r="AH19" s="633"/>
      <c r="AI19" s="633"/>
      <c r="AJ19" s="633"/>
      <c r="AK19" s="633"/>
      <c r="AL19" s="634">
        <v>0.4</v>
      </c>
      <c r="AM19" s="635"/>
      <c r="AN19" s="635"/>
      <c r="AO19" s="636"/>
      <c r="AP19" s="626" t="s">
        <v>256</v>
      </c>
      <c r="AQ19" s="627"/>
      <c r="AR19" s="627"/>
      <c r="AS19" s="627"/>
      <c r="AT19" s="627"/>
      <c r="AU19" s="627"/>
      <c r="AV19" s="627"/>
      <c r="AW19" s="627"/>
      <c r="AX19" s="627"/>
      <c r="AY19" s="627"/>
      <c r="AZ19" s="627"/>
      <c r="BA19" s="627"/>
      <c r="BB19" s="627"/>
      <c r="BC19" s="627"/>
      <c r="BD19" s="627"/>
      <c r="BE19" s="627"/>
      <c r="BF19" s="628"/>
      <c r="BG19" s="629">
        <v>917942</v>
      </c>
      <c r="BH19" s="630"/>
      <c r="BI19" s="630"/>
      <c r="BJ19" s="630"/>
      <c r="BK19" s="630"/>
      <c r="BL19" s="630"/>
      <c r="BM19" s="630"/>
      <c r="BN19" s="631"/>
      <c r="BO19" s="632">
        <v>5.5</v>
      </c>
      <c r="BP19" s="632"/>
      <c r="BQ19" s="632"/>
      <c r="BR19" s="632"/>
      <c r="BS19" s="633" t="s">
        <v>127</v>
      </c>
      <c r="BT19" s="633"/>
      <c r="BU19" s="633"/>
      <c r="BV19" s="633"/>
      <c r="BW19" s="633"/>
      <c r="BX19" s="633"/>
      <c r="BY19" s="633"/>
      <c r="BZ19" s="633"/>
      <c r="CA19" s="633"/>
      <c r="CB19" s="637"/>
      <c r="CD19" s="644" t="s">
        <v>257</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566</v>
      </c>
      <c r="DA19" s="632"/>
      <c r="DB19" s="632"/>
      <c r="DC19" s="632"/>
      <c r="DD19" s="638" t="s">
        <v>569</v>
      </c>
      <c r="DE19" s="630"/>
      <c r="DF19" s="630"/>
      <c r="DG19" s="630"/>
      <c r="DH19" s="630"/>
      <c r="DI19" s="630"/>
      <c r="DJ19" s="630"/>
      <c r="DK19" s="630"/>
      <c r="DL19" s="630"/>
      <c r="DM19" s="630"/>
      <c r="DN19" s="630"/>
      <c r="DO19" s="630"/>
      <c r="DP19" s="631"/>
      <c r="DQ19" s="638" t="s">
        <v>569</v>
      </c>
      <c r="DR19" s="630"/>
      <c r="DS19" s="630"/>
      <c r="DT19" s="630"/>
      <c r="DU19" s="630"/>
      <c r="DV19" s="630"/>
      <c r="DW19" s="630"/>
      <c r="DX19" s="630"/>
      <c r="DY19" s="630"/>
      <c r="DZ19" s="630"/>
      <c r="EA19" s="630"/>
      <c r="EB19" s="630"/>
      <c r="EC19" s="639"/>
    </row>
    <row r="20" spans="2:133" ht="11.25" customHeight="1" x14ac:dyDescent="0.2">
      <c r="B20" s="626" t="s">
        <v>258</v>
      </c>
      <c r="C20" s="627"/>
      <c r="D20" s="627"/>
      <c r="E20" s="627"/>
      <c r="F20" s="627"/>
      <c r="G20" s="627"/>
      <c r="H20" s="627"/>
      <c r="I20" s="627"/>
      <c r="J20" s="627"/>
      <c r="K20" s="627"/>
      <c r="L20" s="627"/>
      <c r="M20" s="627"/>
      <c r="N20" s="627"/>
      <c r="O20" s="627"/>
      <c r="P20" s="627"/>
      <c r="Q20" s="628"/>
      <c r="R20" s="629">
        <v>7203</v>
      </c>
      <c r="S20" s="630"/>
      <c r="T20" s="630"/>
      <c r="U20" s="630"/>
      <c r="V20" s="630"/>
      <c r="W20" s="630"/>
      <c r="X20" s="630"/>
      <c r="Y20" s="631"/>
      <c r="Z20" s="632">
        <v>0</v>
      </c>
      <c r="AA20" s="632"/>
      <c r="AB20" s="632"/>
      <c r="AC20" s="632"/>
      <c r="AD20" s="633">
        <v>7203</v>
      </c>
      <c r="AE20" s="633"/>
      <c r="AF20" s="633"/>
      <c r="AG20" s="633"/>
      <c r="AH20" s="633"/>
      <c r="AI20" s="633"/>
      <c r="AJ20" s="633"/>
      <c r="AK20" s="633"/>
      <c r="AL20" s="634">
        <v>0</v>
      </c>
      <c r="AM20" s="635"/>
      <c r="AN20" s="635"/>
      <c r="AO20" s="636"/>
      <c r="AP20" s="626" t="s">
        <v>577</v>
      </c>
      <c r="AQ20" s="627"/>
      <c r="AR20" s="627"/>
      <c r="AS20" s="627"/>
      <c r="AT20" s="627"/>
      <c r="AU20" s="627"/>
      <c r="AV20" s="627"/>
      <c r="AW20" s="627"/>
      <c r="AX20" s="627"/>
      <c r="AY20" s="627"/>
      <c r="AZ20" s="627"/>
      <c r="BA20" s="627"/>
      <c r="BB20" s="627"/>
      <c r="BC20" s="627"/>
      <c r="BD20" s="627"/>
      <c r="BE20" s="627"/>
      <c r="BF20" s="628"/>
      <c r="BG20" s="629">
        <v>917942</v>
      </c>
      <c r="BH20" s="630"/>
      <c r="BI20" s="630"/>
      <c r="BJ20" s="630"/>
      <c r="BK20" s="630"/>
      <c r="BL20" s="630"/>
      <c r="BM20" s="630"/>
      <c r="BN20" s="631"/>
      <c r="BO20" s="632">
        <v>5.5</v>
      </c>
      <c r="BP20" s="632"/>
      <c r="BQ20" s="632"/>
      <c r="BR20" s="632"/>
      <c r="BS20" s="633" t="s">
        <v>569</v>
      </c>
      <c r="BT20" s="633"/>
      <c r="BU20" s="633"/>
      <c r="BV20" s="633"/>
      <c r="BW20" s="633"/>
      <c r="BX20" s="633"/>
      <c r="BY20" s="633"/>
      <c r="BZ20" s="633"/>
      <c r="CA20" s="633"/>
      <c r="CB20" s="637"/>
      <c r="CD20" s="644" t="s">
        <v>259</v>
      </c>
      <c r="CE20" s="645"/>
      <c r="CF20" s="645"/>
      <c r="CG20" s="645"/>
      <c r="CH20" s="645"/>
      <c r="CI20" s="645"/>
      <c r="CJ20" s="645"/>
      <c r="CK20" s="645"/>
      <c r="CL20" s="645"/>
      <c r="CM20" s="645"/>
      <c r="CN20" s="645"/>
      <c r="CO20" s="645"/>
      <c r="CP20" s="645"/>
      <c r="CQ20" s="646"/>
      <c r="CR20" s="629">
        <v>59938776</v>
      </c>
      <c r="CS20" s="630"/>
      <c r="CT20" s="630"/>
      <c r="CU20" s="630"/>
      <c r="CV20" s="630"/>
      <c r="CW20" s="630"/>
      <c r="CX20" s="630"/>
      <c r="CY20" s="631"/>
      <c r="CZ20" s="632">
        <v>100</v>
      </c>
      <c r="DA20" s="632"/>
      <c r="DB20" s="632"/>
      <c r="DC20" s="632"/>
      <c r="DD20" s="638">
        <v>8218020</v>
      </c>
      <c r="DE20" s="630"/>
      <c r="DF20" s="630"/>
      <c r="DG20" s="630"/>
      <c r="DH20" s="630"/>
      <c r="DI20" s="630"/>
      <c r="DJ20" s="630"/>
      <c r="DK20" s="630"/>
      <c r="DL20" s="630"/>
      <c r="DM20" s="630"/>
      <c r="DN20" s="630"/>
      <c r="DO20" s="630"/>
      <c r="DP20" s="631"/>
      <c r="DQ20" s="638">
        <v>29548906</v>
      </c>
      <c r="DR20" s="630"/>
      <c r="DS20" s="630"/>
      <c r="DT20" s="630"/>
      <c r="DU20" s="630"/>
      <c r="DV20" s="630"/>
      <c r="DW20" s="630"/>
      <c r="DX20" s="630"/>
      <c r="DY20" s="630"/>
      <c r="DZ20" s="630"/>
      <c r="EA20" s="630"/>
      <c r="EB20" s="630"/>
      <c r="EC20" s="639"/>
    </row>
    <row r="21" spans="2:133" ht="11.25" customHeight="1" x14ac:dyDescent="0.2">
      <c r="B21" s="626" t="s">
        <v>260</v>
      </c>
      <c r="C21" s="627"/>
      <c r="D21" s="627"/>
      <c r="E21" s="627"/>
      <c r="F21" s="627"/>
      <c r="G21" s="627"/>
      <c r="H21" s="627"/>
      <c r="I21" s="627"/>
      <c r="J21" s="627"/>
      <c r="K21" s="627"/>
      <c r="L21" s="627"/>
      <c r="M21" s="627"/>
      <c r="N21" s="627"/>
      <c r="O21" s="627"/>
      <c r="P21" s="627"/>
      <c r="Q21" s="628"/>
      <c r="R21" s="629">
        <v>7295</v>
      </c>
      <c r="S21" s="630"/>
      <c r="T21" s="630"/>
      <c r="U21" s="630"/>
      <c r="V21" s="630"/>
      <c r="W21" s="630"/>
      <c r="X21" s="630"/>
      <c r="Y21" s="631"/>
      <c r="Z21" s="632">
        <v>0</v>
      </c>
      <c r="AA21" s="632"/>
      <c r="AB21" s="632"/>
      <c r="AC21" s="632"/>
      <c r="AD21" s="633">
        <v>7295</v>
      </c>
      <c r="AE21" s="633"/>
      <c r="AF21" s="633"/>
      <c r="AG21" s="633"/>
      <c r="AH21" s="633"/>
      <c r="AI21" s="633"/>
      <c r="AJ21" s="633"/>
      <c r="AK21" s="633"/>
      <c r="AL21" s="634">
        <v>0</v>
      </c>
      <c r="AM21" s="635"/>
      <c r="AN21" s="635"/>
      <c r="AO21" s="636"/>
      <c r="AP21" s="648" t="s">
        <v>261</v>
      </c>
      <c r="AQ21" s="649"/>
      <c r="AR21" s="649"/>
      <c r="AS21" s="649"/>
      <c r="AT21" s="649"/>
      <c r="AU21" s="649"/>
      <c r="AV21" s="649"/>
      <c r="AW21" s="649"/>
      <c r="AX21" s="649"/>
      <c r="AY21" s="649"/>
      <c r="AZ21" s="649"/>
      <c r="BA21" s="649"/>
      <c r="BB21" s="649"/>
      <c r="BC21" s="649"/>
      <c r="BD21" s="649"/>
      <c r="BE21" s="649"/>
      <c r="BF21" s="650"/>
      <c r="BG21" s="629">
        <v>16811</v>
      </c>
      <c r="BH21" s="630"/>
      <c r="BI21" s="630"/>
      <c r="BJ21" s="630"/>
      <c r="BK21" s="630"/>
      <c r="BL21" s="630"/>
      <c r="BM21" s="630"/>
      <c r="BN21" s="631"/>
      <c r="BO21" s="632">
        <v>0.1</v>
      </c>
      <c r="BP21" s="632"/>
      <c r="BQ21" s="632"/>
      <c r="BR21" s="632"/>
      <c r="BS21" s="633" t="s">
        <v>571</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2">
      <c r="B22" s="654" t="s">
        <v>578</v>
      </c>
      <c r="C22" s="655"/>
      <c r="D22" s="655"/>
      <c r="E22" s="655"/>
      <c r="F22" s="655"/>
      <c r="G22" s="655"/>
      <c r="H22" s="655"/>
      <c r="I22" s="655"/>
      <c r="J22" s="655"/>
      <c r="K22" s="655"/>
      <c r="L22" s="655"/>
      <c r="M22" s="655"/>
      <c r="N22" s="655"/>
      <c r="O22" s="655"/>
      <c r="P22" s="655"/>
      <c r="Q22" s="656"/>
      <c r="R22" s="629">
        <v>390043</v>
      </c>
      <c r="S22" s="630"/>
      <c r="T22" s="630"/>
      <c r="U22" s="630"/>
      <c r="V22" s="630"/>
      <c r="W22" s="630"/>
      <c r="X22" s="630"/>
      <c r="Y22" s="631"/>
      <c r="Z22" s="632">
        <v>0.6</v>
      </c>
      <c r="AA22" s="632"/>
      <c r="AB22" s="632"/>
      <c r="AC22" s="632"/>
      <c r="AD22" s="633">
        <v>338388</v>
      </c>
      <c r="AE22" s="633"/>
      <c r="AF22" s="633"/>
      <c r="AG22" s="633"/>
      <c r="AH22" s="633"/>
      <c r="AI22" s="633"/>
      <c r="AJ22" s="633"/>
      <c r="AK22" s="633"/>
      <c r="AL22" s="634">
        <v>1.2999999523162842</v>
      </c>
      <c r="AM22" s="635"/>
      <c r="AN22" s="635"/>
      <c r="AO22" s="636"/>
      <c r="AP22" s="648" t="s">
        <v>262</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127</v>
      </c>
      <c r="BP22" s="632"/>
      <c r="BQ22" s="632"/>
      <c r="BR22" s="632"/>
      <c r="BS22" s="633" t="s">
        <v>566</v>
      </c>
      <c r="BT22" s="633"/>
      <c r="BU22" s="633"/>
      <c r="BV22" s="633"/>
      <c r="BW22" s="633"/>
      <c r="BX22" s="633"/>
      <c r="BY22" s="633"/>
      <c r="BZ22" s="633"/>
      <c r="CA22" s="633"/>
      <c r="CB22" s="637"/>
      <c r="CD22" s="611" t="s">
        <v>263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264</v>
      </c>
      <c r="C23" s="627"/>
      <c r="D23" s="627"/>
      <c r="E23" s="627"/>
      <c r="F23" s="627"/>
      <c r="G23" s="627"/>
      <c r="H23" s="627"/>
      <c r="I23" s="627"/>
      <c r="J23" s="627"/>
      <c r="K23" s="627"/>
      <c r="L23" s="627"/>
      <c r="M23" s="627"/>
      <c r="N23" s="627"/>
      <c r="O23" s="627"/>
      <c r="P23" s="627"/>
      <c r="Q23" s="628"/>
      <c r="R23" s="629">
        <v>6102381</v>
      </c>
      <c r="S23" s="630"/>
      <c r="T23" s="630"/>
      <c r="U23" s="630"/>
      <c r="V23" s="630"/>
      <c r="W23" s="630"/>
      <c r="X23" s="630"/>
      <c r="Y23" s="631"/>
      <c r="Z23" s="632">
        <v>10</v>
      </c>
      <c r="AA23" s="632"/>
      <c r="AB23" s="632"/>
      <c r="AC23" s="632"/>
      <c r="AD23" s="633">
        <v>5422629</v>
      </c>
      <c r="AE23" s="633"/>
      <c r="AF23" s="633"/>
      <c r="AG23" s="633"/>
      <c r="AH23" s="633"/>
      <c r="AI23" s="633"/>
      <c r="AJ23" s="633"/>
      <c r="AK23" s="633"/>
      <c r="AL23" s="634">
        <v>20.8</v>
      </c>
      <c r="AM23" s="635"/>
      <c r="AN23" s="635"/>
      <c r="AO23" s="636"/>
      <c r="AP23" s="648" t="s">
        <v>265</v>
      </c>
      <c r="AQ23" s="649"/>
      <c r="AR23" s="649"/>
      <c r="AS23" s="649"/>
      <c r="AT23" s="649"/>
      <c r="AU23" s="649"/>
      <c r="AV23" s="649"/>
      <c r="AW23" s="649"/>
      <c r="AX23" s="649"/>
      <c r="AY23" s="649"/>
      <c r="AZ23" s="649"/>
      <c r="BA23" s="649"/>
      <c r="BB23" s="649"/>
      <c r="BC23" s="649"/>
      <c r="BD23" s="649"/>
      <c r="BE23" s="649"/>
      <c r="BF23" s="650"/>
      <c r="BG23" s="629">
        <v>901131</v>
      </c>
      <c r="BH23" s="630"/>
      <c r="BI23" s="630"/>
      <c r="BJ23" s="630"/>
      <c r="BK23" s="630"/>
      <c r="BL23" s="630"/>
      <c r="BM23" s="630"/>
      <c r="BN23" s="631"/>
      <c r="BO23" s="632">
        <v>5.4</v>
      </c>
      <c r="BP23" s="632"/>
      <c r="BQ23" s="632"/>
      <c r="BR23" s="632"/>
      <c r="BS23" s="633" t="s">
        <v>566</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266</v>
      </c>
      <c r="CS23" s="612"/>
      <c r="CT23" s="612"/>
      <c r="CU23" s="612"/>
      <c r="CV23" s="612"/>
      <c r="CW23" s="612"/>
      <c r="CX23" s="612"/>
      <c r="CY23" s="613"/>
      <c r="CZ23" s="611" t="s">
        <v>579</v>
      </c>
      <c r="DA23" s="612"/>
      <c r="DB23" s="612"/>
      <c r="DC23" s="613"/>
      <c r="DD23" s="611" t="s">
        <v>267</v>
      </c>
      <c r="DE23" s="612"/>
      <c r="DF23" s="612"/>
      <c r="DG23" s="612"/>
      <c r="DH23" s="612"/>
      <c r="DI23" s="612"/>
      <c r="DJ23" s="612"/>
      <c r="DK23" s="613"/>
      <c r="DL23" s="663" t="s">
        <v>268</v>
      </c>
      <c r="DM23" s="664"/>
      <c r="DN23" s="664"/>
      <c r="DO23" s="664"/>
      <c r="DP23" s="664"/>
      <c r="DQ23" s="664"/>
      <c r="DR23" s="664"/>
      <c r="DS23" s="664"/>
      <c r="DT23" s="664"/>
      <c r="DU23" s="664"/>
      <c r="DV23" s="665"/>
      <c r="DW23" s="611" t="s">
        <v>269</v>
      </c>
      <c r="DX23" s="612"/>
      <c r="DY23" s="612"/>
      <c r="DZ23" s="612"/>
      <c r="EA23" s="612"/>
      <c r="EB23" s="612"/>
      <c r="EC23" s="613"/>
    </row>
    <row r="24" spans="2:133" ht="11.25" customHeight="1" x14ac:dyDescent="0.2">
      <c r="B24" s="626" t="s">
        <v>580</v>
      </c>
      <c r="C24" s="627"/>
      <c r="D24" s="627"/>
      <c r="E24" s="627"/>
      <c r="F24" s="627"/>
      <c r="G24" s="627"/>
      <c r="H24" s="627"/>
      <c r="I24" s="627"/>
      <c r="J24" s="627"/>
      <c r="K24" s="627"/>
      <c r="L24" s="627"/>
      <c r="M24" s="627"/>
      <c r="N24" s="627"/>
      <c r="O24" s="627"/>
      <c r="P24" s="627"/>
      <c r="Q24" s="628"/>
      <c r="R24" s="629">
        <v>5422629</v>
      </c>
      <c r="S24" s="630"/>
      <c r="T24" s="630"/>
      <c r="U24" s="630"/>
      <c r="V24" s="630"/>
      <c r="W24" s="630"/>
      <c r="X24" s="630"/>
      <c r="Y24" s="631"/>
      <c r="Z24" s="632">
        <v>8.9</v>
      </c>
      <c r="AA24" s="632"/>
      <c r="AB24" s="632"/>
      <c r="AC24" s="632"/>
      <c r="AD24" s="633">
        <v>5422629</v>
      </c>
      <c r="AE24" s="633"/>
      <c r="AF24" s="633"/>
      <c r="AG24" s="633"/>
      <c r="AH24" s="633"/>
      <c r="AI24" s="633"/>
      <c r="AJ24" s="633"/>
      <c r="AK24" s="633"/>
      <c r="AL24" s="634">
        <v>20.8</v>
      </c>
      <c r="AM24" s="635"/>
      <c r="AN24" s="635"/>
      <c r="AO24" s="636"/>
      <c r="AP24" s="648" t="s">
        <v>270</v>
      </c>
      <c r="AQ24" s="649"/>
      <c r="AR24" s="649"/>
      <c r="AS24" s="649"/>
      <c r="AT24" s="649"/>
      <c r="AU24" s="649"/>
      <c r="AV24" s="649"/>
      <c r="AW24" s="649"/>
      <c r="AX24" s="649"/>
      <c r="AY24" s="649"/>
      <c r="AZ24" s="649"/>
      <c r="BA24" s="649"/>
      <c r="BB24" s="649"/>
      <c r="BC24" s="649"/>
      <c r="BD24" s="649"/>
      <c r="BE24" s="649"/>
      <c r="BF24" s="650"/>
      <c r="BG24" s="629" t="s">
        <v>566</v>
      </c>
      <c r="BH24" s="630"/>
      <c r="BI24" s="630"/>
      <c r="BJ24" s="630"/>
      <c r="BK24" s="630"/>
      <c r="BL24" s="630"/>
      <c r="BM24" s="630"/>
      <c r="BN24" s="631"/>
      <c r="BO24" s="632" t="s">
        <v>566</v>
      </c>
      <c r="BP24" s="632"/>
      <c r="BQ24" s="632"/>
      <c r="BR24" s="632"/>
      <c r="BS24" s="633" t="s">
        <v>127</v>
      </c>
      <c r="BT24" s="633"/>
      <c r="BU24" s="633"/>
      <c r="BV24" s="633"/>
      <c r="BW24" s="633"/>
      <c r="BX24" s="633"/>
      <c r="BY24" s="633"/>
      <c r="BZ24" s="633"/>
      <c r="CA24" s="633"/>
      <c r="CB24" s="637"/>
      <c r="CD24" s="640" t="s">
        <v>271</v>
      </c>
      <c r="CE24" s="641"/>
      <c r="CF24" s="641"/>
      <c r="CG24" s="641"/>
      <c r="CH24" s="641"/>
      <c r="CI24" s="641"/>
      <c r="CJ24" s="641"/>
      <c r="CK24" s="641"/>
      <c r="CL24" s="641"/>
      <c r="CM24" s="641"/>
      <c r="CN24" s="641"/>
      <c r="CO24" s="641"/>
      <c r="CP24" s="641"/>
      <c r="CQ24" s="642"/>
      <c r="CR24" s="618">
        <v>24027364</v>
      </c>
      <c r="CS24" s="619"/>
      <c r="CT24" s="619"/>
      <c r="CU24" s="619"/>
      <c r="CV24" s="619"/>
      <c r="CW24" s="619"/>
      <c r="CX24" s="619"/>
      <c r="CY24" s="620"/>
      <c r="CZ24" s="623">
        <v>40.1</v>
      </c>
      <c r="DA24" s="624"/>
      <c r="DB24" s="624"/>
      <c r="DC24" s="643"/>
      <c r="DD24" s="666">
        <v>13232281</v>
      </c>
      <c r="DE24" s="619"/>
      <c r="DF24" s="619"/>
      <c r="DG24" s="619"/>
      <c r="DH24" s="619"/>
      <c r="DI24" s="619"/>
      <c r="DJ24" s="619"/>
      <c r="DK24" s="620"/>
      <c r="DL24" s="666">
        <v>11633341</v>
      </c>
      <c r="DM24" s="619"/>
      <c r="DN24" s="619"/>
      <c r="DO24" s="619"/>
      <c r="DP24" s="619"/>
      <c r="DQ24" s="619"/>
      <c r="DR24" s="619"/>
      <c r="DS24" s="619"/>
      <c r="DT24" s="619"/>
      <c r="DU24" s="619"/>
      <c r="DV24" s="620"/>
      <c r="DW24" s="623">
        <v>44.7</v>
      </c>
      <c r="DX24" s="624"/>
      <c r="DY24" s="624"/>
      <c r="DZ24" s="624"/>
      <c r="EA24" s="624"/>
      <c r="EB24" s="624"/>
      <c r="EC24" s="625"/>
    </row>
    <row r="25" spans="2:133" ht="11.25" customHeight="1" x14ac:dyDescent="0.2">
      <c r="B25" s="626" t="s">
        <v>272</v>
      </c>
      <c r="C25" s="627"/>
      <c r="D25" s="627"/>
      <c r="E25" s="627"/>
      <c r="F25" s="627"/>
      <c r="G25" s="627"/>
      <c r="H25" s="627"/>
      <c r="I25" s="627"/>
      <c r="J25" s="627"/>
      <c r="K25" s="627"/>
      <c r="L25" s="627"/>
      <c r="M25" s="627"/>
      <c r="N25" s="627"/>
      <c r="O25" s="627"/>
      <c r="P25" s="627"/>
      <c r="Q25" s="628"/>
      <c r="R25" s="629">
        <v>679702</v>
      </c>
      <c r="S25" s="630"/>
      <c r="T25" s="630"/>
      <c r="U25" s="630"/>
      <c r="V25" s="630"/>
      <c r="W25" s="630"/>
      <c r="X25" s="630"/>
      <c r="Y25" s="631"/>
      <c r="Z25" s="632">
        <v>1.1000000000000001</v>
      </c>
      <c r="AA25" s="632"/>
      <c r="AB25" s="632"/>
      <c r="AC25" s="632"/>
      <c r="AD25" s="633" t="s">
        <v>566</v>
      </c>
      <c r="AE25" s="633"/>
      <c r="AF25" s="633"/>
      <c r="AG25" s="633"/>
      <c r="AH25" s="633"/>
      <c r="AI25" s="633"/>
      <c r="AJ25" s="633"/>
      <c r="AK25" s="633"/>
      <c r="AL25" s="634" t="s">
        <v>127</v>
      </c>
      <c r="AM25" s="635"/>
      <c r="AN25" s="635"/>
      <c r="AO25" s="636"/>
      <c r="AP25" s="648" t="s">
        <v>581</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566</v>
      </c>
      <c r="BT25" s="633"/>
      <c r="BU25" s="633"/>
      <c r="BV25" s="633"/>
      <c r="BW25" s="633"/>
      <c r="BX25" s="633"/>
      <c r="BY25" s="633"/>
      <c r="BZ25" s="633"/>
      <c r="CA25" s="633"/>
      <c r="CB25" s="637"/>
      <c r="CD25" s="644" t="s">
        <v>582</v>
      </c>
      <c r="CE25" s="645"/>
      <c r="CF25" s="645"/>
      <c r="CG25" s="645"/>
      <c r="CH25" s="645"/>
      <c r="CI25" s="645"/>
      <c r="CJ25" s="645"/>
      <c r="CK25" s="645"/>
      <c r="CL25" s="645"/>
      <c r="CM25" s="645"/>
      <c r="CN25" s="645"/>
      <c r="CO25" s="645"/>
      <c r="CP25" s="645"/>
      <c r="CQ25" s="646"/>
      <c r="CR25" s="629">
        <v>6597858</v>
      </c>
      <c r="CS25" s="667"/>
      <c r="CT25" s="667"/>
      <c r="CU25" s="667"/>
      <c r="CV25" s="667"/>
      <c r="CW25" s="667"/>
      <c r="CX25" s="667"/>
      <c r="CY25" s="668"/>
      <c r="CZ25" s="634">
        <v>11</v>
      </c>
      <c r="DA25" s="669"/>
      <c r="DB25" s="669"/>
      <c r="DC25" s="672"/>
      <c r="DD25" s="638">
        <v>6092931</v>
      </c>
      <c r="DE25" s="667"/>
      <c r="DF25" s="667"/>
      <c r="DG25" s="667"/>
      <c r="DH25" s="667"/>
      <c r="DI25" s="667"/>
      <c r="DJ25" s="667"/>
      <c r="DK25" s="668"/>
      <c r="DL25" s="638">
        <v>5711200</v>
      </c>
      <c r="DM25" s="667"/>
      <c r="DN25" s="667"/>
      <c r="DO25" s="667"/>
      <c r="DP25" s="667"/>
      <c r="DQ25" s="667"/>
      <c r="DR25" s="667"/>
      <c r="DS25" s="667"/>
      <c r="DT25" s="667"/>
      <c r="DU25" s="667"/>
      <c r="DV25" s="668"/>
      <c r="DW25" s="634">
        <v>21.9</v>
      </c>
      <c r="DX25" s="669"/>
      <c r="DY25" s="669"/>
      <c r="DZ25" s="669"/>
      <c r="EA25" s="669"/>
      <c r="EB25" s="669"/>
      <c r="EC25" s="670"/>
    </row>
    <row r="26" spans="2:133" ht="11.25" customHeight="1" x14ac:dyDescent="0.2">
      <c r="B26" s="626" t="s">
        <v>273</v>
      </c>
      <c r="C26" s="627"/>
      <c r="D26" s="627"/>
      <c r="E26" s="627"/>
      <c r="F26" s="627"/>
      <c r="G26" s="627"/>
      <c r="H26" s="627"/>
      <c r="I26" s="627"/>
      <c r="J26" s="627"/>
      <c r="K26" s="627"/>
      <c r="L26" s="627"/>
      <c r="M26" s="627"/>
      <c r="N26" s="627"/>
      <c r="O26" s="627"/>
      <c r="P26" s="627"/>
      <c r="Q26" s="628"/>
      <c r="R26" s="629">
        <v>50</v>
      </c>
      <c r="S26" s="630"/>
      <c r="T26" s="630"/>
      <c r="U26" s="630"/>
      <c r="V26" s="630"/>
      <c r="W26" s="630"/>
      <c r="X26" s="630"/>
      <c r="Y26" s="631"/>
      <c r="Z26" s="632">
        <v>0</v>
      </c>
      <c r="AA26" s="632"/>
      <c r="AB26" s="632"/>
      <c r="AC26" s="632"/>
      <c r="AD26" s="633" t="s">
        <v>566</v>
      </c>
      <c r="AE26" s="633"/>
      <c r="AF26" s="633"/>
      <c r="AG26" s="633"/>
      <c r="AH26" s="633"/>
      <c r="AI26" s="633"/>
      <c r="AJ26" s="633"/>
      <c r="AK26" s="633"/>
      <c r="AL26" s="634" t="s">
        <v>127</v>
      </c>
      <c r="AM26" s="635"/>
      <c r="AN26" s="635"/>
      <c r="AO26" s="636"/>
      <c r="AP26" s="648" t="s">
        <v>274</v>
      </c>
      <c r="AQ26" s="671"/>
      <c r="AR26" s="671"/>
      <c r="AS26" s="671"/>
      <c r="AT26" s="671"/>
      <c r="AU26" s="671"/>
      <c r="AV26" s="671"/>
      <c r="AW26" s="671"/>
      <c r="AX26" s="671"/>
      <c r="AY26" s="671"/>
      <c r="AZ26" s="671"/>
      <c r="BA26" s="671"/>
      <c r="BB26" s="671"/>
      <c r="BC26" s="671"/>
      <c r="BD26" s="671"/>
      <c r="BE26" s="671"/>
      <c r="BF26" s="650"/>
      <c r="BG26" s="629" t="s">
        <v>127</v>
      </c>
      <c r="BH26" s="630"/>
      <c r="BI26" s="630"/>
      <c r="BJ26" s="630"/>
      <c r="BK26" s="630"/>
      <c r="BL26" s="630"/>
      <c r="BM26" s="630"/>
      <c r="BN26" s="631"/>
      <c r="BO26" s="632" t="s">
        <v>566</v>
      </c>
      <c r="BP26" s="632"/>
      <c r="BQ26" s="632"/>
      <c r="BR26" s="632"/>
      <c r="BS26" s="633" t="s">
        <v>127</v>
      </c>
      <c r="BT26" s="633"/>
      <c r="BU26" s="633"/>
      <c r="BV26" s="633"/>
      <c r="BW26" s="633"/>
      <c r="BX26" s="633"/>
      <c r="BY26" s="633"/>
      <c r="BZ26" s="633"/>
      <c r="CA26" s="633"/>
      <c r="CB26" s="637"/>
      <c r="CD26" s="644" t="s">
        <v>275</v>
      </c>
      <c r="CE26" s="645"/>
      <c r="CF26" s="645"/>
      <c r="CG26" s="645"/>
      <c r="CH26" s="645"/>
      <c r="CI26" s="645"/>
      <c r="CJ26" s="645"/>
      <c r="CK26" s="645"/>
      <c r="CL26" s="645"/>
      <c r="CM26" s="645"/>
      <c r="CN26" s="645"/>
      <c r="CO26" s="645"/>
      <c r="CP26" s="645"/>
      <c r="CQ26" s="646"/>
      <c r="CR26" s="629">
        <v>4108240</v>
      </c>
      <c r="CS26" s="630"/>
      <c r="CT26" s="630"/>
      <c r="CU26" s="630"/>
      <c r="CV26" s="630"/>
      <c r="CW26" s="630"/>
      <c r="CX26" s="630"/>
      <c r="CY26" s="631"/>
      <c r="CZ26" s="634">
        <v>6.9</v>
      </c>
      <c r="DA26" s="669"/>
      <c r="DB26" s="669"/>
      <c r="DC26" s="672"/>
      <c r="DD26" s="638">
        <v>3662713</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9"/>
      <c r="DY26" s="669"/>
      <c r="DZ26" s="669"/>
      <c r="EA26" s="669"/>
      <c r="EB26" s="669"/>
      <c r="EC26" s="670"/>
    </row>
    <row r="27" spans="2:133" ht="11.25" customHeight="1" x14ac:dyDescent="0.2">
      <c r="B27" s="626" t="s">
        <v>583</v>
      </c>
      <c r="C27" s="627"/>
      <c r="D27" s="627"/>
      <c r="E27" s="627"/>
      <c r="F27" s="627"/>
      <c r="G27" s="627"/>
      <c r="H27" s="627"/>
      <c r="I27" s="627"/>
      <c r="J27" s="627"/>
      <c r="K27" s="627"/>
      <c r="L27" s="627"/>
      <c r="M27" s="627"/>
      <c r="N27" s="627"/>
      <c r="O27" s="627"/>
      <c r="P27" s="627"/>
      <c r="Q27" s="628"/>
      <c r="R27" s="629">
        <v>27080590</v>
      </c>
      <c r="S27" s="630"/>
      <c r="T27" s="630"/>
      <c r="U27" s="630"/>
      <c r="V27" s="630"/>
      <c r="W27" s="630"/>
      <c r="X27" s="630"/>
      <c r="Y27" s="631"/>
      <c r="Z27" s="632">
        <v>44.2</v>
      </c>
      <c r="AA27" s="632"/>
      <c r="AB27" s="632"/>
      <c r="AC27" s="632"/>
      <c r="AD27" s="633">
        <v>25448052</v>
      </c>
      <c r="AE27" s="633"/>
      <c r="AF27" s="633"/>
      <c r="AG27" s="633"/>
      <c r="AH27" s="633"/>
      <c r="AI27" s="633"/>
      <c r="AJ27" s="633"/>
      <c r="AK27" s="633"/>
      <c r="AL27" s="634">
        <v>97.699996948242188</v>
      </c>
      <c r="AM27" s="635"/>
      <c r="AN27" s="635"/>
      <c r="AO27" s="636"/>
      <c r="AP27" s="626" t="s">
        <v>276</v>
      </c>
      <c r="AQ27" s="627"/>
      <c r="AR27" s="627"/>
      <c r="AS27" s="627"/>
      <c r="AT27" s="627"/>
      <c r="AU27" s="627"/>
      <c r="AV27" s="627"/>
      <c r="AW27" s="627"/>
      <c r="AX27" s="627"/>
      <c r="AY27" s="627"/>
      <c r="AZ27" s="627"/>
      <c r="BA27" s="627"/>
      <c r="BB27" s="627"/>
      <c r="BC27" s="627"/>
      <c r="BD27" s="627"/>
      <c r="BE27" s="627"/>
      <c r="BF27" s="628"/>
      <c r="BG27" s="629">
        <v>16659259</v>
      </c>
      <c r="BH27" s="630"/>
      <c r="BI27" s="630"/>
      <c r="BJ27" s="630"/>
      <c r="BK27" s="630"/>
      <c r="BL27" s="630"/>
      <c r="BM27" s="630"/>
      <c r="BN27" s="631"/>
      <c r="BO27" s="632">
        <v>100</v>
      </c>
      <c r="BP27" s="632"/>
      <c r="BQ27" s="632"/>
      <c r="BR27" s="632"/>
      <c r="BS27" s="633">
        <v>253843</v>
      </c>
      <c r="BT27" s="633"/>
      <c r="BU27" s="633"/>
      <c r="BV27" s="633"/>
      <c r="BW27" s="633"/>
      <c r="BX27" s="633"/>
      <c r="BY27" s="633"/>
      <c r="BZ27" s="633"/>
      <c r="CA27" s="633"/>
      <c r="CB27" s="637"/>
      <c r="CD27" s="644" t="s">
        <v>584</v>
      </c>
      <c r="CE27" s="645"/>
      <c r="CF27" s="645"/>
      <c r="CG27" s="645"/>
      <c r="CH27" s="645"/>
      <c r="CI27" s="645"/>
      <c r="CJ27" s="645"/>
      <c r="CK27" s="645"/>
      <c r="CL27" s="645"/>
      <c r="CM27" s="645"/>
      <c r="CN27" s="645"/>
      <c r="CO27" s="645"/>
      <c r="CP27" s="645"/>
      <c r="CQ27" s="646"/>
      <c r="CR27" s="629">
        <v>12835747</v>
      </c>
      <c r="CS27" s="667"/>
      <c r="CT27" s="667"/>
      <c r="CU27" s="667"/>
      <c r="CV27" s="667"/>
      <c r="CW27" s="667"/>
      <c r="CX27" s="667"/>
      <c r="CY27" s="668"/>
      <c r="CZ27" s="634">
        <v>21.4</v>
      </c>
      <c r="DA27" s="669"/>
      <c r="DB27" s="669"/>
      <c r="DC27" s="672"/>
      <c r="DD27" s="638">
        <v>2798134</v>
      </c>
      <c r="DE27" s="667"/>
      <c r="DF27" s="667"/>
      <c r="DG27" s="667"/>
      <c r="DH27" s="667"/>
      <c r="DI27" s="667"/>
      <c r="DJ27" s="667"/>
      <c r="DK27" s="668"/>
      <c r="DL27" s="638">
        <v>2736819</v>
      </c>
      <c r="DM27" s="667"/>
      <c r="DN27" s="667"/>
      <c r="DO27" s="667"/>
      <c r="DP27" s="667"/>
      <c r="DQ27" s="667"/>
      <c r="DR27" s="667"/>
      <c r="DS27" s="667"/>
      <c r="DT27" s="667"/>
      <c r="DU27" s="667"/>
      <c r="DV27" s="668"/>
      <c r="DW27" s="634">
        <v>10.5</v>
      </c>
      <c r="DX27" s="669"/>
      <c r="DY27" s="669"/>
      <c r="DZ27" s="669"/>
      <c r="EA27" s="669"/>
      <c r="EB27" s="669"/>
      <c r="EC27" s="670"/>
    </row>
    <row r="28" spans="2:133" ht="11.25" customHeight="1" x14ac:dyDescent="0.2">
      <c r="B28" s="626" t="s">
        <v>585</v>
      </c>
      <c r="C28" s="627"/>
      <c r="D28" s="627"/>
      <c r="E28" s="627"/>
      <c r="F28" s="627"/>
      <c r="G28" s="627"/>
      <c r="H28" s="627"/>
      <c r="I28" s="627"/>
      <c r="J28" s="627"/>
      <c r="K28" s="627"/>
      <c r="L28" s="627"/>
      <c r="M28" s="627"/>
      <c r="N28" s="627"/>
      <c r="O28" s="627"/>
      <c r="P28" s="627"/>
      <c r="Q28" s="628"/>
      <c r="R28" s="629">
        <v>17514</v>
      </c>
      <c r="S28" s="630"/>
      <c r="T28" s="630"/>
      <c r="U28" s="630"/>
      <c r="V28" s="630"/>
      <c r="W28" s="630"/>
      <c r="X28" s="630"/>
      <c r="Y28" s="631"/>
      <c r="Z28" s="632">
        <v>0</v>
      </c>
      <c r="AA28" s="632"/>
      <c r="AB28" s="632"/>
      <c r="AC28" s="632"/>
      <c r="AD28" s="633">
        <v>17514</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277</v>
      </c>
      <c r="CE28" s="645"/>
      <c r="CF28" s="645"/>
      <c r="CG28" s="645"/>
      <c r="CH28" s="645"/>
      <c r="CI28" s="645"/>
      <c r="CJ28" s="645"/>
      <c r="CK28" s="645"/>
      <c r="CL28" s="645"/>
      <c r="CM28" s="645"/>
      <c r="CN28" s="645"/>
      <c r="CO28" s="645"/>
      <c r="CP28" s="645"/>
      <c r="CQ28" s="646"/>
      <c r="CR28" s="629">
        <v>4593759</v>
      </c>
      <c r="CS28" s="630"/>
      <c r="CT28" s="630"/>
      <c r="CU28" s="630"/>
      <c r="CV28" s="630"/>
      <c r="CW28" s="630"/>
      <c r="CX28" s="630"/>
      <c r="CY28" s="631"/>
      <c r="CZ28" s="634">
        <v>7.7</v>
      </c>
      <c r="DA28" s="669"/>
      <c r="DB28" s="669"/>
      <c r="DC28" s="672"/>
      <c r="DD28" s="638">
        <v>4341216</v>
      </c>
      <c r="DE28" s="630"/>
      <c r="DF28" s="630"/>
      <c r="DG28" s="630"/>
      <c r="DH28" s="630"/>
      <c r="DI28" s="630"/>
      <c r="DJ28" s="630"/>
      <c r="DK28" s="631"/>
      <c r="DL28" s="638">
        <v>3185322</v>
      </c>
      <c r="DM28" s="630"/>
      <c r="DN28" s="630"/>
      <c r="DO28" s="630"/>
      <c r="DP28" s="630"/>
      <c r="DQ28" s="630"/>
      <c r="DR28" s="630"/>
      <c r="DS28" s="630"/>
      <c r="DT28" s="630"/>
      <c r="DU28" s="630"/>
      <c r="DV28" s="631"/>
      <c r="DW28" s="634">
        <v>12.2</v>
      </c>
      <c r="DX28" s="669"/>
      <c r="DY28" s="669"/>
      <c r="DZ28" s="669"/>
      <c r="EA28" s="669"/>
      <c r="EB28" s="669"/>
      <c r="EC28" s="670"/>
    </row>
    <row r="29" spans="2:133" ht="11.25" customHeight="1" x14ac:dyDescent="0.2">
      <c r="B29" s="626" t="s">
        <v>278</v>
      </c>
      <c r="C29" s="627"/>
      <c r="D29" s="627"/>
      <c r="E29" s="627"/>
      <c r="F29" s="627"/>
      <c r="G29" s="627"/>
      <c r="H29" s="627"/>
      <c r="I29" s="627"/>
      <c r="J29" s="627"/>
      <c r="K29" s="627"/>
      <c r="L29" s="627"/>
      <c r="M29" s="627"/>
      <c r="N29" s="627"/>
      <c r="O29" s="627"/>
      <c r="P29" s="627"/>
      <c r="Q29" s="628"/>
      <c r="R29" s="629">
        <v>61819</v>
      </c>
      <c r="S29" s="630"/>
      <c r="T29" s="630"/>
      <c r="U29" s="630"/>
      <c r="V29" s="630"/>
      <c r="W29" s="630"/>
      <c r="X29" s="630"/>
      <c r="Y29" s="631"/>
      <c r="Z29" s="632">
        <v>0.1</v>
      </c>
      <c r="AA29" s="632"/>
      <c r="AB29" s="632"/>
      <c r="AC29" s="632"/>
      <c r="AD29" s="633" t="s">
        <v>566</v>
      </c>
      <c r="AE29" s="633"/>
      <c r="AF29" s="633"/>
      <c r="AG29" s="633"/>
      <c r="AH29" s="633"/>
      <c r="AI29" s="633"/>
      <c r="AJ29" s="633"/>
      <c r="AK29" s="633"/>
      <c r="AL29" s="634" t="s">
        <v>127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279</v>
      </c>
      <c r="CE29" s="679"/>
      <c r="CF29" s="644" t="s">
        <v>70</v>
      </c>
      <c r="CG29" s="645"/>
      <c r="CH29" s="645"/>
      <c r="CI29" s="645"/>
      <c r="CJ29" s="645"/>
      <c r="CK29" s="645"/>
      <c r="CL29" s="645"/>
      <c r="CM29" s="645"/>
      <c r="CN29" s="645"/>
      <c r="CO29" s="645"/>
      <c r="CP29" s="645"/>
      <c r="CQ29" s="646"/>
      <c r="CR29" s="629">
        <v>4593743</v>
      </c>
      <c r="CS29" s="667"/>
      <c r="CT29" s="667"/>
      <c r="CU29" s="667"/>
      <c r="CV29" s="667"/>
      <c r="CW29" s="667"/>
      <c r="CX29" s="667"/>
      <c r="CY29" s="668"/>
      <c r="CZ29" s="634">
        <v>7.7</v>
      </c>
      <c r="DA29" s="669"/>
      <c r="DB29" s="669"/>
      <c r="DC29" s="672"/>
      <c r="DD29" s="638">
        <v>4341200</v>
      </c>
      <c r="DE29" s="667"/>
      <c r="DF29" s="667"/>
      <c r="DG29" s="667"/>
      <c r="DH29" s="667"/>
      <c r="DI29" s="667"/>
      <c r="DJ29" s="667"/>
      <c r="DK29" s="668"/>
      <c r="DL29" s="638">
        <v>3185306</v>
      </c>
      <c r="DM29" s="667"/>
      <c r="DN29" s="667"/>
      <c r="DO29" s="667"/>
      <c r="DP29" s="667"/>
      <c r="DQ29" s="667"/>
      <c r="DR29" s="667"/>
      <c r="DS29" s="667"/>
      <c r="DT29" s="667"/>
      <c r="DU29" s="667"/>
      <c r="DV29" s="668"/>
      <c r="DW29" s="634">
        <v>12.2</v>
      </c>
      <c r="DX29" s="669"/>
      <c r="DY29" s="669"/>
      <c r="DZ29" s="669"/>
      <c r="EA29" s="669"/>
      <c r="EB29" s="669"/>
      <c r="EC29" s="670"/>
    </row>
    <row r="30" spans="2:133" ht="11.25" customHeight="1" x14ac:dyDescent="0.2">
      <c r="B30" s="626" t="s">
        <v>280</v>
      </c>
      <c r="C30" s="627"/>
      <c r="D30" s="627"/>
      <c r="E30" s="627"/>
      <c r="F30" s="627"/>
      <c r="G30" s="627"/>
      <c r="H30" s="627"/>
      <c r="I30" s="627"/>
      <c r="J30" s="627"/>
      <c r="K30" s="627"/>
      <c r="L30" s="627"/>
      <c r="M30" s="627"/>
      <c r="N30" s="627"/>
      <c r="O30" s="627"/>
      <c r="P30" s="627"/>
      <c r="Q30" s="628"/>
      <c r="R30" s="629">
        <v>645890</v>
      </c>
      <c r="S30" s="630"/>
      <c r="T30" s="630"/>
      <c r="U30" s="630"/>
      <c r="V30" s="630"/>
      <c r="W30" s="630"/>
      <c r="X30" s="630"/>
      <c r="Y30" s="631"/>
      <c r="Z30" s="632">
        <v>1.1000000000000001</v>
      </c>
      <c r="AA30" s="632"/>
      <c r="AB30" s="632"/>
      <c r="AC30" s="632"/>
      <c r="AD30" s="633">
        <v>34745</v>
      </c>
      <c r="AE30" s="633"/>
      <c r="AF30" s="633"/>
      <c r="AG30" s="633"/>
      <c r="AH30" s="633"/>
      <c r="AI30" s="633"/>
      <c r="AJ30" s="633"/>
      <c r="AK30" s="633"/>
      <c r="AL30" s="634">
        <v>0.1</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281</v>
      </c>
      <c r="BH30" s="676"/>
      <c r="BI30" s="676"/>
      <c r="BJ30" s="676"/>
      <c r="BK30" s="676"/>
      <c r="BL30" s="676"/>
      <c r="BM30" s="676"/>
      <c r="BN30" s="676"/>
      <c r="BO30" s="676"/>
      <c r="BP30" s="676"/>
      <c r="BQ30" s="677"/>
      <c r="BR30" s="608" t="s">
        <v>282</v>
      </c>
      <c r="BS30" s="676"/>
      <c r="BT30" s="676"/>
      <c r="BU30" s="676"/>
      <c r="BV30" s="676"/>
      <c r="BW30" s="676"/>
      <c r="BX30" s="676"/>
      <c r="BY30" s="676"/>
      <c r="BZ30" s="676"/>
      <c r="CA30" s="676"/>
      <c r="CB30" s="677"/>
      <c r="CD30" s="680"/>
      <c r="CE30" s="681"/>
      <c r="CF30" s="644" t="s">
        <v>586</v>
      </c>
      <c r="CG30" s="645"/>
      <c r="CH30" s="645"/>
      <c r="CI30" s="645"/>
      <c r="CJ30" s="645"/>
      <c r="CK30" s="645"/>
      <c r="CL30" s="645"/>
      <c r="CM30" s="645"/>
      <c r="CN30" s="645"/>
      <c r="CO30" s="645"/>
      <c r="CP30" s="645"/>
      <c r="CQ30" s="646"/>
      <c r="CR30" s="629">
        <v>4497632</v>
      </c>
      <c r="CS30" s="630"/>
      <c r="CT30" s="630"/>
      <c r="CU30" s="630"/>
      <c r="CV30" s="630"/>
      <c r="CW30" s="630"/>
      <c r="CX30" s="630"/>
      <c r="CY30" s="631"/>
      <c r="CZ30" s="634">
        <v>7.5</v>
      </c>
      <c r="DA30" s="669"/>
      <c r="DB30" s="669"/>
      <c r="DC30" s="672"/>
      <c r="DD30" s="638">
        <v>4246872</v>
      </c>
      <c r="DE30" s="630"/>
      <c r="DF30" s="630"/>
      <c r="DG30" s="630"/>
      <c r="DH30" s="630"/>
      <c r="DI30" s="630"/>
      <c r="DJ30" s="630"/>
      <c r="DK30" s="631"/>
      <c r="DL30" s="638">
        <v>3090996</v>
      </c>
      <c r="DM30" s="630"/>
      <c r="DN30" s="630"/>
      <c r="DO30" s="630"/>
      <c r="DP30" s="630"/>
      <c r="DQ30" s="630"/>
      <c r="DR30" s="630"/>
      <c r="DS30" s="630"/>
      <c r="DT30" s="630"/>
      <c r="DU30" s="630"/>
      <c r="DV30" s="631"/>
      <c r="DW30" s="634">
        <v>11.9</v>
      </c>
      <c r="DX30" s="669"/>
      <c r="DY30" s="669"/>
      <c r="DZ30" s="669"/>
      <c r="EA30" s="669"/>
      <c r="EB30" s="669"/>
      <c r="EC30" s="670"/>
    </row>
    <row r="31" spans="2:133" ht="11.25" customHeight="1" x14ac:dyDescent="0.2">
      <c r="B31" s="626" t="s">
        <v>283</v>
      </c>
      <c r="C31" s="627"/>
      <c r="D31" s="627"/>
      <c r="E31" s="627"/>
      <c r="F31" s="627"/>
      <c r="G31" s="627"/>
      <c r="H31" s="627"/>
      <c r="I31" s="627"/>
      <c r="J31" s="627"/>
      <c r="K31" s="627"/>
      <c r="L31" s="627"/>
      <c r="M31" s="627"/>
      <c r="N31" s="627"/>
      <c r="O31" s="627"/>
      <c r="P31" s="627"/>
      <c r="Q31" s="628"/>
      <c r="R31" s="629">
        <v>548811</v>
      </c>
      <c r="S31" s="630"/>
      <c r="T31" s="630"/>
      <c r="U31" s="630"/>
      <c r="V31" s="630"/>
      <c r="W31" s="630"/>
      <c r="X31" s="630"/>
      <c r="Y31" s="631"/>
      <c r="Z31" s="632">
        <v>0.9</v>
      </c>
      <c r="AA31" s="632"/>
      <c r="AB31" s="632"/>
      <c r="AC31" s="632"/>
      <c r="AD31" s="633">
        <v>35</v>
      </c>
      <c r="AE31" s="633"/>
      <c r="AF31" s="633"/>
      <c r="AG31" s="633"/>
      <c r="AH31" s="633"/>
      <c r="AI31" s="633"/>
      <c r="AJ31" s="633"/>
      <c r="AK31" s="633"/>
      <c r="AL31" s="634">
        <v>0</v>
      </c>
      <c r="AM31" s="635"/>
      <c r="AN31" s="635"/>
      <c r="AO31" s="636"/>
      <c r="AP31" s="684" t="s">
        <v>284</v>
      </c>
      <c r="AQ31" s="685"/>
      <c r="AR31" s="685"/>
      <c r="AS31" s="685"/>
      <c r="AT31" s="690" t="s">
        <v>285</v>
      </c>
      <c r="AU31" s="360"/>
      <c r="AV31" s="360"/>
      <c r="AW31" s="360"/>
      <c r="AX31" s="615" t="s">
        <v>187</v>
      </c>
      <c r="AY31" s="616"/>
      <c r="AZ31" s="616"/>
      <c r="BA31" s="616"/>
      <c r="BB31" s="616"/>
      <c r="BC31" s="616"/>
      <c r="BD31" s="616"/>
      <c r="BE31" s="616"/>
      <c r="BF31" s="617"/>
      <c r="BG31" s="693">
        <v>99.7</v>
      </c>
      <c r="BH31" s="694"/>
      <c r="BI31" s="694"/>
      <c r="BJ31" s="694"/>
      <c r="BK31" s="694"/>
      <c r="BL31" s="694"/>
      <c r="BM31" s="624">
        <v>98.8</v>
      </c>
      <c r="BN31" s="694"/>
      <c r="BO31" s="694"/>
      <c r="BP31" s="694"/>
      <c r="BQ31" s="695"/>
      <c r="BR31" s="693">
        <v>92.1</v>
      </c>
      <c r="BS31" s="694"/>
      <c r="BT31" s="694"/>
      <c r="BU31" s="694"/>
      <c r="BV31" s="694"/>
      <c r="BW31" s="694"/>
      <c r="BX31" s="624">
        <v>91.2</v>
      </c>
      <c r="BY31" s="694"/>
      <c r="BZ31" s="694"/>
      <c r="CA31" s="694"/>
      <c r="CB31" s="695"/>
      <c r="CD31" s="680"/>
      <c r="CE31" s="681"/>
      <c r="CF31" s="644" t="s">
        <v>587</v>
      </c>
      <c r="CG31" s="645"/>
      <c r="CH31" s="645"/>
      <c r="CI31" s="645"/>
      <c r="CJ31" s="645"/>
      <c r="CK31" s="645"/>
      <c r="CL31" s="645"/>
      <c r="CM31" s="645"/>
      <c r="CN31" s="645"/>
      <c r="CO31" s="645"/>
      <c r="CP31" s="645"/>
      <c r="CQ31" s="646"/>
      <c r="CR31" s="629">
        <v>96111</v>
      </c>
      <c r="CS31" s="667"/>
      <c r="CT31" s="667"/>
      <c r="CU31" s="667"/>
      <c r="CV31" s="667"/>
      <c r="CW31" s="667"/>
      <c r="CX31" s="667"/>
      <c r="CY31" s="668"/>
      <c r="CZ31" s="634">
        <v>0.2</v>
      </c>
      <c r="DA31" s="669"/>
      <c r="DB31" s="669"/>
      <c r="DC31" s="672"/>
      <c r="DD31" s="638">
        <v>94328</v>
      </c>
      <c r="DE31" s="667"/>
      <c r="DF31" s="667"/>
      <c r="DG31" s="667"/>
      <c r="DH31" s="667"/>
      <c r="DI31" s="667"/>
      <c r="DJ31" s="667"/>
      <c r="DK31" s="668"/>
      <c r="DL31" s="638">
        <v>94310</v>
      </c>
      <c r="DM31" s="667"/>
      <c r="DN31" s="667"/>
      <c r="DO31" s="667"/>
      <c r="DP31" s="667"/>
      <c r="DQ31" s="667"/>
      <c r="DR31" s="667"/>
      <c r="DS31" s="667"/>
      <c r="DT31" s="667"/>
      <c r="DU31" s="667"/>
      <c r="DV31" s="668"/>
      <c r="DW31" s="634">
        <v>0.4</v>
      </c>
      <c r="DX31" s="669"/>
      <c r="DY31" s="669"/>
      <c r="DZ31" s="669"/>
      <c r="EA31" s="669"/>
      <c r="EB31" s="669"/>
      <c r="EC31" s="670"/>
    </row>
    <row r="32" spans="2:133" ht="11.25" customHeight="1" x14ac:dyDescent="0.2">
      <c r="B32" s="626" t="s">
        <v>286</v>
      </c>
      <c r="C32" s="627"/>
      <c r="D32" s="627"/>
      <c r="E32" s="627"/>
      <c r="F32" s="627"/>
      <c r="G32" s="627"/>
      <c r="H32" s="627"/>
      <c r="I32" s="627"/>
      <c r="J32" s="627"/>
      <c r="K32" s="627"/>
      <c r="L32" s="627"/>
      <c r="M32" s="627"/>
      <c r="N32" s="627"/>
      <c r="O32" s="627"/>
      <c r="P32" s="627"/>
      <c r="Q32" s="628"/>
      <c r="R32" s="629">
        <v>15891033</v>
      </c>
      <c r="S32" s="630"/>
      <c r="T32" s="630"/>
      <c r="U32" s="630"/>
      <c r="V32" s="630"/>
      <c r="W32" s="630"/>
      <c r="X32" s="630"/>
      <c r="Y32" s="631"/>
      <c r="Z32" s="632">
        <v>26</v>
      </c>
      <c r="AA32" s="632"/>
      <c r="AB32" s="632"/>
      <c r="AC32" s="632"/>
      <c r="AD32" s="633" t="s">
        <v>127</v>
      </c>
      <c r="AE32" s="633"/>
      <c r="AF32" s="633"/>
      <c r="AG32" s="633"/>
      <c r="AH32" s="633"/>
      <c r="AI32" s="633"/>
      <c r="AJ32" s="633"/>
      <c r="AK32" s="633"/>
      <c r="AL32" s="634" t="s">
        <v>127</v>
      </c>
      <c r="AM32" s="635"/>
      <c r="AN32" s="635"/>
      <c r="AO32" s="636"/>
      <c r="AP32" s="686"/>
      <c r="AQ32" s="687"/>
      <c r="AR32" s="687"/>
      <c r="AS32" s="687"/>
      <c r="AT32" s="691"/>
      <c r="AU32" s="361" t="s">
        <v>287</v>
      </c>
      <c r="AV32" s="361"/>
      <c r="AW32" s="361"/>
      <c r="AX32" s="626" t="s">
        <v>288</v>
      </c>
      <c r="AY32" s="627"/>
      <c r="AZ32" s="627"/>
      <c r="BA32" s="627"/>
      <c r="BB32" s="627"/>
      <c r="BC32" s="627"/>
      <c r="BD32" s="627"/>
      <c r="BE32" s="627"/>
      <c r="BF32" s="628"/>
      <c r="BG32" s="696">
        <v>99.5</v>
      </c>
      <c r="BH32" s="667"/>
      <c r="BI32" s="667"/>
      <c r="BJ32" s="667"/>
      <c r="BK32" s="667"/>
      <c r="BL32" s="667"/>
      <c r="BM32" s="635">
        <v>98.2</v>
      </c>
      <c r="BN32" s="697"/>
      <c r="BO32" s="697"/>
      <c r="BP32" s="697"/>
      <c r="BQ32" s="698"/>
      <c r="BR32" s="696">
        <v>99.2</v>
      </c>
      <c r="BS32" s="667"/>
      <c r="BT32" s="667"/>
      <c r="BU32" s="667"/>
      <c r="BV32" s="667"/>
      <c r="BW32" s="667"/>
      <c r="BX32" s="635">
        <v>98</v>
      </c>
      <c r="BY32" s="697"/>
      <c r="BZ32" s="697"/>
      <c r="CA32" s="697"/>
      <c r="CB32" s="698"/>
      <c r="CD32" s="682"/>
      <c r="CE32" s="683"/>
      <c r="CF32" s="644" t="s">
        <v>289</v>
      </c>
      <c r="CG32" s="645"/>
      <c r="CH32" s="645"/>
      <c r="CI32" s="645"/>
      <c r="CJ32" s="645"/>
      <c r="CK32" s="645"/>
      <c r="CL32" s="645"/>
      <c r="CM32" s="645"/>
      <c r="CN32" s="645"/>
      <c r="CO32" s="645"/>
      <c r="CP32" s="645"/>
      <c r="CQ32" s="646"/>
      <c r="CR32" s="629">
        <v>16</v>
      </c>
      <c r="CS32" s="630"/>
      <c r="CT32" s="630"/>
      <c r="CU32" s="630"/>
      <c r="CV32" s="630"/>
      <c r="CW32" s="630"/>
      <c r="CX32" s="630"/>
      <c r="CY32" s="631"/>
      <c r="CZ32" s="634">
        <v>0</v>
      </c>
      <c r="DA32" s="669"/>
      <c r="DB32" s="669"/>
      <c r="DC32" s="672"/>
      <c r="DD32" s="638">
        <v>16</v>
      </c>
      <c r="DE32" s="630"/>
      <c r="DF32" s="630"/>
      <c r="DG32" s="630"/>
      <c r="DH32" s="630"/>
      <c r="DI32" s="630"/>
      <c r="DJ32" s="630"/>
      <c r="DK32" s="631"/>
      <c r="DL32" s="638">
        <v>16</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2">
      <c r="B33" s="654" t="s">
        <v>290</v>
      </c>
      <c r="C33" s="655"/>
      <c r="D33" s="655"/>
      <c r="E33" s="655"/>
      <c r="F33" s="655"/>
      <c r="G33" s="655"/>
      <c r="H33" s="655"/>
      <c r="I33" s="655"/>
      <c r="J33" s="655"/>
      <c r="K33" s="655"/>
      <c r="L33" s="655"/>
      <c r="M33" s="655"/>
      <c r="N33" s="655"/>
      <c r="O33" s="655"/>
      <c r="P33" s="655"/>
      <c r="Q33" s="656"/>
      <c r="R33" s="629">
        <v>492501</v>
      </c>
      <c r="S33" s="630"/>
      <c r="T33" s="630"/>
      <c r="U33" s="630"/>
      <c r="V33" s="630"/>
      <c r="W33" s="630"/>
      <c r="X33" s="630"/>
      <c r="Y33" s="631"/>
      <c r="Z33" s="632">
        <v>0.8</v>
      </c>
      <c r="AA33" s="632"/>
      <c r="AB33" s="632"/>
      <c r="AC33" s="632"/>
      <c r="AD33" s="633">
        <v>492501</v>
      </c>
      <c r="AE33" s="633"/>
      <c r="AF33" s="633"/>
      <c r="AG33" s="633"/>
      <c r="AH33" s="633"/>
      <c r="AI33" s="633"/>
      <c r="AJ33" s="633"/>
      <c r="AK33" s="633"/>
      <c r="AL33" s="634">
        <v>1.9</v>
      </c>
      <c r="AM33" s="635"/>
      <c r="AN33" s="635"/>
      <c r="AO33" s="636"/>
      <c r="AP33" s="688"/>
      <c r="AQ33" s="689"/>
      <c r="AR33" s="689"/>
      <c r="AS33" s="689"/>
      <c r="AT33" s="692"/>
      <c r="AU33" s="362"/>
      <c r="AV33" s="362"/>
      <c r="AW33" s="362"/>
      <c r="AX33" s="673" t="s">
        <v>291</v>
      </c>
      <c r="AY33" s="674"/>
      <c r="AZ33" s="674"/>
      <c r="BA33" s="674"/>
      <c r="BB33" s="674"/>
      <c r="BC33" s="674"/>
      <c r="BD33" s="674"/>
      <c r="BE33" s="674"/>
      <c r="BF33" s="675"/>
      <c r="BG33" s="699">
        <v>99.8</v>
      </c>
      <c r="BH33" s="700"/>
      <c r="BI33" s="700"/>
      <c r="BJ33" s="700"/>
      <c r="BK33" s="700"/>
      <c r="BL33" s="700"/>
      <c r="BM33" s="701">
        <v>99.1</v>
      </c>
      <c r="BN33" s="700"/>
      <c r="BO33" s="700"/>
      <c r="BP33" s="700"/>
      <c r="BQ33" s="702"/>
      <c r="BR33" s="699">
        <v>83.5</v>
      </c>
      <c r="BS33" s="700"/>
      <c r="BT33" s="700"/>
      <c r="BU33" s="700"/>
      <c r="BV33" s="700"/>
      <c r="BW33" s="700"/>
      <c r="BX33" s="701">
        <v>82.9</v>
      </c>
      <c r="BY33" s="700"/>
      <c r="BZ33" s="700"/>
      <c r="CA33" s="700"/>
      <c r="CB33" s="702"/>
      <c r="CD33" s="644" t="s">
        <v>292</v>
      </c>
      <c r="CE33" s="645"/>
      <c r="CF33" s="645"/>
      <c r="CG33" s="645"/>
      <c r="CH33" s="645"/>
      <c r="CI33" s="645"/>
      <c r="CJ33" s="645"/>
      <c r="CK33" s="645"/>
      <c r="CL33" s="645"/>
      <c r="CM33" s="645"/>
      <c r="CN33" s="645"/>
      <c r="CO33" s="645"/>
      <c r="CP33" s="645"/>
      <c r="CQ33" s="646"/>
      <c r="CR33" s="629">
        <v>27693392</v>
      </c>
      <c r="CS33" s="667"/>
      <c r="CT33" s="667"/>
      <c r="CU33" s="667"/>
      <c r="CV33" s="667"/>
      <c r="CW33" s="667"/>
      <c r="CX33" s="667"/>
      <c r="CY33" s="668"/>
      <c r="CZ33" s="634">
        <v>46.2</v>
      </c>
      <c r="DA33" s="669"/>
      <c r="DB33" s="669"/>
      <c r="DC33" s="672"/>
      <c r="DD33" s="638">
        <v>14099336</v>
      </c>
      <c r="DE33" s="667"/>
      <c r="DF33" s="667"/>
      <c r="DG33" s="667"/>
      <c r="DH33" s="667"/>
      <c r="DI33" s="667"/>
      <c r="DJ33" s="667"/>
      <c r="DK33" s="668"/>
      <c r="DL33" s="638">
        <v>10702104</v>
      </c>
      <c r="DM33" s="667"/>
      <c r="DN33" s="667"/>
      <c r="DO33" s="667"/>
      <c r="DP33" s="667"/>
      <c r="DQ33" s="667"/>
      <c r="DR33" s="667"/>
      <c r="DS33" s="667"/>
      <c r="DT33" s="667"/>
      <c r="DU33" s="667"/>
      <c r="DV33" s="668"/>
      <c r="DW33" s="634">
        <v>41.1</v>
      </c>
      <c r="DX33" s="669"/>
      <c r="DY33" s="669"/>
      <c r="DZ33" s="669"/>
      <c r="EA33" s="669"/>
      <c r="EB33" s="669"/>
      <c r="EC33" s="670"/>
    </row>
    <row r="34" spans="2:133" ht="11.25" customHeight="1" x14ac:dyDescent="0.2">
      <c r="B34" s="626" t="s">
        <v>293</v>
      </c>
      <c r="C34" s="627"/>
      <c r="D34" s="627"/>
      <c r="E34" s="627"/>
      <c r="F34" s="627"/>
      <c r="G34" s="627"/>
      <c r="H34" s="627"/>
      <c r="I34" s="627"/>
      <c r="J34" s="627"/>
      <c r="K34" s="627"/>
      <c r="L34" s="627"/>
      <c r="M34" s="627"/>
      <c r="N34" s="627"/>
      <c r="O34" s="627"/>
      <c r="P34" s="627"/>
      <c r="Q34" s="628"/>
      <c r="R34" s="629">
        <v>3632121</v>
      </c>
      <c r="S34" s="630"/>
      <c r="T34" s="630"/>
      <c r="U34" s="630"/>
      <c r="V34" s="630"/>
      <c r="W34" s="630"/>
      <c r="X34" s="630"/>
      <c r="Y34" s="631"/>
      <c r="Z34" s="632">
        <v>5.9</v>
      </c>
      <c r="AA34" s="632"/>
      <c r="AB34" s="632"/>
      <c r="AC34" s="632"/>
      <c r="AD34" s="633" t="s">
        <v>566</v>
      </c>
      <c r="AE34" s="633"/>
      <c r="AF34" s="633"/>
      <c r="AG34" s="633"/>
      <c r="AH34" s="633"/>
      <c r="AI34" s="633"/>
      <c r="AJ34" s="633"/>
      <c r="AK34" s="633"/>
      <c r="AL34" s="634" t="s">
        <v>127</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588</v>
      </c>
      <c r="CE34" s="645"/>
      <c r="CF34" s="645"/>
      <c r="CG34" s="645"/>
      <c r="CH34" s="645"/>
      <c r="CI34" s="645"/>
      <c r="CJ34" s="645"/>
      <c r="CK34" s="645"/>
      <c r="CL34" s="645"/>
      <c r="CM34" s="645"/>
      <c r="CN34" s="645"/>
      <c r="CO34" s="645"/>
      <c r="CP34" s="645"/>
      <c r="CQ34" s="646"/>
      <c r="CR34" s="629">
        <v>9210876</v>
      </c>
      <c r="CS34" s="630"/>
      <c r="CT34" s="630"/>
      <c r="CU34" s="630"/>
      <c r="CV34" s="630"/>
      <c r="CW34" s="630"/>
      <c r="CX34" s="630"/>
      <c r="CY34" s="631"/>
      <c r="CZ34" s="634">
        <v>15.4</v>
      </c>
      <c r="DA34" s="669"/>
      <c r="DB34" s="669"/>
      <c r="DC34" s="672"/>
      <c r="DD34" s="638">
        <v>4194707</v>
      </c>
      <c r="DE34" s="630"/>
      <c r="DF34" s="630"/>
      <c r="DG34" s="630"/>
      <c r="DH34" s="630"/>
      <c r="DI34" s="630"/>
      <c r="DJ34" s="630"/>
      <c r="DK34" s="631"/>
      <c r="DL34" s="638">
        <v>3712521</v>
      </c>
      <c r="DM34" s="630"/>
      <c r="DN34" s="630"/>
      <c r="DO34" s="630"/>
      <c r="DP34" s="630"/>
      <c r="DQ34" s="630"/>
      <c r="DR34" s="630"/>
      <c r="DS34" s="630"/>
      <c r="DT34" s="630"/>
      <c r="DU34" s="630"/>
      <c r="DV34" s="631"/>
      <c r="DW34" s="634">
        <v>14.3</v>
      </c>
      <c r="DX34" s="669"/>
      <c r="DY34" s="669"/>
      <c r="DZ34" s="669"/>
      <c r="EA34" s="669"/>
      <c r="EB34" s="669"/>
      <c r="EC34" s="670"/>
    </row>
    <row r="35" spans="2:133" ht="11.25" customHeight="1" x14ac:dyDescent="0.2">
      <c r="B35" s="626" t="s">
        <v>294</v>
      </c>
      <c r="C35" s="627"/>
      <c r="D35" s="627"/>
      <c r="E35" s="627"/>
      <c r="F35" s="627"/>
      <c r="G35" s="627"/>
      <c r="H35" s="627"/>
      <c r="I35" s="627"/>
      <c r="J35" s="627"/>
      <c r="K35" s="627"/>
      <c r="L35" s="627"/>
      <c r="M35" s="627"/>
      <c r="N35" s="627"/>
      <c r="O35" s="627"/>
      <c r="P35" s="627"/>
      <c r="Q35" s="628"/>
      <c r="R35" s="629">
        <v>1110629</v>
      </c>
      <c r="S35" s="630"/>
      <c r="T35" s="630"/>
      <c r="U35" s="630"/>
      <c r="V35" s="630"/>
      <c r="W35" s="630"/>
      <c r="X35" s="630"/>
      <c r="Y35" s="631"/>
      <c r="Z35" s="632">
        <v>1.8</v>
      </c>
      <c r="AA35" s="632"/>
      <c r="AB35" s="632"/>
      <c r="AC35" s="632"/>
      <c r="AD35" s="633">
        <v>46953</v>
      </c>
      <c r="AE35" s="633"/>
      <c r="AF35" s="633"/>
      <c r="AG35" s="633"/>
      <c r="AH35" s="633"/>
      <c r="AI35" s="633"/>
      <c r="AJ35" s="633"/>
      <c r="AK35" s="633"/>
      <c r="AL35" s="634">
        <v>0.2</v>
      </c>
      <c r="AM35" s="635"/>
      <c r="AN35" s="635"/>
      <c r="AO35" s="636"/>
      <c r="AP35" s="218"/>
      <c r="AQ35" s="608" t="s">
        <v>295</v>
      </c>
      <c r="AR35" s="609"/>
      <c r="AS35" s="609"/>
      <c r="AT35" s="609"/>
      <c r="AU35" s="609"/>
      <c r="AV35" s="609"/>
      <c r="AW35" s="609"/>
      <c r="AX35" s="609"/>
      <c r="AY35" s="609"/>
      <c r="AZ35" s="609"/>
      <c r="BA35" s="609"/>
      <c r="BB35" s="609"/>
      <c r="BC35" s="609"/>
      <c r="BD35" s="609"/>
      <c r="BE35" s="609"/>
      <c r="BF35" s="610"/>
      <c r="BG35" s="608" t="s">
        <v>296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297</v>
      </c>
      <c r="CE35" s="645"/>
      <c r="CF35" s="645"/>
      <c r="CG35" s="645"/>
      <c r="CH35" s="645"/>
      <c r="CI35" s="645"/>
      <c r="CJ35" s="645"/>
      <c r="CK35" s="645"/>
      <c r="CL35" s="645"/>
      <c r="CM35" s="645"/>
      <c r="CN35" s="645"/>
      <c r="CO35" s="645"/>
      <c r="CP35" s="645"/>
      <c r="CQ35" s="646"/>
      <c r="CR35" s="629">
        <v>1785378</v>
      </c>
      <c r="CS35" s="667"/>
      <c r="CT35" s="667"/>
      <c r="CU35" s="667"/>
      <c r="CV35" s="667"/>
      <c r="CW35" s="667"/>
      <c r="CX35" s="667"/>
      <c r="CY35" s="668"/>
      <c r="CZ35" s="634">
        <v>3</v>
      </c>
      <c r="DA35" s="669"/>
      <c r="DB35" s="669"/>
      <c r="DC35" s="672"/>
      <c r="DD35" s="638">
        <v>1457433</v>
      </c>
      <c r="DE35" s="667"/>
      <c r="DF35" s="667"/>
      <c r="DG35" s="667"/>
      <c r="DH35" s="667"/>
      <c r="DI35" s="667"/>
      <c r="DJ35" s="667"/>
      <c r="DK35" s="668"/>
      <c r="DL35" s="638">
        <v>1328744</v>
      </c>
      <c r="DM35" s="667"/>
      <c r="DN35" s="667"/>
      <c r="DO35" s="667"/>
      <c r="DP35" s="667"/>
      <c r="DQ35" s="667"/>
      <c r="DR35" s="667"/>
      <c r="DS35" s="667"/>
      <c r="DT35" s="667"/>
      <c r="DU35" s="667"/>
      <c r="DV35" s="668"/>
      <c r="DW35" s="634">
        <v>5.0999999999999996</v>
      </c>
      <c r="DX35" s="669"/>
      <c r="DY35" s="669"/>
      <c r="DZ35" s="669"/>
      <c r="EA35" s="669"/>
      <c r="EB35" s="669"/>
      <c r="EC35" s="670"/>
    </row>
    <row r="36" spans="2:133" ht="11.25" customHeight="1" x14ac:dyDescent="0.2">
      <c r="B36" s="626" t="s">
        <v>298</v>
      </c>
      <c r="C36" s="627"/>
      <c r="D36" s="627"/>
      <c r="E36" s="627"/>
      <c r="F36" s="627"/>
      <c r="G36" s="627"/>
      <c r="H36" s="627"/>
      <c r="I36" s="627"/>
      <c r="J36" s="627"/>
      <c r="K36" s="627"/>
      <c r="L36" s="627"/>
      <c r="M36" s="627"/>
      <c r="N36" s="627"/>
      <c r="O36" s="627"/>
      <c r="P36" s="627"/>
      <c r="Q36" s="628"/>
      <c r="R36" s="629">
        <v>4090344</v>
      </c>
      <c r="S36" s="630"/>
      <c r="T36" s="630"/>
      <c r="U36" s="630"/>
      <c r="V36" s="630"/>
      <c r="W36" s="630"/>
      <c r="X36" s="630"/>
      <c r="Y36" s="631"/>
      <c r="Z36" s="632">
        <v>6.7</v>
      </c>
      <c r="AA36" s="632"/>
      <c r="AB36" s="632"/>
      <c r="AC36" s="632"/>
      <c r="AD36" s="633" t="s">
        <v>569</v>
      </c>
      <c r="AE36" s="633"/>
      <c r="AF36" s="633"/>
      <c r="AG36" s="633"/>
      <c r="AH36" s="633"/>
      <c r="AI36" s="633"/>
      <c r="AJ36" s="633"/>
      <c r="AK36" s="633"/>
      <c r="AL36" s="634" t="s">
        <v>127</v>
      </c>
      <c r="AM36" s="635"/>
      <c r="AN36" s="635"/>
      <c r="AO36" s="636"/>
      <c r="AP36" s="218"/>
      <c r="AQ36" s="703" t="s">
        <v>589</v>
      </c>
      <c r="AR36" s="704"/>
      <c r="AS36" s="704"/>
      <c r="AT36" s="704"/>
      <c r="AU36" s="704"/>
      <c r="AV36" s="704"/>
      <c r="AW36" s="704"/>
      <c r="AX36" s="704"/>
      <c r="AY36" s="705"/>
      <c r="AZ36" s="618">
        <v>4767584</v>
      </c>
      <c r="BA36" s="619"/>
      <c r="BB36" s="619"/>
      <c r="BC36" s="619"/>
      <c r="BD36" s="619"/>
      <c r="BE36" s="619"/>
      <c r="BF36" s="706"/>
      <c r="BG36" s="640" t="s">
        <v>299</v>
      </c>
      <c r="BH36" s="641"/>
      <c r="BI36" s="641"/>
      <c r="BJ36" s="641"/>
      <c r="BK36" s="641"/>
      <c r="BL36" s="641"/>
      <c r="BM36" s="641"/>
      <c r="BN36" s="641"/>
      <c r="BO36" s="641"/>
      <c r="BP36" s="641"/>
      <c r="BQ36" s="641"/>
      <c r="BR36" s="641"/>
      <c r="BS36" s="641"/>
      <c r="BT36" s="641"/>
      <c r="BU36" s="642"/>
      <c r="BV36" s="618">
        <v>2903</v>
      </c>
      <c r="BW36" s="619"/>
      <c r="BX36" s="619"/>
      <c r="BY36" s="619"/>
      <c r="BZ36" s="619"/>
      <c r="CA36" s="619"/>
      <c r="CB36" s="706"/>
      <c r="CD36" s="644" t="s">
        <v>300</v>
      </c>
      <c r="CE36" s="645"/>
      <c r="CF36" s="645"/>
      <c r="CG36" s="645"/>
      <c r="CH36" s="645"/>
      <c r="CI36" s="645"/>
      <c r="CJ36" s="645"/>
      <c r="CK36" s="645"/>
      <c r="CL36" s="645"/>
      <c r="CM36" s="645"/>
      <c r="CN36" s="645"/>
      <c r="CO36" s="645"/>
      <c r="CP36" s="645"/>
      <c r="CQ36" s="646"/>
      <c r="CR36" s="629">
        <v>9860784</v>
      </c>
      <c r="CS36" s="630"/>
      <c r="CT36" s="630"/>
      <c r="CU36" s="630"/>
      <c r="CV36" s="630"/>
      <c r="CW36" s="630"/>
      <c r="CX36" s="630"/>
      <c r="CY36" s="631"/>
      <c r="CZ36" s="634">
        <v>16.5</v>
      </c>
      <c r="DA36" s="669"/>
      <c r="DB36" s="669"/>
      <c r="DC36" s="672"/>
      <c r="DD36" s="638">
        <v>5498242</v>
      </c>
      <c r="DE36" s="630"/>
      <c r="DF36" s="630"/>
      <c r="DG36" s="630"/>
      <c r="DH36" s="630"/>
      <c r="DI36" s="630"/>
      <c r="DJ36" s="630"/>
      <c r="DK36" s="631"/>
      <c r="DL36" s="638">
        <v>3611825</v>
      </c>
      <c r="DM36" s="630"/>
      <c r="DN36" s="630"/>
      <c r="DO36" s="630"/>
      <c r="DP36" s="630"/>
      <c r="DQ36" s="630"/>
      <c r="DR36" s="630"/>
      <c r="DS36" s="630"/>
      <c r="DT36" s="630"/>
      <c r="DU36" s="630"/>
      <c r="DV36" s="631"/>
      <c r="DW36" s="634">
        <v>13.9</v>
      </c>
      <c r="DX36" s="669"/>
      <c r="DY36" s="669"/>
      <c r="DZ36" s="669"/>
      <c r="EA36" s="669"/>
      <c r="EB36" s="669"/>
      <c r="EC36" s="670"/>
    </row>
    <row r="37" spans="2:133" ht="11.25" customHeight="1" x14ac:dyDescent="0.2">
      <c r="B37" s="626" t="s">
        <v>301</v>
      </c>
      <c r="C37" s="627"/>
      <c r="D37" s="627"/>
      <c r="E37" s="627"/>
      <c r="F37" s="627"/>
      <c r="G37" s="627"/>
      <c r="H37" s="627"/>
      <c r="I37" s="627"/>
      <c r="J37" s="627"/>
      <c r="K37" s="627"/>
      <c r="L37" s="627"/>
      <c r="M37" s="627"/>
      <c r="N37" s="627"/>
      <c r="O37" s="627"/>
      <c r="P37" s="627"/>
      <c r="Q37" s="628"/>
      <c r="R37" s="629">
        <v>3507872</v>
      </c>
      <c r="S37" s="630"/>
      <c r="T37" s="630"/>
      <c r="U37" s="630"/>
      <c r="V37" s="630"/>
      <c r="W37" s="630"/>
      <c r="X37" s="630"/>
      <c r="Y37" s="631"/>
      <c r="Z37" s="632">
        <v>5.7</v>
      </c>
      <c r="AA37" s="632"/>
      <c r="AB37" s="632"/>
      <c r="AC37" s="632"/>
      <c r="AD37" s="633" t="s">
        <v>127</v>
      </c>
      <c r="AE37" s="633"/>
      <c r="AF37" s="633"/>
      <c r="AG37" s="633"/>
      <c r="AH37" s="633"/>
      <c r="AI37" s="633"/>
      <c r="AJ37" s="633"/>
      <c r="AK37" s="633"/>
      <c r="AL37" s="634" t="s">
        <v>566</v>
      </c>
      <c r="AM37" s="635"/>
      <c r="AN37" s="635"/>
      <c r="AO37" s="636"/>
      <c r="AQ37" s="707" t="s">
        <v>590</v>
      </c>
      <c r="AR37" s="708"/>
      <c r="AS37" s="708"/>
      <c r="AT37" s="708"/>
      <c r="AU37" s="708"/>
      <c r="AV37" s="708"/>
      <c r="AW37" s="708"/>
      <c r="AX37" s="708"/>
      <c r="AY37" s="709"/>
      <c r="AZ37" s="629">
        <v>1010930</v>
      </c>
      <c r="BA37" s="630"/>
      <c r="BB37" s="630"/>
      <c r="BC37" s="630"/>
      <c r="BD37" s="667"/>
      <c r="BE37" s="667"/>
      <c r="BF37" s="698"/>
      <c r="BG37" s="644" t="s">
        <v>302</v>
      </c>
      <c r="BH37" s="645"/>
      <c r="BI37" s="645"/>
      <c r="BJ37" s="645"/>
      <c r="BK37" s="645"/>
      <c r="BL37" s="645"/>
      <c r="BM37" s="645"/>
      <c r="BN37" s="645"/>
      <c r="BO37" s="645"/>
      <c r="BP37" s="645"/>
      <c r="BQ37" s="645"/>
      <c r="BR37" s="645"/>
      <c r="BS37" s="645"/>
      <c r="BT37" s="645"/>
      <c r="BU37" s="646"/>
      <c r="BV37" s="629">
        <v>-196650</v>
      </c>
      <c r="BW37" s="630"/>
      <c r="BX37" s="630"/>
      <c r="BY37" s="630"/>
      <c r="BZ37" s="630"/>
      <c r="CA37" s="630"/>
      <c r="CB37" s="639"/>
      <c r="CD37" s="644" t="s">
        <v>303</v>
      </c>
      <c r="CE37" s="645"/>
      <c r="CF37" s="645"/>
      <c r="CG37" s="645"/>
      <c r="CH37" s="645"/>
      <c r="CI37" s="645"/>
      <c r="CJ37" s="645"/>
      <c r="CK37" s="645"/>
      <c r="CL37" s="645"/>
      <c r="CM37" s="645"/>
      <c r="CN37" s="645"/>
      <c r="CO37" s="645"/>
      <c r="CP37" s="645"/>
      <c r="CQ37" s="646"/>
      <c r="CR37" s="629">
        <v>149025</v>
      </c>
      <c r="CS37" s="667"/>
      <c r="CT37" s="667"/>
      <c r="CU37" s="667"/>
      <c r="CV37" s="667"/>
      <c r="CW37" s="667"/>
      <c r="CX37" s="667"/>
      <c r="CY37" s="668"/>
      <c r="CZ37" s="634">
        <v>0.2</v>
      </c>
      <c r="DA37" s="669"/>
      <c r="DB37" s="669"/>
      <c r="DC37" s="672"/>
      <c r="DD37" s="638">
        <v>48734</v>
      </c>
      <c r="DE37" s="667"/>
      <c r="DF37" s="667"/>
      <c r="DG37" s="667"/>
      <c r="DH37" s="667"/>
      <c r="DI37" s="667"/>
      <c r="DJ37" s="667"/>
      <c r="DK37" s="668"/>
      <c r="DL37" s="638">
        <v>36948</v>
      </c>
      <c r="DM37" s="667"/>
      <c r="DN37" s="667"/>
      <c r="DO37" s="667"/>
      <c r="DP37" s="667"/>
      <c r="DQ37" s="667"/>
      <c r="DR37" s="667"/>
      <c r="DS37" s="667"/>
      <c r="DT37" s="667"/>
      <c r="DU37" s="667"/>
      <c r="DV37" s="668"/>
      <c r="DW37" s="634">
        <v>0.1</v>
      </c>
      <c r="DX37" s="669"/>
      <c r="DY37" s="669"/>
      <c r="DZ37" s="669"/>
      <c r="EA37" s="669"/>
      <c r="EB37" s="669"/>
      <c r="EC37" s="670"/>
    </row>
    <row r="38" spans="2:133" ht="11.25" customHeight="1" x14ac:dyDescent="0.2">
      <c r="B38" s="626" t="s">
        <v>304</v>
      </c>
      <c r="C38" s="627"/>
      <c r="D38" s="627"/>
      <c r="E38" s="627"/>
      <c r="F38" s="627"/>
      <c r="G38" s="627"/>
      <c r="H38" s="627"/>
      <c r="I38" s="627"/>
      <c r="J38" s="627"/>
      <c r="K38" s="627"/>
      <c r="L38" s="627"/>
      <c r="M38" s="627"/>
      <c r="N38" s="627"/>
      <c r="O38" s="627"/>
      <c r="P38" s="627"/>
      <c r="Q38" s="628"/>
      <c r="R38" s="629">
        <v>870111</v>
      </c>
      <c r="S38" s="630"/>
      <c r="T38" s="630"/>
      <c r="U38" s="630"/>
      <c r="V38" s="630"/>
      <c r="W38" s="630"/>
      <c r="X38" s="630"/>
      <c r="Y38" s="631"/>
      <c r="Z38" s="632">
        <v>1.4</v>
      </c>
      <c r="AA38" s="632"/>
      <c r="AB38" s="632"/>
      <c r="AC38" s="632"/>
      <c r="AD38" s="633" t="s">
        <v>127</v>
      </c>
      <c r="AE38" s="633"/>
      <c r="AF38" s="633"/>
      <c r="AG38" s="633"/>
      <c r="AH38" s="633"/>
      <c r="AI38" s="633"/>
      <c r="AJ38" s="633"/>
      <c r="AK38" s="633"/>
      <c r="AL38" s="634" t="s">
        <v>127</v>
      </c>
      <c r="AM38" s="635"/>
      <c r="AN38" s="635"/>
      <c r="AO38" s="636"/>
      <c r="AQ38" s="707" t="s">
        <v>591</v>
      </c>
      <c r="AR38" s="708"/>
      <c r="AS38" s="708"/>
      <c r="AT38" s="708"/>
      <c r="AU38" s="708"/>
      <c r="AV38" s="708"/>
      <c r="AW38" s="708"/>
      <c r="AX38" s="708"/>
      <c r="AY38" s="709"/>
      <c r="AZ38" s="629">
        <v>884856</v>
      </c>
      <c r="BA38" s="630"/>
      <c r="BB38" s="630"/>
      <c r="BC38" s="630"/>
      <c r="BD38" s="667"/>
      <c r="BE38" s="667"/>
      <c r="BF38" s="698"/>
      <c r="BG38" s="644" t="s">
        <v>305</v>
      </c>
      <c r="BH38" s="645"/>
      <c r="BI38" s="645"/>
      <c r="BJ38" s="645"/>
      <c r="BK38" s="645"/>
      <c r="BL38" s="645"/>
      <c r="BM38" s="645"/>
      <c r="BN38" s="645"/>
      <c r="BO38" s="645"/>
      <c r="BP38" s="645"/>
      <c r="BQ38" s="645"/>
      <c r="BR38" s="645"/>
      <c r="BS38" s="645"/>
      <c r="BT38" s="645"/>
      <c r="BU38" s="646"/>
      <c r="BV38" s="629">
        <v>10400</v>
      </c>
      <c r="BW38" s="630"/>
      <c r="BX38" s="630"/>
      <c r="BY38" s="630"/>
      <c r="BZ38" s="630"/>
      <c r="CA38" s="630"/>
      <c r="CB38" s="639"/>
      <c r="CD38" s="644" t="s">
        <v>592</v>
      </c>
      <c r="CE38" s="645"/>
      <c r="CF38" s="645"/>
      <c r="CG38" s="645"/>
      <c r="CH38" s="645"/>
      <c r="CI38" s="645"/>
      <c r="CJ38" s="645"/>
      <c r="CK38" s="645"/>
      <c r="CL38" s="645"/>
      <c r="CM38" s="645"/>
      <c r="CN38" s="645"/>
      <c r="CO38" s="645"/>
      <c r="CP38" s="645"/>
      <c r="CQ38" s="646"/>
      <c r="CR38" s="629">
        <v>2806492</v>
      </c>
      <c r="CS38" s="630"/>
      <c r="CT38" s="630"/>
      <c r="CU38" s="630"/>
      <c r="CV38" s="630"/>
      <c r="CW38" s="630"/>
      <c r="CX38" s="630"/>
      <c r="CY38" s="631"/>
      <c r="CZ38" s="634">
        <v>4.7</v>
      </c>
      <c r="DA38" s="669"/>
      <c r="DB38" s="669"/>
      <c r="DC38" s="672"/>
      <c r="DD38" s="638">
        <v>2266875</v>
      </c>
      <c r="DE38" s="630"/>
      <c r="DF38" s="630"/>
      <c r="DG38" s="630"/>
      <c r="DH38" s="630"/>
      <c r="DI38" s="630"/>
      <c r="DJ38" s="630"/>
      <c r="DK38" s="631"/>
      <c r="DL38" s="638">
        <v>2049014</v>
      </c>
      <c r="DM38" s="630"/>
      <c r="DN38" s="630"/>
      <c r="DO38" s="630"/>
      <c r="DP38" s="630"/>
      <c r="DQ38" s="630"/>
      <c r="DR38" s="630"/>
      <c r="DS38" s="630"/>
      <c r="DT38" s="630"/>
      <c r="DU38" s="630"/>
      <c r="DV38" s="631"/>
      <c r="DW38" s="634">
        <v>7.9</v>
      </c>
      <c r="DX38" s="669"/>
      <c r="DY38" s="669"/>
      <c r="DZ38" s="669"/>
      <c r="EA38" s="669"/>
      <c r="EB38" s="669"/>
      <c r="EC38" s="670"/>
    </row>
    <row r="39" spans="2:133" ht="11.25" customHeight="1" x14ac:dyDescent="0.2">
      <c r="B39" s="626" t="s">
        <v>306</v>
      </c>
      <c r="C39" s="627"/>
      <c r="D39" s="627"/>
      <c r="E39" s="627"/>
      <c r="F39" s="627"/>
      <c r="G39" s="627"/>
      <c r="H39" s="627"/>
      <c r="I39" s="627"/>
      <c r="J39" s="627"/>
      <c r="K39" s="627"/>
      <c r="L39" s="627"/>
      <c r="M39" s="627"/>
      <c r="N39" s="627"/>
      <c r="O39" s="627"/>
      <c r="P39" s="627"/>
      <c r="Q39" s="628"/>
      <c r="R39" s="629">
        <v>1047027</v>
      </c>
      <c r="S39" s="630"/>
      <c r="T39" s="630"/>
      <c r="U39" s="630"/>
      <c r="V39" s="630"/>
      <c r="W39" s="630"/>
      <c r="X39" s="630"/>
      <c r="Y39" s="631"/>
      <c r="Z39" s="632">
        <v>1.7</v>
      </c>
      <c r="AA39" s="632"/>
      <c r="AB39" s="632"/>
      <c r="AC39" s="632"/>
      <c r="AD39" s="633" t="s">
        <v>566</v>
      </c>
      <c r="AE39" s="633"/>
      <c r="AF39" s="633"/>
      <c r="AG39" s="633"/>
      <c r="AH39" s="633"/>
      <c r="AI39" s="633"/>
      <c r="AJ39" s="633"/>
      <c r="AK39" s="633"/>
      <c r="AL39" s="634" t="s">
        <v>127</v>
      </c>
      <c r="AM39" s="635"/>
      <c r="AN39" s="635"/>
      <c r="AO39" s="636"/>
      <c r="AQ39" s="707" t="s">
        <v>307</v>
      </c>
      <c r="AR39" s="708"/>
      <c r="AS39" s="708"/>
      <c r="AT39" s="708"/>
      <c r="AU39" s="708"/>
      <c r="AV39" s="708"/>
      <c r="AW39" s="708"/>
      <c r="AX39" s="708"/>
      <c r="AY39" s="709"/>
      <c r="AZ39" s="629">
        <v>65306</v>
      </c>
      <c r="BA39" s="630"/>
      <c r="BB39" s="630"/>
      <c r="BC39" s="630"/>
      <c r="BD39" s="667"/>
      <c r="BE39" s="667"/>
      <c r="BF39" s="698"/>
      <c r="BG39" s="644" t="s">
        <v>308</v>
      </c>
      <c r="BH39" s="645"/>
      <c r="BI39" s="645"/>
      <c r="BJ39" s="645"/>
      <c r="BK39" s="645"/>
      <c r="BL39" s="645"/>
      <c r="BM39" s="645"/>
      <c r="BN39" s="645"/>
      <c r="BO39" s="645"/>
      <c r="BP39" s="645"/>
      <c r="BQ39" s="645"/>
      <c r="BR39" s="645"/>
      <c r="BS39" s="645"/>
      <c r="BT39" s="645"/>
      <c r="BU39" s="646"/>
      <c r="BV39" s="629">
        <v>15182</v>
      </c>
      <c r="BW39" s="630"/>
      <c r="BX39" s="630"/>
      <c r="BY39" s="630"/>
      <c r="BZ39" s="630"/>
      <c r="CA39" s="630"/>
      <c r="CB39" s="639"/>
      <c r="CD39" s="644" t="s">
        <v>593</v>
      </c>
      <c r="CE39" s="645"/>
      <c r="CF39" s="645"/>
      <c r="CG39" s="645"/>
      <c r="CH39" s="645"/>
      <c r="CI39" s="645"/>
      <c r="CJ39" s="645"/>
      <c r="CK39" s="645"/>
      <c r="CL39" s="645"/>
      <c r="CM39" s="645"/>
      <c r="CN39" s="645"/>
      <c r="CO39" s="645"/>
      <c r="CP39" s="645"/>
      <c r="CQ39" s="646"/>
      <c r="CR39" s="629">
        <v>3386495</v>
      </c>
      <c r="CS39" s="667"/>
      <c r="CT39" s="667"/>
      <c r="CU39" s="667"/>
      <c r="CV39" s="667"/>
      <c r="CW39" s="667"/>
      <c r="CX39" s="667"/>
      <c r="CY39" s="668"/>
      <c r="CZ39" s="634">
        <v>5.6</v>
      </c>
      <c r="DA39" s="669"/>
      <c r="DB39" s="669"/>
      <c r="DC39" s="672"/>
      <c r="DD39" s="638">
        <v>641512</v>
      </c>
      <c r="DE39" s="667"/>
      <c r="DF39" s="667"/>
      <c r="DG39" s="667"/>
      <c r="DH39" s="667"/>
      <c r="DI39" s="667"/>
      <c r="DJ39" s="667"/>
      <c r="DK39" s="668"/>
      <c r="DL39" s="638" t="s">
        <v>566</v>
      </c>
      <c r="DM39" s="667"/>
      <c r="DN39" s="667"/>
      <c r="DO39" s="667"/>
      <c r="DP39" s="667"/>
      <c r="DQ39" s="667"/>
      <c r="DR39" s="667"/>
      <c r="DS39" s="667"/>
      <c r="DT39" s="667"/>
      <c r="DU39" s="667"/>
      <c r="DV39" s="668"/>
      <c r="DW39" s="634" t="s">
        <v>127</v>
      </c>
      <c r="DX39" s="669"/>
      <c r="DY39" s="669"/>
      <c r="DZ39" s="669"/>
      <c r="EA39" s="669"/>
      <c r="EB39" s="669"/>
      <c r="EC39" s="670"/>
    </row>
    <row r="40" spans="2:133" ht="11.25" customHeight="1" x14ac:dyDescent="0.2">
      <c r="B40" s="626" t="s">
        <v>309</v>
      </c>
      <c r="C40" s="627"/>
      <c r="D40" s="627"/>
      <c r="E40" s="627"/>
      <c r="F40" s="627"/>
      <c r="G40" s="627"/>
      <c r="H40" s="627"/>
      <c r="I40" s="627"/>
      <c r="J40" s="627"/>
      <c r="K40" s="627"/>
      <c r="L40" s="627"/>
      <c r="M40" s="627"/>
      <c r="N40" s="627"/>
      <c r="O40" s="627"/>
      <c r="P40" s="627"/>
      <c r="Q40" s="628"/>
      <c r="R40" s="629">
        <v>2214200</v>
      </c>
      <c r="S40" s="630"/>
      <c r="T40" s="630"/>
      <c r="U40" s="630"/>
      <c r="V40" s="630"/>
      <c r="W40" s="630"/>
      <c r="X40" s="630"/>
      <c r="Y40" s="631"/>
      <c r="Z40" s="632">
        <v>3.6</v>
      </c>
      <c r="AA40" s="632"/>
      <c r="AB40" s="632"/>
      <c r="AC40" s="632"/>
      <c r="AD40" s="633" t="s">
        <v>566</v>
      </c>
      <c r="AE40" s="633"/>
      <c r="AF40" s="633"/>
      <c r="AG40" s="633"/>
      <c r="AH40" s="633"/>
      <c r="AI40" s="633"/>
      <c r="AJ40" s="633"/>
      <c r="AK40" s="633"/>
      <c r="AL40" s="634" t="s">
        <v>127</v>
      </c>
      <c r="AM40" s="635"/>
      <c r="AN40" s="635"/>
      <c r="AO40" s="636"/>
      <c r="AQ40" s="707" t="s">
        <v>310</v>
      </c>
      <c r="AR40" s="708"/>
      <c r="AS40" s="708"/>
      <c r="AT40" s="708"/>
      <c r="AU40" s="708"/>
      <c r="AV40" s="708"/>
      <c r="AW40" s="708"/>
      <c r="AX40" s="708"/>
      <c r="AY40" s="709"/>
      <c r="AZ40" s="629">
        <v>20076</v>
      </c>
      <c r="BA40" s="630"/>
      <c r="BB40" s="630"/>
      <c r="BC40" s="630"/>
      <c r="BD40" s="667"/>
      <c r="BE40" s="667"/>
      <c r="BF40" s="698"/>
      <c r="BG40" s="710" t="s">
        <v>594</v>
      </c>
      <c r="BH40" s="711"/>
      <c r="BI40" s="711"/>
      <c r="BJ40" s="711"/>
      <c r="BK40" s="711"/>
      <c r="BL40" s="363"/>
      <c r="BM40" s="645" t="s">
        <v>595</v>
      </c>
      <c r="BN40" s="645"/>
      <c r="BO40" s="645"/>
      <c r="BP40" s="645"/>
      <c r="BQ40" s="645"/>
      <c r="BR40" s="645"/>
      <c r="BS40" s="645"/>
      <c r="BT40" s="645"/>
      <c r="BU40" s="646"/>
      <c r="BV40" s="629">
        <v>90</v>
      </c>
      <c r="BW40" s="630"/>
      <c r="BX40" s="630"/>
      <c r="BY40" s="630"/>
      <c r="BZ40" s="630"/>
      <c r="CA40" s="630"/>
      <c r="CB40" s="639"/>
      <c r="CD40" s="644" t="s">
        <v>596</v>
      </c>
      <c r="CE40" s="645"/>
      <c r="CF40" s="645"/>
      <c r="CG40" s="645"/>
      <c r="CH40" s="645"/>
      <c r="CI40" s="645"/>
      <c r="CJ40" s="645"/>
      <c r="CK40" s="645"/>
      <c r="CL40" s="645"/>
      <c r="CM40" s="645"/>
      <c r="CN40" s="645"/>
      <c r="CO40" s="645"/>
      <c r="CP40" s="645"/>
      <c r="CQ40" s="646"/>
      <c r="CR40" s="629">
        <v>643367</v>
      </c>
      <c r="CS40" s="630"/>
      <c r="CT40" s="630"/>
      <c r="CU40" s="630"/>
      <c r="CV40" s="630"/>
      <c r="CW40" s="630"/>
      <c r="CX40" s="630"/>
      <c r="CY40" s="631"/>
      <c r="CZ40" s="634">
        <v>1.1000000000000001</v>
      </c>
      <c r="DA40" s="669"/>
      <c r="DB40" s="669"/>
      <c r="DC40" s="672"/>
      <c r="DD40" s="638">
        <v>40567</v>
      </c>
      <c r="DE40" s="630"/>
      <c r="DF40" s="630"/>
      <c r="DG40" s="630"/>
      <c r="DH40" s="630"/>
      <c r="DI40" s="630"/>
      <c r="DJ40" s="630"/>
      <c r="DK40" s="631"/>
      <c r="DL40" s="638" t="s">
        <v>127</v>
      </c>
      <c r="DM40" s="630"/>
      <c r="DN40" s="630"/>
      <c r="DO40" s="630"/>
      <c r="DP40" s="630"/>
      <c r="DQ40" s="630"/>
      <c r="DR40" s="630"/>
      <c r="DS40" s="630"/>
      <c r="DT40" s="630"/>
      <c r="DU40" s="630"/>
      <c r="DV40" s="631"/>
      <c r="DW40" s="634" t="s">
        <v>127</v>
      </c>
      <c r="DX40" s="669"/>
      <c r="DY40" s="669"/>
      <c r="DZ40" s="669"/>
      <c r="EA40" s="669"/>
      <c r="EB40" s="669"/>
      <c r="EC40" s="670"/>
    </row>
    <row r="41" spans="2:133" ht="11.25" customHeight="1" x14ac:dyDescent="0.2">
      <c r="B41" s="626" t="s">
        <v>311</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566</v>
      </c>
      <c r="AA41" s="632"/>
      <c r="AB41" s="632"/>
      <c r="AC41" s="632"/>
      <c r="AD41" s="633" t="s">
        <v>127</v>
      </c>
      <c r="AE41" s="633"/>
      <c r="AF41" s="633"/>
      <c r="AG41" s="633"/>
      <c r="AH41" s="633"/>
      <c r="AI41" s="633"/>
      <c r="AJ41" s="633"/>
      <c r="AK41" s="633"/>
      <c r="AL41" s="634" t="s">
        <v>566</v>
      </c>
      <c r="AM41" s="635"/>
      <c r="AN41" s="635"/>
      <c r="AO41" s="636"/>
      <c r="AQ41" s="707" t="s">
        <v>597</v>
      </c>
      <c r="AR41" s="708"/>
      <c r="AS41" s="708"/>
      <c r="AT41" s="708"/>
      <c r="AU41" s="708"/>
      <c r="AV41" s="708"/>
      <c r="AW41" s="708"/>
      <c r="AX41" s="708"/>
      <c r="AY41" s="709"/>
      <c r="AZ41" s="629">
        <v>759008</v>
      </c>
      <c r="BA41" s="630"/>
      <c r="BB41" s="630"/>
      <c r="BC41" s="630"/>
      <c r="BD41" s="667"/>
      <c r="BE41" s="667"/>
      <c r="BF41" s="698"/>
      <c r="BG41" s="710"/>
      <c r="BH41" s="711"/>
      <c r="BI41" s="711"/>
      <c r="BJ41" s="711"/>
      <c r="BK41" s="711"/>
      <c r="BL41" s="363"/>
      <c r="BM41" s="645" t="s">
        <v>598</v>
      </c>
      <c r="BN41" s="645"/>
      <c r="BO41" s="645"/>
      <c r="BP41" s="645"/>
      <c r="BQ41" s="645"/>
      <c r="BR41" s="645"/>
      <c r="BS41" s="645"/>
      <c r="BT41" s="645"/>
      <c r="BU41" s="646"/>
      <c r="BV41" s="629" t="s">
        <v>566</v>
      </c>
      <c r="BW41" s="630"/>
      <c r="BX41" s="630"/>
      <c r="BY41" s="630"/>
      <c r="BZ41" s="630"/>
      <c r="CA41" s="630"/>
      <c r="CB41" s="639"/>
      <c r="CD41" s="644" t="s">
        <v>312</v>
      </c>
      <c r="CE41" s="645"/>
      <c r="CF41" s="645"/>
      <c r="CG41" s="645"/>
      <c r="CH41" s="645"/>
      <c r="CI41" s="645"/>
      <c r="CJ41" s="645"/>
      <c r="CK41" s="645"/>
      <c r="CL41" s="645"/>
      <c r="CM41" s="645"/>
      <c r="CN41" s="645"/>
      <c r="CO41" s="645"/>
      <c r="CP41" s="645"/>
      <c r="CQ41" s="646"/>
      <c r="CR41" s="629" t="s">
        <v>566</v>
      </c>
      <c r="CS41" s="667"/>
      <c r="CT41" s="667"/>
      <c r="CU41" s="667"/>
      <c r="CV41" s="667"/>
      <c r="CW41" s="667"/>
      <c r="CX41" s="667"/>
      <c r="CY41" s="668"/>
      <c r="CZ41" s="634" t="s">
        <v>569</v>
      </c>
      <c r="DA41" s="669"/>
      <c r="DB41" s="669"/>
      <c r="DC41" s="672"/>
      <c r="DD41" s="638" t="s">
        <v>127</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599</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569</v>
      </c>
      <c r="AA42" s="632"/>
      <c r="AB42" s="632"/>
      <c r="AC42" s="632"/>
      <c r="AD42" s="633" t="s">
        <v>127</v>
      </c>
      <c r="AE42" s="633"/>
      <c r="AF42" s="633"/>
      <c r="AG42" s="633"/>
      <c r="AH42" s="633"/>
      <c r="AI42" s="633"/>
      <c r="AJ42" s="633"/>
      <c r="AK42" s="633"/>
      <c r="AL42" s="634" t="s">
        <v>127</v>
      </c>
      <c r="AM42" s="635"/>
      <c r="AN42" s="635"/>
      <c r="AO42" s="636"/>
      <c r="AQ42" s="717" t="s">
        <v>600</v>
      </c>
      <c r="AR42" s="718"/>
      <c r="AS42" s="718"/>
      <c r="AT42" s="718"/>
      <c r="AU42" s="718"/>
      <c r="AV42" s="718"/>
      <c r="AW42" s="718"/>
      <c r="AX42" s="718"/>
      <c r="AY42" s="719"/>
      <c r="AZ42" s="723">
        <v>2027408</v>
      </c>
      <c r="BA42" s="724"/>
      <c r="BB42" s="724"/>
      <c r="BC42" s="724"/>
      <c r="BD42" s="700"/>
      <c r="BE42" s="700"/>
      <c r="BF42" s="702"/>
      <c r="BG42" s="712"/>
      <c r="BH42" s="713"/>
      <c r="BI42" s="713"/>
      <c r="BJ42" s="713"/>
      <c r="BK42" s="713"/>
      <c r="BL42" s="364"/>
      <c r="BM42" s="658" t="s">
        <v>601</v>
      </c>
      <c r="BN42" s="658"/>
      <c r="BO42" s="658"/>
      <c r="BP42" s="658"/>
      <c r="BQ42" s="658"/>
      <c r="BR42" s="658"/>
      <c r="BS42" s="658"/>
      <c r="BT42" s="658"/>
      <c r="BU42" s="659"/>
      <c r="BV42" s="723">
        <v>349</v>
      </c>
      <c r="BW42" s="724"/>
      <c r="BX42" s="724"/>
      <c r="BY42" s="724"/>
      <c r="BZ42" s="724"/>
      <c r="CA42" s="724"/>
      <c r="CB42" s="736"/>
      <c r="CD42" s="626" t="s">
        <v>313</v>
      </c>
      <c r="CE42" s="627"/>
      <c r="CF42" s="627"/>
      <c r="CG42" s="627"/>
      <c r="CH42" s="627"/>
      <c r="CI42" s="627"/>
      <c r="CJ42" s="627"/>
      <c r="CK42" s="627"/>
      <c r="CL42" s="627"/>
      <c r="CM42" s="627"/>
      <c r="CN42" s="627"/>
      <c r="CO42" s="627"/>
      <c r="CP42" s="627"/>
      <c r="CQ42" s="628"/>
      <c r="CR42" s="629">
        <v>8218020</v>
      </c>
      <c r="CS42" s="667"/>
      <c r="CT42" s="667"/>
      <c r="CU42" s="667"/>
      <c r="CV42" s="667"/>
      <c r="CW42" s="667"/>
      <c r="CX42" s="667"/>
      <c r="CY42" s="668"/>
      <c r="CZ42" s="634">
        <v>13.7</v>
      </c>
      <c r="DA42" s="669"/>
      <c r="DB42" s="669"/>
      <c r="DC42" s="672"/>
      <c r="DD42" s="638">
        <v>2217289</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602</v>
      </c>
      <c r="C43" s="627"/>
      <c r="D43" s="627"/>
      <c r="E43" s="627"/>
      <c r="F43" s="627"/>
      <c r="G43" s="627"/>
      <c r="H43" s="627"/>
      <c r="I43" s="627"/>
      <c r="J43" s="627"/>
      <c r="K43" s="627"/>
      <c r="L43" s="627"/>
      <c r="M43" s="627"/>
      <c r="N43" s="627"/>
      <c r="O43" s="627"/>
      <c r="P43" s="627"/>
      <c r="Q43" s="628"/>
      <c r="R43" s="629" t="s">
        <v>127</v>
      </c>
      <c r="S43" s="630"/>
      <c r="T43" s="630"/>
      <c r="U43" s="630"/>
      <c r="V43" s="630"/>
      <c r="W43" s="630"/>
      <c r="X43" s="630"/>
      <c r="Y43" s="631"/>
      <c r="Z43" s="632" t="s">
        <v>566</v>
      </c>
      <c r="AA43" s="632"/>
      <c r="AB43" s="632"/>
      <c r="AC43" s="632"/>
      <c r="AD43" s="633" t="s">
        <v>127</v>
      </c>
      <c r="AE43" s="633"/>
      <c r="AF43" s="633"/>
      <c r="AG43" s="633"/>
      <c r="AH43" s="633"/>
      <c r="AI43" s="633"/>
      <c r="AJ43" s="633"/>
      <c r="AK43" s="633"/>
      <c r="AL43" s="634" t="s">
        <v>571</v>
      </c>
      <c r="AM43" s="635"/>
      <c r="AN43" s="635"/>
      <c r="AO43" s="636"/>
      <c r="BV43" s="219"/>
      <c r="BW43" s="219"/>
      <c r="BX43" s="219"/>
      <c r="BY43" s="219"/>
      <c r="BZ43" s="219"/>
      <c r="CA43" s="219"/>
      <c r="CB43" s="219"/>
      <c r="CD43" s="626" t="s">
        <v>314</v>
      </c>
      <c r="CE43" s="627"/>
      <c r="CF43" s="627"/>
      <c r="CG43" s="627"/>
      <c r="CH43" s="627"/>
      <c r="CI43" s="627"/>
      <c r="CJ43" s="627"/>
      <c r="CK43" s="627"/>
      <c r="CL43" s="627"/>
      <c r="CM43" s="627"/>
      <c r="CN43" s="627"/>
      <c r="CO43" s="627"/>
      <c r="CP43" s="627"/>
      <c r="CQ43" s="628"/>
      <c r="CR43" s="629">
        <v>125687</v>
      </c>
      <c r="CS43" s="667"/>
      <c r="CT43" s="667"/>
      <c r="CU43" s="667"/>
      <c r="CV43" s="667"/>
      <c r="CW43" s="667"/>
      <c r="CX43" s="667"/>
      <c r="CY43" s="668"/>
      <c r="CZ43" s="634">
        <v>0.2</v>
      </c>
      <c r="DA43" s="669"/>
      <c r="DB43" s="669"/>
      <c r="DC43" s="672"/>
      <c r="DD43" s="638">
        <v>75897</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603</v>
      </c>
      <c r="C44" s="674"/>
      <c r="D44" s="674"/>
      <c r="E44" s="674"/>
      <c r="F44" s="674"/>
      <c r="G44" s="674"/>
      <c r="H44" s="674"/>
      <c r="I44" s="674"/>
      <c r="J44" s="674"/>
      <c r="K44" s="674"/>
      <c r="L44" s="674"/>
      <c r="M44" s="674"/>
      <c r="N44" s="674"/>
      <c r="O44" s="674"/>
      <c r="P44" s="674"/>
      <c r="Q44" s="675"/>
      <c r="R44" s="723">
        <v>61210462</v>
      </c>
      <c r="S44" s="724"/>
      <c r="T44" s="724"/>
      <c r="U44" s="724"/>
      <c r="V44" s="724"/>
      <c r="W44" s="724"/>
      <c r="X44" s="724"/>
      <c r="Y44" s="725"/>
      <c r="Z44" s="726">
        <v>100</v>
      </c>
      <c r="AA44" s="726"/>
      <c r="AB44" s="726"/>
      <c r="AC44" s="726"/>
      <c r="AD44" s="727">
        <v>26039800</v>
      </c>
      <c r="AE44" s="727"/>
      <c r="AF44" s="727"/>
      <c r="AG44" s="727"/>
      <c r="AH44" s="727"/>
      <c r="AI44" s="727"/>
      <c r="AJ44" s="727"/>
      <c r="AK44" s="727"/>
      <c r="AL44" s="728">
        <v>100</v>
      </c>
      <c r="AM44" s="701"/>
      <c r="AN44" s="701"/>
      <c r="AO44" s="729"/>
      <c r="CD44" s="730" t="s">
        <v>279</v>
      </c>
      <c r="CE44" s="731"/>
      <c r="CF44" s="626" t="s">
        <v>604</v>
      </c>
      <c r="CG44" s="627"/>
      <c r="CH44" s="627"/>
      <c r="CI44" s="627"/>
      <c r="CJ44" s="627"/>
      <c r="CK44" s="627"/>
      <c r="CL44" s="627"/>
      <c r="CM44" s="627"/>
      <c r="CN44" s="627"/>
      <c r="CO44" s="627"/>
      <c r="CP44" s="627"/>
      <c r="CQ44" s="628"/>
      <c r="CR44" s="629">
        <v>8218020</v>
      </c>
      <c r="CS44" s="630"/>
      <c r="CT44" s="630"/>
      <c r="CU44" s="630"/>
      <c r="CV44" s="630"/>
      <c r="CW44" s="630"/>
      <c r="CX44" s="630"/>
      <c r="CY44" s="631"/>
      <c r="CZ44" s="634">
        <v>13.7</v>
      </c>
      <c r="DA44" s="635"/>
      <c r="DB44" s="635"/>
      <c r="DC44" s="647"/>
      <c r="DD44" s="638">
        <v>2217289</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605</v>
      </c>
      <c r="CG45" s="627"/>
      <c r="CH45" s="627"/>
      <c r="CI45" s="627"/>
      <c r="CJ45" s="627"/>
      <c r="CK45" s="627"/>
      <c r="CL45" s="627"/>
      <c r="CM45" s="627"/>
      <c r="CN45" s="627"/>
      <c r="CO45" s="627"/>
      <c r="CP45" s="627"/>
      <c r="CQ45" s="628"/>
      <c r="CR45" s="629">
        <v>3200237</v>
      </c>
      <c r="CS45" s="667"/>
      <c r="CT45" s="667"/>
      <c r="CU45" s="667"/>
      <c r="CV45" s="667"/>
      <c r="CW45" s="667"/>
      <c r="CX45" s="667"/>
      <c r="CY45" s="668"/>
      <c r="CZ45" s="634">
        <v>5.3</v>
      </c>
      <c r="DA45" s="669"/>
      <c r="DB45" s="669"/>
      <c r="DC45" s="672"/>
      <c r="DD45" s="638">
        <v>52963</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1" t="s">
        <v>315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606</v>
      </c>
      <c r="CG46" s="627"/>
      <c r="CH46" s="627"/>
      <c r="CI46" s="627"/>
      <c r="CJ46" s="627"/>
      <c r="CK46" s="627"/>
      <c r="CL46" s="627"/>
      <c r="CM46" s="627"/>
      <c r="CN46" s="627"/>
      <c r="CO46" s="627"/>
      <c r="CP46" s="627"/>
      <c r="CQ46" s="628"/>
      <c r="CR46" s="629">
        <v>5017783</v>
      </c>
      <c r="CS46" s="630"/>
      <c r="CT46" s="630"/>
      <c r="CU46" s="630"/>
      <c r="CV46" s="630"/>
      <c r="CW46" s="630"/>
      <c r="CX46" s="630"/>
      <c r="CY46" s="631"/>
      <c r="CZ46" s="634">
        <v>8.4</v>
      </c>
      <c r="DA46" s="635"/>
      <c r="DB46" s="635"/>
      <c r="DC46" s="647"/>
      <c r="DD46" s="638">
        <v>2164326</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316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607</v>
      </c>
      <c r="CG47" s="627"/>
      <c r="CH47" s="627"/>
      <c r="CI47" s="627"/>
      <c r="CJ47" s="627"/>
      <c r="CK47" s="627"/>
      <c r="CL47" s="627"/>
      <c r="CM47" s="627"/>
      <c r="CN47" s="627"/>
      <c r="CO47" s="627"/>
      <c r="CP47" s="627"/>
      <c r="CQ47" s="628"/>
      <c r="CR47" s="629" t="s">
        <v>571</v>
      </c>
      <c r="CS47" s="667"/>
      <c r="CT47" s="667"/>
      <c r="CU47" s="667"/>
      <c r="CV47" s="667"/>
      <c r="CW47" s="667"/>
      <c r="CX47" s="667"/>
      <c r="CY47" s="668"/>
      <c r="CZ47" s="634" t="s">
        <v>566</v>
      </c>
      <c r="DA47" s="669"/>
      <c r="DB47" s="669"/>
      <c r="DC47" s="672"/>
      <c r="DD47" s="638" t="s">
        <v>127</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ht="11" x14ac:dyDescent="0.2">
      <c r="B48" s="747" t="s">
        <v>317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608</v>
      </c>
      <c r="CG48" s="627"/>
      <c r="CH48" s="627"/>
      <c r="CI48" s="627"/>
      <c r="CJ48" s="627"/>
      <c r="CK48" s="627"/>
      <c r="CL48" s="627"/>
      <c r="CM48" s="627"/>
      <c r="CN48" s="627"/>
      <c r="CO48" s="627"/>
      <c r="CP48" s="627"/>
      <c r="CQ48" s="628"/>
      <c r="CR48" s="629" t="s">
        <v>569</v>
      </c>
      <c r="CS48" s="630"/>
      <c r="CT48" s="630"/>
      <c r="CU48" s="630"/>
      <c r="CV48" s="630"/>
      <c r="CW48" s="630"/>
      <c r="CX48" s="630"/>
      <c r="CY48" s="631"/>
      <c r="CZ48" s="634" t="s">
        <v>571</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609</v>
      </c>
      <c r="CE49" s="674"/>
      <c r="CF49" s="674"/>
      <c r="CG49" s="674"/>
      <c r="CH49" s="674"/>
      <c r="CI49" s="674"/>
      <c r="CJ49" s="674"/>
      <c r="CK49" s="674"/>
      <c r="CL49" s="674"/>
      <c r="CM49" s="674"/>
      <c r="CN49" s="674"/>
      <c r="CO49" s="674"/>
      <c r="CP49" s="674"/>
      <c r="CQ49" s="675"/>
      <c r="CR49" s="723">
        <v>59938776</v>
      </c>
      <c r="CS49" s="700"/>
      <c r="CT49" s="700"/>
      <c r="CU49" s="700"/>
      <c r="CV49" s="700"/>
      <c r="CW49" s="700"/>
      <c r="CX49" s="700"/>
      <c r="CY49" s="737"/>
      <c r="CZ49" s="728">
        <v>100</v>
      </c>
      <c r="DA49" s="738"/>
      <c r="DB49" s="738"/>
      <c r="DC49" s="739"/>
      <c r="DD49" s="740">
        <v>29548906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frjVx/UeTaSYqLhjQZhGNjvKRByp1O7nRXw9u0+yOvZag8lTvi8TmEjHBo6Kj2Ucw1YjS717EWMZsieOnft/A==" saltValue="w82eFCV+y4NFpPP+VbpQA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8" t="s">
        <v>318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319</v>
      </c>
      <c r="DK2" s="1120"/>
      <c r="DL2" s="1120"/>
      <c r="DM2" s="1120"/>
      <c r="DN2" s="1120"/>
      <c r="DO2" s="1121"/>
      <c r="DP2" s="224"/>
      <c r="DQ2" s="1119" t="s">
        <v>320</v>
      </c>
      <c r="DR2" s="1120"/>
      <c r="DS2" s="1120"/>
      <c r="DT2" s="1120"/>
      <c r="DU2" s="1120"/>
      <c r="DV2" s="1120"/>
      <c r="DW2" s="1120"/>
      <c r="DX2" s="1120"/>
      <c r="DY2" s="1120"/>
      <c r="DZ2" s="112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7" t="s">
        <v>321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322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2">
      <c r="A5" s="1023" t="s">
        <v>323</v>
      </c>
      <c r="B5" s="1024"/>
      <c r="C5" s="1024"/>
      <c r="D5" s="1024"/>
      <c r="E5" s="1024"/>
      <c r="F5" s="1024"/>
      <c r="G5" s="1024"/>
      <c r="H5" s="1024"/>
      <c r="I5" s="1024"/>
      <c r="J5" s="1024"/>
      <c r="K5" s="1024"/>
      <c r="L5" s="1024"/>
      <c r="M5" s="1024"/>
      <c r="N5" s="1024"/>
      <c r="O5" s="1024"/>
      <c r="P5" s="1025"/>
      <c r="Q5" s="1029" t="s">
        <v>324</v>
      </c>
      <c r="R5" s="1030"/>
      <c r="S5" s="1030"/>
      <c r="T5" s="1030"/>
      <c r="U5" s="1031"/>
      <c r="V5" s="1029" t="s">
        <v>325</v>
      </c>
      <c r="W5" s="1030"/>
      <c r="X5" s="1030"/>
      <c r="Y5" s="1030"/>
      <c r="Z5" s="1031"/>
      <c r="AA5" s="1029" t="s">
        <v>326</v>
      </c>
      <c r="AB5" s="1030"/>
      <c r="AC5" s="1030"/>
      <c r="AD5" s="1030"/>
      <c r="AE5" s="1030"/>
      <c r="AF5" s="1122" t="s">
        <v>327</v>
      </c>
      <c r="AG5" s="1030"/>
      <c r="AH5" s="1030"/>
      <c r="AI5" s="1030"/>
      <c r="AJ5" s="1043"/>
      <c r="AK5" s="1030" t="s">
        <v>328</v>
      </c>
      <c r="AL5" s="1030"/>
      <c r="AM5" s="1030"/>
      <c r="AN5" s="1030"/>
      <c r="AO5" s="1031"/>
      <c r="AP5" s="1029" t="s">
        <v>329</v>
      </c>
      <c r="AQ5" s="1030"/>
      <c r="AR5" s="1030"/>
      <c r="AS5" s="1030"/>
      <c r="AT5" s="1031"/>
      <c r="AU5" s="1029" t="s">
        <v>330</v>
      </c>
      <c r="AV5" s="1030"/>
      <c r="AW5" s="1030"/>
      <c r="AX5" s="1030"/>
      <c r="AY5" s="1043"/>
      <c r="AZ5" s="228"/>
      <c r="BA5" s="228"/>
      <c r="BB5" s="228"/>
      <c r="BC5" s="228"/>
      <c r="BD5" s="228"/>
      <c r="BE5" s="229"/>
      <c r="BF5" s="229"/>
      <c r="BG5" s="229"/>
      <c r="BH5" s="229"/>
      <c r="BI5" s="229"/>
      <c r="BJ5" s="229"/>
      <c r="BK5" s="229"/>
      <c r="BL5" s="229"/>
      <c r="BM5" s="229"/>
      <c r="BN5" s="229"/>
      <c r="BO5" s="229"/>
      <c r="BP5" s="229"/>
      <c r="BQ5" s="1023" t="s">
        <v>331</v>
      </c>
      <c r="BR5" s="1024"/>
      <c r="BS5" s="1024"/>
      <c r="BT5" s="1024"/>
      <c r="BU5" s="1024"/>
      <c r="BV5" s="1024"/>
      <c r="BW5" s="1024"/>
      <c r="BX5" s="1024"/>
      <c r="BY5" s="1024"/>
      <c r="BZ5" s="1024"/>
      <c r="CA5" s="1024"/>
      <c r="CB5" s="1024"/>
      <c r="CC5" s="1024"/>
      <c r="CD5" s="1024"/>
      <c r="CE5" s="1024"/>
      <c r="CF5" s="1024"/>
      <c r="CG5" s="1025"/>
      <c r="CH5" s="1029" t="s">
        <v>332</v>
      </c>
      <c r="CI5" s="1030"/>
      <c r="CJ5" s="1030"/>
      <c r="CK5" s="1030"/>
      <c r="CL5" s="1031"/>
      <c r="CM5" s="1029" t="s">
        <v>333</v>
      </c>
      <c r="CN5" s="1030"/>
      <c r="CO5" s="1030"/>
      <c r="CP5" s="1030"/>
      <c r="CQ5" s="1031"/>
      <c r="CR5" s="1029" t="s">
        <v>334</v>
      </c>
      <c r="CS5" s="1030"/>
      <c r="CT5" s="1030"/>
      <c r="CU5" s="1030"/>
      <c r="CV5" s="1031"/>
      <c r="CW5" s="1029" t="s">
        <v>335</v>
      </c>
      <c r="CX5" s="1030"/>
      <c r="CY5" s="1030"/>
      <c r="CZ5" s="1030"/>
      <c r="DA5" s="1031"/>
      <c r="DB5" s="1029" t="s">
        <v>336</v>
      </c>
      <c r="DC5" s="1030"/>
      <c r="DD5" s="1030"/>
      <c r="DE5" s="1030"/>
      <c r="DF5" s="1031"/>
      <c r="DG5" s="1112" t="s">
        <v>337</v>
      </c>
      <c r="DH5" s="1113"/>
      <c r="DI5" s="1113"/>
      <c r="DJ5" s="1113"/>
      <c r="DK5" s="1114"/>
      <c r="DL5" s="1112" t="s">
        <v>338</v>
      </c>
      <c r="DM5" s="1113"/>
      <c r="DN5" s="1113"/>
      <c r="DO5" s="1113"/>
      <c r="DP5" s="1114"/>
      <c r="DQ5" s="1029" t="s">
        <v>339</v>
      </c>
      <c r="DR5" s="1030"/>
      <c r="DS5" s="1030"/>
      <c r="DT5" s="1030"/>
      <c r="DU5" s="1031"/>
      <c r="DV5" s="1029" t="s">
        <v>330</v>
      </c>
      <c r="DW5" s="1030"/>
      <c r="DX5" s="1030"/>
      <c r="DY5" s="1030"/>
      <c r="DZ5" s="1043"/>
      <c r="EA5" s="230"/>
    </row>
    <row r="6" spans="1:131" s="231"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2">
      <c r="A7" s="232">
        <v>1</v>
      </c>
      <c r="B7" s="1075" t="s">
        <v>340</v>
      </c>
      <c r="C7" s="1076"/>
      <c r="D7" s="1076"/>
      <c r="E7" s="1076"/>
      <c r="F7" s="1076"/>
      <c r="G7" s="1076"/>
      <c r="H7" s="1076"/>
      <c r="I7" s="1076"/>
      <c r="J7" s="1076"/>
      <c r="K7" s="1076"/>
      <c r="L7" s="1076"/>
      <c r="M7" s="1076"/>
      <c r="N7" s="1076"/>
      <c r="O7" s="1076"/>
      <c r="P7" s="1077"/>
      <c r="Q7" s="1130">
        <v>61192</v>
      </c>
      <c r="R7" s="1131"/>
      <c r="S7" s="1131"/>
      <c r="T7" s="1131"/>
      <c r="U7" s="1131"/>
      <c r="V7" s="1131">
        <v>59921</v>
      </c>
      <c r="W7" s="1131"/>
      <c r="X7" s="1131"/>
      <c r="Y7" s="1131"/>
      <c r="Z7" s="1131"/>
      <c r="AA7" s="1131">
        <v>1271</v>
      </c>
      <c r="AB7" s="1131"/>
      <c r="AC7" s="1131"/>
      <c r="AD7" s="1131"/>
      <c r="AE7" s="1132"/>
      <c r="AF7" s="1133">
        <v>451</v>
      </c>
      <c r="AG7" s="1134"/>
      <c r="AH7" s="1134"/>
      <c r="AI7" s="1134"/>
      <c r="AJ7" s="1135"/>
      <c r="AK7" s="1136">
        <v>3502</v>
      </c>
      <c r="AL7" s="1137"/>
      <c r="AM7" s="1137"/>
      <c r="AN7" s="1137"/>
      <c r="AO7" s="1137"/>
      <c r="AP7" s="1137">
        <v>32842</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548</v>
      </c>
      <c r="BT7" s="1128"/>
      <c r="BU7" s="1128"/>
      <c r="BV7" s="1128"/>
      <c r="BW7" s="1128"/>
      <c r="BX7" s="1128"/>
      <c r="BY7" s="1128"/>
      <c r="BZ7" s="1128"/>
      <c r="CA7" s="1128"/>
      <c r="CB7" s="1128"/>
      <c r="CC7" s="1128"/>
      <c r="CD7" s="1128"/>
      <c r="CE7" s="1128"/>
      <c r="CF7" s="1128"/>
      <c r="CG7" s="1140"/>
      <c r="CH7" s="1124">
        <v>3</v>
      </c>
      <c r="CI7" s="1125"/>
      <c r="CJ7" s="1125"/>
      <c r="CK7" s="1125"/>
      <c r="CL7" s="1126"/>
      <c r="CM7" s="1124">
        <v>10</v>
      </c>
      <c r="CN7" s="1125"/>
      <c r="CO7" s="1125"/>
      <c r="CP7" s="1125"/>
      <c r="CQ7" s="1126"/>
      <c r="CR7" s="1124">
        <v>10</v>
      </c>
      <c r="CS7" s="1125"/>
      <c r="CT7" s="1125"/>
      <c r="CU7" s="1125"/>
      <c r="CV7" s="1126"/>
      <c r="CW7" s="1124" t="s">
        <v>543</v>
      </c>
      <c r="CX7" s="1125"/>
      <c r="CY7" s="1125"/>
      <c r="CZ7" s="1125"/>
      <c r="DA7" s="1126"/>
      <c r="DB7" s="1124" t="s">
        <v>543</v>
      </c>
      <c r="DC7" s="1125"/>
      <c r="DD7" s="1125"/>
      <c r="DE7" s="1125"/>
      <c r="DF7" s="1126"/>
      <c r="DG7" s="1124" t="s">
        <v>543</v>
      </c>
      <c r="DH7" s="1125"/>
      <c r="DI7" s="1125"/>
      <c r="DJ7" s="1125"/>
      <c r="DK7" s="1126"/>
      <c r="DL7" s="1124" t="s">
        <v>543</v>
      </c>
      <c r="DM7" s="1125"/>
      <c r="DN7" s="1125"/>
      <c r="DO7" s="1125"/>
      <c r="DP7" s="1126"/>
      <c r="DQ7" s="1124" t="s">
        <v>543</v>
      </c>
      <c r="DR7" s="1125"/>
      <c r="DS7" s="1125"/>
      <c r="DT7" s="1125"/>
      <c r="DU7" s="1126"/>
      <c r="DV7" s="1127"/>
      <c r="DW7" s="1128"/>
      <c r="DX7" s="1128"/>
      <c r="DY7" s="1128"/>
      <c r="DZ7" s="1129"/>
      <c r="EA7" s="230"/>
    </row>
    <row r="8" spans="1:131" s="231" customFormat="1" ht="26.25" customHeight="1" x14ac:dyDescent="0.2">
      <c r="A8" s="234">
        <v>2</v>
      </c>
      <c r="B8" s="1058" t="s">
        <v>341</v>
      </c>
      <c r="C8" s="1059"/>
      <c r="D8" s="1059"/>
      <c r="E8" s="1059"/>
      <c r="F8" s="1059"/>
      <c r="G8" s="1059"/>
      <c r="H8" s="1059"/>
      <c r="I8" s="1059"/>
      <c r="J8" s="1059"/>
      <c r="K8" s="1059"/>
      <c r="L8" s="1059"/>
      <c r="M8" s="1059"/>
      <c r="N8" s="1059"/>
      <c r="O8" s="1059"/>
      <c r="P8" s="1060"/>
      <c r="Q8" s="1066">
        <v>136</v>
      </c>
      <c r="R8" s="1067"/>
      <c r="S8" s="1067"/>
      <c r="T8" s="1067"/>
      <c r="U8" s="1067"/>
      <c r="V8" s="1067">
        <v>136</v>
      </c>
      <c r="W8" s="1067"/>
      <c r="X8" s="1067"/>
      <c r="Y8" s="1067"/>
      <c r="Z8" s="1067"/>
      <c r="AA8" s="1067">
        <v>0</v>
      </c>
      <c r="AB8" s="1067"/>
      <c r="AC8" s="1067"/>
      <c r="AD8" s="1067"/>
      <c r="AE8" s="1068"/>
      <c r="AF8" s="1063">
        <v>0</v>
      </c>
      <c r="AG8" s="1064"/>
      <c r="AH8" s="1064"/>
      <c r="AI8" s="1064"/>
      <c r="AJ8" s="1065"/>
      <c r="AK8" s="1108">
        <v>0</v>
      </c>
      <c r="AL8" s="1109"/>
      <c r="AM8" s="1109"/>
      <c r="AN8" s="1109"/>
      <c r="AO8" s="1109"/>
      <c r="AP8" s="1109">
        <v>0</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549</v>
      </c>
      <c r="BT8" s="1021"/>
      <c r="BU8" s="1021"/>
      <c r="BV8" s="1021"/>
      <c r="BW8" s="1021"/>
      <c r="BX8" s="1021"/>
      <c r="BY8" s="1021"/>
      <c r="BZ8" s="1021"/>
      <c r="CA8" s="1021"/>
      <c r="CB8" s="1021"/>
      <c r="CC8" s="1021"/>
      <c r="CD8" s="1021"/>
      <c r="CE8" s="1021"/>
      <c r="CF8" s="1021"/>
      <c r="CG8" s="1042"/>
      <c r="CH8" s="1017">
        <v>0</v>
      </c>
      <c r="CI8" s="1018"/>
      <c r="CJ8" s="1018"/>
      <c r="CK8" s="1018"/>
      <c r="CL8" s="1019"/>
      <c r="CM8" s="1017">
        <v>195</v>
      </c>
      <c r="CN8" s="1018"/>
      <c r="CO8" s="1018"/>
      <c r="CP8" s="1018"/>
      <c r="CQ8" s="1019"/>
      <c r="CR8" s="1017">
        <v>30</v>
      </c>
      <c r="CS8" s="1018"/>
      <c r="CT8" s="1018"/>
      <c r="CU8" s="1018"/>
      <c r="CV8" s="1019"/>
      <c r="CW8" s="1017">
        <v>70</v>
      </c>
      <c r="CX8" s="1018"/>
      <c r="CY8" s="1018"/>
      <c r="CZ8" s="1018"/>
      <c r="DA8" s="1019"/>
      <c r="DB8" s="1017" t="s">
        <v>543</v>
      </c>
      <c r="DC8" s="1018"/>
      <c r="DD8" s="1018"/>
      <c r="DE8" s="1018"/>
      <c r="DF8" s="1019"/>
      <c r="DG8" s="1017" t="s">
        <v>543</v>
      </c>
      <c r="DH8" s="1018"/>
      <c r="DI8" s="1018"/>
      <c r="DJ8" s="1018"/>
      <c r="DK8" s="1019"/>
      <c r="DL8" s="1017" t="s">
        <v>543</v>
      </c>
      <c r="DM8" s="1018"/>
      <c r="DN8" s="1018"/>
      <c r="DO8" s="1018"/>
      <c r="DP8" s="1019"/>
      <c r="DQ8" s="1017" t="s">
        <v>543</v>
      </c>
      <c r="DR8" s="1018"/>
      <c r="DS8" s="1018"/>
      <c r="DT8" s="1018"/>
      <c r="DU8" s="1019"/>
      <c r="DV8" s="1020"/>
      <c r="DW8" s="1021"/>
      <c r="DX8" s="1021"/>
      <c r="DY8" s="1021"/>
      <c r="DZ8" s="1022"/>
      <c r="EA8" s="230"/>
    </row>
    <row r="9" spans="1:131" s="231" customFormat="1" ht="26.25" customHeight="1" x14ac:dyDescent="0.2">
      <c r="A9" s="234">
        <v>3</v>
      </c>
      <c r="B9" s="1058" t="s">
        <v>342</v>
      </c>
      <c r="C9" s="1059"/>
      <c r="D9" s="1059"/>
      <c r="E9" s="1059"/>
      <c r="F9" s="1059"/>
      <c r="G9" s="1059"/>
      <c r="H9" s="1059"/>
      <c r="I9" s="1059"/>
      <c r="J9" s="1059"/>
      <c r="K9" s="1059"/>
      <c r="L9" s="1059"/>
      <c r="M9" s="1059"/>
      <c r="N9" s="1059"/>
      <c r="O9" s="1059"/>
      <c r="P9" s="1060"/>
      <c r="Q9" s="1066">
        <v>21</v>
      </c>
      <c r="R9" s="1067"/>
      <c r="S9" s="1067"/>
      <c r="T9" s="1067"/>
      <c r="U9" s="1067"/>
      <c r="V9" s="1067">
        <v>21</v>
      </c>
      <c r="W9" s="1067"/>
      <c r="X9" s="1067"/>
      <c r="Y9" s="1067"/>
      <c r="Z9" s="1067"/>
      <c r="AA9" s="1067">
        <v>0</v>
      </c>
      <c r="AB9" s="1067"/>
      <c r="AC9" s="1067"/>
      <c r="AD9" s="1067"/>
      <c r="AE9" s="1068"/>
      <c r="AF9" s="1063">
        <v>0</v>
      </c>
      <c r="AG9" s="1064"/>
      <c r="AH9" s="1064"/>
      <c r="AI9" s="1064"/>
      <c r="AJ9" s="1065"/>
      <c r="AK9" s="1108">
        <v>5</v>
      </c>
      <c r="AL9" s="1109"/>
      <c r="AM9" s="1109"/>
      <c r="AN9" s="1109"/>
      <c r="AO9" s="1109"/>
      <c r="AP9" s="1109">
        <v>0</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550</v>
      </c>
      <c r="BT9" s="1021"/>
      <c r="BU9" s="1021"/>
      <c r="BV9" s="1021"/>
      <c r="BW9" s="1021"/>
      <c r="BX9" s="1021"/>
      <c r="BY9" s="1021"/>
      <c r="BZ9" s="1021"/>
      <c r="CA9" s="1021"/>
      <c r="CB9" s="1021"/>
      <c r="CC9" s="1021"/>
      <c r="CD9" s="1021"/>
      <c r="CE9" s="1021"/>
      <c r="CF9" s="1021"/>
      <c r="CG9" s="1042"/>
      <c r="CH9" s="1017">
        <v>-9</v>
      </c>
      <c r="CI9" s="1018"/>
      <c r="CJ9" s="1018"/>
      <c r="CK9" s="1018"/>
      <c r="CL9" s="1019"/>
      <c r="CM9" s="1017">
        <v>484</v>
      </c>
      <c r="CN9" s="1018"/>
      <c r="CO9" s="1018"/>
      <c r="CP9" s="1018"/>
      <c r="CQ9" s="1019"/>
      <c r="CR9" s="1017">
        <v>20</v>
      </c>
      <c r="CS9" s="1018"/>
      <c r="CT9" s="1018"/>
      <c r="CU9" s="1018"/>
      <c r="CV9" s="1019"/>
      <c r="CW9" s="1017">
        <v>137</v>
      </c>
      <c r="CX9" s="1018"/>
      <c r="CY9" s="1018"/>
      <c r="CZ9" s="1018"/>
      <c r="DA9" s="1019"/>
      <c r="DB9" s="1017" t="s">
        <v>543</v>
      </c>
      <c r="DC9" s="1018"/>
      <c r="DD9" s="1018"/>
      <c r="DE9" s="1018"/>
      <c r="DF9" s="1019"/>
      <c r="DG9" s="1017" t="s">
        <v>543</v>
      </c>
      <c r="DH9" s="1018"/>
      <c r="DI9" s="1018"/>
      <c r="DJ9" s="1018"/>
      <c r="DK9" s="1019"/>
      <c r="DL9" s="1017" t="s">
        <v>543</v>
      </c>
      <c r="DM9" s="1018"/>
      <c r="DN9" s="1018"/>
      <c r="DO9" s="1018"/>
      <c r="DP9" s="1019"/>
      <c r="DQ9" s="1017" t="s">
        <v>543</v>
      </c>
      <c r="DR9" s="1018"/>
      <c r="DS9" s="1018"/>
      <c r="DT9" s="1018"/>
      <c r="DU9" s="1019"/>
      <c r="DV9" s="1020"/>
      <c r="DW9" s="1021"/>
      <c r="DX9" s="1021"/>
      <c r="DY9" s="1021"/>
      <c r="DZ9" s="1022"/>
      <c r="EA9" s="230"/>
    </row>
    <row r="10" spans="1:131" s="231" customFormat="1" ht="26.25" customHeight="1" x14ac:dyDescent="0.2">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551</v>
      </c>
      <c r="BT10" s="1021"/>
      <c r="BU10" s="1021"/>
      <c r="BV10" s="1021"/>
      <c r="BW10" s="1021"/>
      <c r="BX10" s="1021"/>
      <c r="BY10" s="1021"/>
      <c r="BZ10" s="1021"/>
      <c r="CA10" s="1021"/>
      <c r="CB10" s="1021"/>
      <c r="CC10" s="1021"/>
      <c r="CD10" s="1021"/>
      <c r="CE10" s="1021"/>
      <c r="CF10" s="1021"/>
      <c r="CG10" s="1042"/>
      <c r="CH10" s="1017">
        <v>-4</v>
      </c>
      <c r="CI10" s="1018"/>
      <c r="CJ10" s="1018"/>
      <c r="CK10" s="1018"/>
      <c r="CL10" s="1019"/>
      <c r="CM10" s="1017">
        <v>75</v>
      </c>
      <c r="CN10" s="1018"/>
      <c r="CO10" s="1018"/>
      <c r="CP10" s="1018"/>
      <c r="CQ10" s="1019"/>
      <c r="CR10" s="1017">
        <v>13</v>
      </c>
      <c r="CS10" s="1018"/>
      <c r="CT10" s="1018"/>
      <c r="CU10" s="1018"/>
      <c r="CV10" s="1019"/>
      <c r="CW10" s="1017">
        <v>61</v>
      </c>
      <c r="CX10" s="1018"/>
      <c r="CY10" s="1018"/>
      <c r="CZ10" s="1018"/>
      <c r="DA10" s="1019"/>
      <c r="DB10" s="1017" t="s">
        <v>543</v>
      </c>
      <c r="DC10" s="1018"/>
      <c r="DD10" s="1018"/>
      <c r="DE10" s="1018"/>
      <c r="DF10" s="1019"/>
      <c r="DG10" s="1017" t="s">
        <v>543</v>
      </c>
      <c r="DH10" s="1018"/>
      <c r="DI10" s="1018"/>
      <c r="DJ10" s="1018"/>
      <c r="DK10" s="1019"/>
      <c r="DL10" s="1017" t="s">
        <v>543</v>
      </c>
      <c r="DM10" s="1018"/>
      <c r="DN10" s="1018"/>
      <c r="DO10" s="1018"/>
      <c r="DP10" s="1019"/>
      <c r="DQ10" s="1017" t="s">
        <v>543</v>
      </c>
      <c r="DR10" s="1018"/>
      <c r="DS10" s="1018"/>
      <c r="DT10" s="1018"/>
      <c r="DU10" s="1019"/>
      <c r="DV10" s="1020"/>
      <c r="DW10" s="1021"/>
      <c r="DX10" s="1021"/>
      <c r="DY10" s="1021"/>
      <c r="DZ10" s="1022"/>
      <c r="EA10" s="230"/>
    </row>
    <row r="11" spans="1:131" s="231" customFormat="1" ht="26.25" customHeight="1" x14ac:dyDescent="0.2">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552</v>
      </c>
      <c r="BT11" s="1021"/>
      <c r="BU11" s="1021"/>
      <c r="BV11" s="1021"/>
      <c r="BW11" s="1021"/>
      <c r="BX11" s="1021"/>
      <c r="BY11" s="1021"/>
      <c r="BZ11" s="1021"/>
      <c r="CA11" s="1021"/>
      <c r="CB11" s="1021"/>
      <c r="CC11" s="1021"/>
      <c r="CD11" s="1021"/>
      <c r="CE11" s="1021"/>
      <c r="CF11" s="1021"/>
      <c r="CG11" s="1042"/>
      <c r="CH11" s="1017">
        <v>7</v>
      </c>
      <c r="CI11" s="1018"/>
      <c r="CJ11" s="1018"/>
      <c r="CK11" s="1018"/>
      <c r="CL11" s="1019"/>
      <c r="CM11" s="1017">
        <v>1792</v>
      </c>
      <c r="CN11" s="1018"/>
      <c r="CO11" s="1018"/>
      <c r="CP11" s="1018"/>
      <c r="CQ11" s="1019"/>
      <c r="CR11" s="1017">
        <v>500</v>
      </c>
      <c r="CS11" s="1018"/>
      <c r="CT11" s="1018"/>
      <c r="CU11" s="1018"/>
      <c r="CV11" s="1019"/>
      <c r="CW11" s="1017" t="s">
        <v>543</v>
      </c>
      <c r="CX11" s="1018"/>
      <c r="CY11" s="1018"/>
      <c r="CZ11" s="1018"/>
      <c r="DA11" s="1019"/>
      <c r="DB11" s="1017" t="s">
        <v>543</v>
      </c>
      <c r="DC11" s="1018"/>
      <c r="DD11" s="1018"/>
      <c r="DE11" s="1018"/>
      <c r="DF11" s="1019"/>
      <c r="DG11" s="1017" t="s">
        <v>543</v>
      </c>
      <c r="DH11" s="1018"/>
      <c r="DI11" s="1018"/>
      <c r="DJ11" s="1018"/>
      <c r="DK11" s="1019"/>
      <c r="DL11" s="1017" t="s">
        <v>543</v>
      </c>
      <c r="DM11" s="1018"/>
      <c r="DN11" s="1018"/>
      <c r="DO11" s="1018"/>
      <c r="DP11" s="1019"/>
      <c r="DQ11" s="1017" t="s">
        <v>543</v>
      </c>
      <c r="DR11" s="1018"/>
      <c r="DS11" s="1018"/>
      <c r="DT11" s="1018"/>
      <c r="DU11" s="1019"/>
      <c r="DV11" s="1020"/>
      <c r="DW11" s="1021"/>
      <c r="DX11" s="1021"/>
      <c r="DY11" s="1021"/>
      <c r="DZ11" s="1022"/>
      <c r="EA11" s="230"/>
    </row>
    <row r="12" spans="1:131" s="231" customFormat="1" ht="26.25" customHeight="1" x14ac:dyDescent="0.2">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553</v>
      </c>
      <c r="BT12" s="1021"/>
      <c r="BU12" s="1021"/>
      <c r="BV12" s="1021"/>
      <c r="BW12" s="1021"/>
      <c r="BX12" s="1021"/>
      <c r="BY12" s="1021"/>
      <c r="BZ12" s="1021"/>
      <c r="CA12" s="1021"/>
      <c r="CB12" s="1021"/>
      <c r="CC12" s="1021"/>
      <c r="CD12" s="1021"/>
      <c r="CE12" s="1021"/>
      <c r="CF12" s="1021"/>
      <c r="CG12" s="1042"/>
      <c r="CH12" s="1017">
        <v>185</v>
      </c>
      <c r="CI12" s="1018"/>
      <c r="CJ12" s="1018"/>
      <c r="CK12" s="1018"/>
      <c r="CL12" s="1019"/>
      <c r="CM12" s="1017">
        <v>6293</v>
      </c>
      <c r="CN12" s="1018"/>
      <c r="CO12" s="1018"/>
      <c r="CP12" s="1018"/>
      <c r="CQ12" s="1019"/>
      <c r="CR12" s="1017">
        <v>4675</v>
      </c>
      <c r="CS12" s="1018"/>
      <c r="CT12" s="1018"/>
      <c r="CU12" s="1018"/>
      <c r="CV12" s="1019"/>
      <c r="CW12" s="1017">
        <v>949</v>
      </c>
      <c r="CX12" s="1018"/>
      <c r="CY12" s="1018"/>
      <c r="CZ12" s="1018"/>
      <c r="DA12" s="1019"/>
      <c r="DB12" s="1017" t="s">
        <v>543</v>
      </c>
      <c r="DC12" s="1018"/>
      <c r="DD12" s="1018"/>
      <c r="DE12" s="1018"/>
      <c r="DF12" s="1019"/>
      <c r="DG12" s="1017" t="s">
        <v>543</v>
      </c>
      <c r="DH12" s="1018"/>
      <c r="DI12" s="1018"/>
      <c r="DJ12" s="1018"/>
      <c r="DK12" s="1019"/>
      <c r="DL12" s="1017" t="s">
        <v>543</v>
      </c>
      <c r="DM12" s="1018"/>
      <c r="DN12" s="1018"/>
      <c r="DO12" s="1018"/>
      <c r="DP12" s="1019"/>
      <c r="DQ12" s="1017" t="s">
        <v>543</v>
      </c>
      <c r="DR12" s="1018"/>
      <c r="DS12" s="1018"/>
      <c r="DT12" s="1018"/>
      <c r="DU12" s="1019"/>
      <c r="DV12" s="1020"/>
      <c r="DW12" s="1021"/>
      <c r="DX12" s="1021"/>
      <c r="DY12" s="1021"/>
      <c r="DZ12" s="1022"/>
      <c r="EA12" s="230"/>
    </row>
    <row r="13" spans="1:131" s="231" customFormat="1" ht="26.25" customHeight="1" x14ac:dyDescent="0.2">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2">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2">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2">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2">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2">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2">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2">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5">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2">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343</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5">
      <c r="A23" s="236" t="s">
        <v>344</v>
      </c>
      <c r="B23" s="965" t="s">
        <v>345</v>
      </c>
      <c r="C23" s="966"/>
      <c r="D23" s="966"/>
      <c r="E23" s="966"/>
      <c r="F23" s="966"/>
      <c r="G23" s="966"/>
      <c r="H23" s="966"/>
      <c r="I23" s="966"/>
      <c r="J23" s="966"/>
      <c r="K23" s="966"/>
      <c r="L23" s="966"/>
      <c r="M23" s="966"/>
      <c r="N23" s="966"/>
      <c r="O23" s="966"/>
      <c r="P23" s="976"/>
      <c r="Q23" s="1095">
        <v>61210</v>
      </c>
      <c r="R23" s="1089"/>
      <c r="S23" s="1089"/>
      <c r="T23" s="1089"/>
      <c r="U23" s="1089"/>
      <c r="V23" s="1089">
        <v>59939</v>
      </c>
      <c r="W23" s="1089"/>
      <c r="X23" s="1089"/>
      <c r="Y23" s="1089"/>
      <c r="Z23" s="1089"/>
      <c r="AA23" s="1089">
        <v>1271</v>
      </c>
      <c r="AB23" s="1089"/>
      <c r="AC23" s="1089"/>
      <c r="AD23" s="1089"/>
      <c r="AE23" s="1096"/>
      <c r="AF23" s="1097">
        <v>451</v>
      </c>
      <c r="AG23" s="1089"/>
      <c r="AH23" s="1089"/>
      <c r="AI23" s="1089"/>
      <c r="AJ23" s="1098"/>
      <c r="AK23" s="1099"/>
      <c r="AL23" s="1100"/>
      <c r="AM23" s="1100"/>
      <c r="AN23" s="1100"/>
      <c r="AO23" s="1100"/>
      <c r="AP23" s="1089">
        <v>32842</v>
      </c>
      <c r="AQ23" s="1089"/>
      <c r="AR23" s="1089"/>
      <c r="AS23" s="1089"/>
      <c r="AT23" s="1089"/>
      <c r="AU23" s="1090"/>
      <c r="AV23" s="1090"/>
      <c r="AW23" s="1090"/>
      <c r="AX23" s="1090"/>
      <c r="AY23" s="1091"/>
      <c r="AZ23" s="1092" t="s">
        <v>127</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2">
      <c r="A24" s="1088" t="s">
        <v>346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5">
      <c r="A25" s="1087" t="s">
        <v>347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2">
      <c r="A26" s="1023" t="s">
        <v>323</v>
      </c>
      <c r="B26" s="1024"/>
      <c r="C26" s="1024"/>
      <c r="D26" s="1024"/>
      <c r="E26" s="1024"/>
      <c r="F26" s="1024"/>
      <c r="G26" s="1024"/>
      <c r="H26" s="1024"/>
      <c r="I26" s="1024"/>
      <c r="J26" s="1024"/>
      <c r="K26" s="1024"/>
      <c r="L26" s="1024"/>
      <c r="M26" s="1024"/>
      <c r="N26" s="1024"/>
      <c r="O26" s="1024"/>
      <c r="P26" s="1025"/>
      <c r="Q26" s="1029" t="s">
        <v>348</v>
      </c>
      <c r="R26" s="1030"/>
      <c r="S26" s="1030"/>
      <c r="T26" s="1030"/>
      <c r="U26" s="1031"/>
      <c r="V26" s="1029" t="s">
        <v>349</v>
      </c>
      <c r="W26" s="1030"/>
      <c r="X26" s="1030"/>
      <c r="Y26" s="1030"/>
      <c r="Z26" s="1031"/>
      <c r="AA26" s="1029" t="s">
        <v>350</v>
      </c>
      <c r="AB26" s="1030"/>
      <c r="AC26" s="1030"/>
      <c r="AD26" s="1030"/>
      <c r="AE26" s="1030"/>
      <c r="AF26" s="1083" t="s">
        <v>351</v>
      </c>
      <c r="AG26" s="1036"/>
      <c r="AH26" s="1036"/>
      <c r="AI26" s="1036"/>
      <c r="AJ26" s="1084"/>
      <c r="AK26" s="1030" t="s">
        <v>352</v>
      </c>
      <c r="AL26" s="1030"/>
      <c r="AM26" s="1030"/>
      <c r="AN26" s="1030"/>
      <c r="AO26" s="1031"/>
      <c r="AP26" s="1029" t="s">
        <v>353</v>
      </c>
      <c r="AQ26" s="1030"/>
      <c r="AR26" s="1030"/>
      <c r="AS26" s="1030"/>
      <c r="AT26" s="1031"/>
      <c r="AU26" s="1029" t="s">
        <v>354</v>
      </c>
      <c r="AV26" s="1030"/>
      <c r="AW26" s="1030"/>
      <c r="AX26" s="1030"/>
      <c r="AY26" s="1031"/>
      <c r="AZ26" s="1029" t="s">
        <v>355</v>
      </c>
      <c r="BA26" s="1030"/>
      <c r="BB26" s="1030"/>
      <c r="BC26" s="1030"/>
      <c r="BD26" s="1031"/>
      <c r="BE26" s="1029" t="s">
        <v>330</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2">
      <c r="A28" s="238">
        <v>1</v>
      </c>
      <c r="B28" s="1075" t="s">
        <v>356</v>
      </c>
      <c r="C28" s="1076"/>
      <c r="D28" s="1076"/>
      <c r="E28" s="1076"/>
      <c r="F28" s="1076"/>
      <c r="G28" s="1076"/>
      <c r="H28" s="1076"/>
      <c r="I28" s="1076"/>
      <c r="J28" s="1076"/>
      <c r="K28" s="1076"/>
      <c r="L28" s="1076"/>
      <c r="M28" s="1076"/>
      <c r="N28" s="1076"/>
      <c r="O28" s="1076"/>
      <c r="P28" s="1077"/>
      <c r="Q28" s="1078">
        <v>7570</v>
      </c>
      <c r="R28" s="1079"/>
      <c r="S28" s="1079"/>
      <c r="T28" s="1079"/>
      <c r="U28" s="1079"/>
      <c r="V28" s="1079">
        <v>7567</v>
      </c>
      <c r="W28" s="1079"/>
      <c r="X28" s="1079"/>
      <c r="Y28" s="1079"/>
      <c r="Z28" s="1079"/>
      <c r="AA28" s="1079">
        <v>3</v>
      </c>
      <c r="AB28" s="1079"/>
      <c r="AC28" s="1079"/>
      <c r="AD28" s="1079"/>
      <c r="AE28" s="1080"/>
      <c r="AF28" s="1081">
        <v>3</v>
      </c>
      <c r="AG28" s="1079"/>
      <c r="AH28" s="1079"/>
      <c r="AI28" s="1079"/>
      <c r="AJ28" s="1082"/>
      <c r="AK28" s="1070">
        <v>759</v>
      </c>
      <c r="AL28" s="1071"/>
      <c r="AM28" s="1071"/>
      <c r="AN28" s="1071"/>
      <c r="AO28" s="1071"/>
      <c r="AP28" s="1071" t="s">
        <v>543</v>
      </c>
      <c r="AQ28" s="1071"/>
      <c r="AR28" s="1071"/>
      <c r="AS28" s="1071"/>
      <c r="AT28" s="1071"/>
      <c r="AU28" s="1071" t="s">
        <v>544</v>
      </c>
      <c r="AV28" s="1071"/>
      <c r="AW28" s="1071"/>
      <c r="AX28" s="1071"/>
      <c r="AY28" s="1071"/>
      <c r="AZ28" s="1072" t="s">
        <v>543</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2">
      <c r="A29" s="238">
        <v>2</v>
      </c>
      <c r="B29" s="1058" t="s">
        <v>357</v>
      </c>
      <c r="C29" s="1059"/>
      <c r="D29" s="1059"/>
      <c r="E29" s="1059"/>
      <c r="F29" s="1059"/>
      <c r="G29" s="1059"/>
      <c r="H29" s="1059"/>
      <c r="I29" s="1059"/>
      <c r="J29" s="1059"/>
      <c r="K29" s="1059"/>
      <c r="L29" s="1059"/>
      <c r="M29" s="1059"/>
      <c r="N29" s="1059"/>
      <c r="O29" s="1059"/>
      <c r="P29" s="1060"/>
      <c r="Q29" s="1066">
        <v>5563</v>
      </c>
      <c r="R29" s="1067"/>
      <c r="S29" s="1067"/>
      <c r="T29" s="1067"/>
      <c r="U29" s="1067"/>
      <c r="V29" s="1067">
        <v>5456</v>
      </c>
      <c r="W29" s="1067"/>
      <c r="X29" s="1067"/>
      <c r="Y29" s="1067"/>
      <c r="Z29" s="1067"/>
      <c r="AA29" s="1067">
        <v>107</v>
      </c>
      <c r="AB29" s="1067"/>
      <c r="AC29" s="1067"/>
      <c r="AD29" s="1067"/>
      <c r="AE29" s="1068"/>
      <c r="AF29" s="1063">
        <v>107</v>
      </c>
      <c r="AG29" s="1064"/>
      <c r="AH29" s="1064"/>
      <c r="AI29" s="1064"/>
      <c r="AJ29" s="1065"/>
      <c r="AK29" s="1008">
        <v>875</v>
      </c>
      <c r="AL29" s="999"/>
      <c r="AM29" s="999"/>
      <c r="AN29" s="999"/>
      <c r="AO29" s="999"/>
      <c r="AP29" s="999" t="s">
        <v>543</v>
      </c>
      <c r="AQ29" s="999"/>
      <c r="AR29" s="999"/>
      <c r="AS29" s="999"/>
      <c r="AT29" s="999"/>
      <c r="AU29" s="999" t="s">
        <v>543</v>
      </c>
      <c r="AV29" s="999"/>
      <c r="AW29" s="999"/>
      <c r="AX29" s="999"/>
      <c r="AY29" s="999"/>
      <c r="AZ29" s="1069" t="s">
        <v>543</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2">
      <c r="A30" s="238">
        <v>3</v>
      </c>
      <c r="B30" s="1058" t="s">
        <v>358</v>
      </c>
      <c r="C30" s="1059"/>
      <c r="D30" s="1059"/>
      <c r="E30" s="1059"/>
      <c r="F30" s="1059"/>
      <c r="G30" s="1059"/>
      <c r="H30" s="1059"/>
      <c r="I30" s="1059"/>
      <c r="J30" s="1059"/>
      <c r="K30" s="1059"/>
      <c r="L30" s="1059"/>
      <c r="M30" s="1059"/>
      <c r="N30" s="1059"/>
      <c r="O30" s="1059"/>
      <c r="P30" s="1060"/>
      <c r="Q30" s="1066">
        <v>1174</v>
      </c>
      <c r="R30" s="1067"/>
      <c r="S30" s="1067"/>
      <c r="T30" s="1067"/>
      <c r="U30" s="1067"/>
      <c r="V30" s="1067">
        <v>1173</v>
      </c>
      <c r="W30" s="1067"/>
      <c r="X30" s="1067"/>
      <c r="Y30" s="1067"/>
      <c r="Z30" s="1067"/>
      <c r="AA30" s="1067">
        <v>1</v>
      </c>
      <c r="AB30" s="1067"/>
      <c r="AC30" s="1067"/>
      <c r="AD30" s="1067"/>
      <c r="AE30" s="1068"/>
      <c r="AF30" s="1063">
        <v>1</v>
      </c>
      <c r="AG30" s="1064"/>
      <c r="AH30" s="1064"/>
      <c r="AI30" s="1064"/>
      <c r="AJ30" s="1065"/>
      <c r="AK30" s="1008">
        <v>252</v>
      </c>
      <c r="AL30" s="999"/>
      <c r="AM30" s="999"/>
      <c r="AN30" s="999"/>
      <c r="AO30" s="999"/>
      <c r="AP30" s="999" t="s">
        <v>543</v>
      </c>
      <c r="AQ30" s="999"/>
      <c r="AR30" s="999"/>
      <c r="AS30" s="999"/>
      <c r="AT30" s="999"/>
      <c r="AU30" s="999" t="s">
        <v>543</v>
      </c>
      <c r="AV30" s="999"/>
      <c r="AW30" s="999"/>
      <c r="AX30" s="999"/>
      <c r="AY30" s="999"/>
      <c r="AZ30" s="1069" t="s">
        <v>543</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2">
      <c r="A31" s="238">
        <v>4</v>
      </c>
      <c r="B31" s="1058" t="s">
        <v>359</v>
      </c>
      <c r="C31" s="1059"/>
      <c r="D31" s="1059"/>
      <c r="E31" s="1059"/>
      <c r="F31" s="1059"/>
      <c r="G31" s="1059"/>
      <c r="H31" s="1059"/>
      <c r="I31" s="1059"/>
      <c r="J31" s="1059"/>
      <c r="K31" s="1059"/>
      <c r="L31" s="1059"/>
      <c r="M31" s="1059"/>
      <c r="N31" s="1059"/>
      <c r="O31" s="1059"/>
      <c r="P31" s="1060"/>
      <c r="Q31" s="1066">
        <v>6909</v>
      </c>
      <c r="R31" s="1067"/>
      <c r="S31" s="1067"/>
      <c r="T31" s="1067"/>
      <c r="U31" s="1067"/>
      <c r="V31" s="1067">
        <v>6410</v>
      </c>
      <c r="W31" s="1067"/>
      <c r="X31" s="1067"/>
      <c r="Y31" s="1067"/>
      <c r="Z31" s="1067"/>
      <c r="AA31" s="1067">
        <v>499</v>
      </c>
      <c r="AB31" s="1067"/>
      <c r="AC31" s="1067"/>
      <c r="AD31" s="1067"/>
      <c r="AE31" s="1068"/>
      <c r="AF31" s="1063">
        <v>1965</v>
      </c>
      <c r="AG31" s="1064"/>
      <c r="AH31" s="1064"/>
      <c r="AI31" s="1064"/>
      <c r="AJ31" s="1065"/>
      <c r="AK31" s="1008">
        <v>1010</v>
      </c>
      <c r="AL31" s="999"/>
      <c r="AM31" s="999"/>
      <c r="AN31" s="999"/>
      <c r="AO31" s="999"/>
      <c r="AP31" s="999">
        <v>5551</v>
      </c>
      <c r="AQ31" s="999"/>
      <c r="AR31" s="999"/>
      <c r="AS31" s="999"/>
      <c r="AT31" s="999"/>
      <c r="AU31" s="999">
        <v>2440</v>
      </c>
      <c r="AV31" s="999"/>
      <c r="AW31" s="999"/>
      <c r="AX31" s="999"/>
      <c r="AY31" s="999"/>
      <c r="AZ31" s="1069" t="s">
        <v>543</v>
      </c>
      <c r="BA31" s="1069"/>
      <c r="BB31" s="1069"/>
      <c r="BC31" s="1069"/>
      <c r="BD31" s="1069"/>
      <c r="BE31" s="1000" t="s">
        <v>360</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2">
      <c r="A32" s="238">
        <v>5</v>
      </c>
      <c r="B32" s="1058" t="s">
        <v>361</v>
      </c>
      <c r="C32" s="1059"/>
      <c r="D32" s="1059"/>
      <c r="E32" s="1059"/>
      <c r="F32" s="1059"/>
      <c r="G32" s="1059"/>
      <c r="H32" s="1059"/>
      <c r="I32" s="1059"/>
      <c r="J32" s="1059"/>
      <c r="K32" s="1059"/>
      <c r="L32" s="1059"/>
      <c r="M32" s="1059"/>
      <c r="N32" s="1059"/>
      <c r="O32" s="1059"/>
      <c r="P32" s="1060"/>
      <c r="Q32" s="1066">
        <v>2159</v>
      </c>
      <c r="R32" s="1067"/>
      <c r="S32" s="1067"/>
      <c r="T32" s="1067"/>
      <c r="U32" s="1067"/>
      <c r="V32" s="1067">
        <v>2083</v>
      </c>
      <c r="W32" s="1067"/>
      <c r="X32" s="1067"/>
      <c r="Y32" s="1067"/>
      <c r="Z32" s="1067"/>
      <c r="AA32" s="1067">
        <v>76</v>
      </c>
      <c r="AB32" s="1067"/>
      <c r="AC32" s="1067"/>
      <c r="AD32" s="1067"/>
      <c r="AE32" s="1068"/>
      <c r="AF32" s="1063">
        <v>1559</v>
      </c>
      <c r="AG32" s="1064"/>
      <c r="AH32" s="1064"/>
      <c r="AI32" s="1064"/>
      <c r="AJ32" s="1065"/>
      <c r="AK32" s="1008">
        <v>65</v>
      </c>
      <c r="AL32" s="999"/>
      <c r="AM32" s="999"/>
      <c r="AN32" s="999"/>
      <c r="AO32" s="999"/>
      <c r="AP32" s="999">
        <v>6871</v>
      </c>
      <c r="AQ32" s="999"/>
      <c r="AR32" s="999"/>
      <c r="AS32" s="999"/>
      <c r="AT32" s="999"/>
      <c r="AU32" s="999">
        <v>426</v>
      </c>
      <c r="AV32" s="999"/>
      <c r="AW32" s="999"/>
      <c r="AX32" s="999"/>
      <c r="AY32" s="999"/>
      <c r="AZ32" s="1069" t="s">
        <v>543</v>
      </c>
      <c r="BA32" s="1069"/>
      <c r="BB32" s="1069"/>
      <c r="BC32" s="1069"/>
      <c r="BD32" s="1069"/>
      <c r="BE32" s="1000" t="s">
        <v>360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2">
      <c r="A33" s="238">
        <v>6</v>
      </c>
      <c r="B33" s="1058" t="s">
        <v>362</v>
      </c>
      <c r="C33" s="1059"/>
      <c r="D33" s="1059"/>
      <c r="E33" s="1059"/>
      <c r="F33" s="1059"/>
      <c r="G33" s="1059"/>
      <c r="H33" s="1059"/>
      <c r="I33" s="1059"/>
      <c r="J33" s="1059"/>
      <c r="K33" s="1059"/>
      <c r="L33" s="1059"/>
      <c r="M33" s="1059"/>
      <c r="N33" s="1059"/>
      <c r="O33" s="1059"/>
      <c r="P33" s="1060"/>
      <c r="Q33" s="1066">
        <v>3354</v>
      </c>
      <c r="R33" s="1067"/>
      <c r="S33" s="1067"/>
      <c r="T33" s="1067"/>
      <c r="U33" s="1067"/>
      <c r="V33" s="1067">
        <v>3274</v>
      </c>
      <c r="W33" s="1067"/>
      <c r="X33" s="1067"/>
      <c r="Y33" s="1067"/>
      <c r="Z33" s="1067"/>
      <c r="AA33" s="1067">
        <v>80</v>
      </c>
      <c r="AB33" s="1067"/>
      <c r="AC33" s="1067"/>
      <c r="AD33" s="1067"/>
      <c r="AE33" s="1068"/>
      <c r="AF33" s="1063">
        <v>2752</v>
      </c>
      <c r="AG33" s="1064"/>
      <c r="AH33" s="1064"/>
      <c r="AI33" s="1064"/>
      <c r="AJ33" s="1065"/>
      <c r="AK33" s="1008">
        <v>885</v>
      </c>
      <c r="AL33" s="999"/>
      <c r="AM33" s="999"/>
      <c r="AN33" s="999"/>
      <c r="AO33" s="999"/>
      <c r="AP33" s="999">
        <v>7821</v>
      </c>
      <c r="AQ33" s="999"/>
      <c r="AR33" s="999"/>
      <c r="AS33" s="999"/>
      <c r="AT33" s="999"/>
      <c r="AU33" s="999">
        <v>5209</v>
      </c>
      <c r="AV33" s="999"/>
      <c r="AW33" s="999"/>
      <c r="AX33" s="999"/>
      <c r="AY33" s="999"/>
      <c r="AZ33" s="1069" t="s">
        <v>543</v>
      </c>
      <c r="BA33" s="1069"/>
      <c r="BB33" s="1069"/>
      <c r="BC33" s="1069"/>
      <c r="BD33" s="1069"/>
      <c r="BE33" s="1000" t="s">
        <v>363</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2">
      <c r="A34" s="238">
        <v>7</v>
      </c>
      <c r="B34" s="1058" t="s">
        <v>364</v>
      </c>
      <c r="C34" s="1059"/>
      <c r="D34" s="1059"/>
      <c r="E34" s="1059"/>
      <c r="F34" s="1059"/>
      <c r="G34" s="1059"/>
      <c r="H34" s="1059"/>
      <c r="I34" s="1059"/>
      <c r="J34" s="1059"/>
      <c r="K34" s="1059"/>
      <c r="L34" s="1059"/>
      <c r="M34" s="1059"/>
      <c r="N34" s="1059"/>
      <c r="O34" s="1059"/>
      <c r="P34" s="1060"/>
      <c r="Q34" s="1066">
        <v>49</v>
      </c>
      <c r="R34" s="1067"/>
      <c r="S34" s="1067"/>
      <c r="T34" s="1067"/>
      <c r="U34" s="1067"/>
      <c r="V34" s="1067">
        <v>49</v>
      </c>
      <c r="W34" s="1067"/>
      <c r="X34" s="1067"/>
      <c r="Y34" s="1067"/>
      <c r="Z34" s="1067"/>
      <c r="AA34" s="1067">
        <v>0</v>
      </c>
      <c r="AB34" s="1067"/>
      <c r="AC34" s="1067"/>
      <c r="AD34" s="1067"/>
      <c r="AE34" s="1068"/>
      <c r="AF34" s="1063">
        <v>0</v>
      </c>
      <c r="AG34" s="1064"/>
      <c r="AH34" s="1064"/>
      <c r="AI34" s="1064"/>
      <c r="AJ34" s="1065"/>
      <c r="AK34" s="1008">
        <v>20</v>
      </c>
      <c r="AL34" s="999"/>
      <c r="AM34" s="999"/>
      <c r="AN34" s="999"/>
      <c r="AO34" s="999"/>
      <c r="AP34" s="999">
        <v>24</v>
      </c>
      <c r="AQ34" s="999"/>
      <c r="AR34" s="999"/>
      <c r="AS34" s="999"/>
      <c r="AT34" s="999"/>
      <c r="AU34" s="999">
        <v>16</v>
      </c>
      <c r="AV34" s="999"/>
      <c r="AW34" s="999"/>
      <c r="AX34" s="999"/>
      <c r="AY34" s="999"/>
      <c r="AZ34" s="1069" t="s">
        <v>543</v>
      </c>
      <c r="BA34" s="1069"/>
      <c r="BB34" s="1069"/>
      <c r="BC34" s="1069"/>
      <c r="BD34" s="1069"/>
      <c r="BE34" s="1000" t="s">
        <v>365</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2">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2">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2">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2">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2">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2">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2">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2">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2">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2">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2">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2">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2">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2">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2">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2">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2">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2">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2">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2">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2">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2">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2">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2">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2">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2">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5">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2">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366</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5">
      <c r="A63" s="236" t="s">
        <v>344</v>
      </c>
      <c r="B63" s="965" t="s">
        <v>367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6387</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368</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5">
      <c r="A65" s="228" t="s">
        <v>369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2">
      <c r="A66" s="1023" t="s">
        <v>370</v>
      </c>
      <c r="B66" s="1024"/>
      <c r="C66" s="1024"/>
      <c r="D66" s="1024"/>
      <c r="E66" s="1024"/>
      <c r="F66" s="1024"/>
      <c r="G66" s="1024"/>
      <c r="H66" s="1024"/>
      <c r="I66" s="1024"/>
      <c r="J66" s="1024"/>
      <c r="K66" s="1024"/>
      <c r="L66" s="1024"/>
      <c r="M66" s="1024"/>
      <c r="N66" s="1024"/>
      <c r="O66" s="1024"/>
      <c r="P66" s="1025"/>
      <c r="Q66" s="1029" t="s">
        <v>371</v>
      </c>
      <c r="R66" s="1030"/>
      <c r="S66" s="1030"/>
      <c r="T66" s="1030"/>
      <c r="U66" s="1031"/>
      <c r="V66" s="1029" t="s">
        <v>372</v>
      </c>
      <c r="W66" s="1030"/>
      <c r="X66" s="1030"/>
      <c r="Y66" s="1030"/>
      <c r="Z66" s="1031"/>
      <c r="AA66" s="1029" t="s">
        <v>373</v>
      </c>
      <c r="AB66" s="1030"/>
      <c r="AC66" s="1030"/>
      <c r="AD66" s="1030"/>
      <c r="AE66" s="1031"/>
      <c r="AF66" s="1035" t="s">
        <v>374</v>
      </c>
      <c r="AG66" s="1036"/>
      <c r="AH66" s="1036"/>
      <c r="AI66" s="1036"/>
      <c r="AJ66" s="1037"/>
      <c r="AK66" s="1029" t="s">
        <v>352</v>
      </c>
      <c r="AL66" s="1024"/>
      <c r="AM66" s="1024"/>
      <c r="AN66" s="1024"/>
      <c r="AO66" s="1025"/>
      <c r="AP66" s="1029" t="s">
        <v>353</v>
      </c>
      <c r="AQ66" s="1030"/>
      <c r="AR66" s="1030"/>
      <c r="AS66" s="1030"/>
      <c r="AT66" s="1031"/>
      <c r="AU66" s="1029" t="s">
        <v>375</v>
      </c>
      <c r="AV66" s="1030"/>
      <c r="AW66" s="1030"/>
      <c r="AX66" s="1030"/>
      <c r="AY66" s="1031"/>
      <c r="AZ66" s="1029" t="s">
        <v>330</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2">
      <c r="A68" s="232">
        <v>1</v>
      </c>
      <c r="B68" s="1013" t="s">
        <v>545</v>
      </c>
      <c r="C68" s="1014"/>
      <c r="D68" s="1014"/>
      <c r="E68" s="1014"/>
      <c r="F68" s="1014"/>
      <c r="G68" s="1014"/>
      <c r="H68" s="1014"/>
      <c r="I68" s="1014"/>
      <c r="J68" s="1014"/>
      <c r="K68" s="1014"/>
      <c r="L68" s="1014"/>
      <c r="M68" s="1014"/>
      <c r="N68" s="1014"/>
      <c r="O68" s="1014"/>
      <c r="P68" s="1015"/>
      <c r="Q68" s="1016">
        <v>32880</v>
      </c>
      <c r="R68" s="1010"/>
      <c r="S68" s="1010"/>
      <c r="T68" s="1010"/>
      <c r="U68" s="1010"/>
      <c r="V68" s="1010">
        <v>30022</v>
      </c>
      <c r="W68" s="1010"/>
      <c r="X68" s="1010"/>
      <c r="Y68" s="1010"/>
      <c r="Z68" s="1010"/>
      <c r="AA68" s="1010">
        <v>2858</v>
      </c>
      <c r="AB68" s="1010"/>
      <c r="AC68" s="1010"/>
      <c r="AD68" s="1010"/>
      <c r="AE68" s="1010"/>
      <c r="AF68" s="1010">
        <v>3</v>
      </c>
      <c r="AG68" s="1010"/>
      <c r="AH68" s="1010"/>
      <c r="AI68" s="1010"/>
      <c r="AJ68" s="1010"/>
      <c r="AK68" s="1010" t="s">
        <v>543</v>
      </c>
      <c r="AL68" s="1010"/>
      <c r="AM68" s="1010"/>
      <c r="AN68" s="1010"/>
      <c r="AO68" s="1010"/>
      <c r="AP68" s="1010" t="s">
        <v>543</v>
      </c>
      <c r="AQ68" s="1010"/>
      <c r="AR68" s="1010"/>
      <c r="AS68" s="1010"/>
      <c r="AT68" s="1010"/>
      <c r="AU68" s="1010" t="s">
        <v>543</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2">
      <c r="A69" s="234">
        <v>2</v>
      </c>
      <c r="B69" s="1002" t="s">
        <v>546</v>
      </c>
      <c r="C69" s="1003"/>
      <c r="D69" s="1003"/>
      <c r="E69" s="1003"/>
      <c r="F69" s="1003"/>
      <c r="G69" s="1003"/>
      <c r="H69" s="1003"/>
      <c r="I69" s="1003"/>
      <c r="J69" s="1003"/>
      <c r="K69" s="1003"/>
      <c r="L69" s="1003"/>
      <c r="M69" s="1003"/>
      <c r="N69" s="1003"/>
      <c r="O69" s="1003"/>
      <c r="P69" s="1004"/>
      <c r="Q69" s="1005">
        <v>2427</v>
      </c>
      <c r="R69" s="999"/>
      <c r="S69" s="999"/>
      <c r="T69" s="999"/>
      <c r="U69" s="999"/>
      <c r="V69" s="999">
        <v>205</v>
      </c>
      <c r="W69" s="999"/>
      <c r="X69" s="999"/>
      <c r="Y69" s="999"/>
      <c r="Z69" s="999"/>
      <c r="AA69" s="999">
        <v>2222</v>
      </c>
      <c r="AB69" s="999"/>
      <c r="AC69" s="999"/>
      <c r="AD69" s="999"/>
      <c r="AE69" s="999"/>
      <c r="AF69" s="999">
        <v>2222</v>
      </c>
      <c r="AG69" s="999"/>
      <c r="AH69" s="999"/>
      <c r="AI69" s="999"/>
      <c r="AJ69" s="999"/>
      <c r="AK69" s="999" t="s">
        <v>543</v>
      </c>
      <c r="AL69" s="999"/>
      <c r="AM69" s="999"/>
      <c r="AN69" s="999"/>
      <c r="AO69" s="999"/>
      <c r="AP69" s="999" t="s">
        <v>543</v>
      </c>
      <c r="AQ69" s="999"/>
      <c r="AR69" s="999"/>
      <c r="AS69" s="999"/>
      <c r="AT69" s="999"/>
      <c r="AU69" s="999" t="s">
        <v>543</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2">
      <c r="A70" s="234">
        <v>3</v>
      </c>
      <c r="B70" s="1002" t="s">
        <v>547</v>
      </c>
      <c r="C70" s="1003"/>
      <c r="D70" s="1003"/>
      <c r="E70" s="1003"/>
      <c r="F70" s="1003"/>
      <c r="G70" s="1003"/>
      <c r="H70" s="1003"/>
      <c r="I70" s="1003"/>
      <c r="J70" s="1003"/>
      <c r="K70" s="1003"/>
      <c r="L70" s="1003"/>
      <c r="M70" s="1003"/>
      <c r="N70" s="1003"/>
      <c r="O70" s="1003"/>
      <c r="P70" s="1004"/>
      <c r="Q70" s="1005">
        <v>1981</v>
      </c>
      <c r="R70" s="999"/>
      <c r="S70" s="999"/>
      <c r="T70" s="999"/>
      <c r="U70" s="999"/>
      <c r="V70" s="999">
        <v>1977</v>
      </c>
      <c r="W70" s="999"/>
      <c r="X70" s="999"/>
      <c r="Y70" s="999"/>
      <c r="Z70" s="999"/>
      <c r="AA70" s="999">
        <v>4</v>
      </c>
      <c r="AB70" s="999"/>
      <c r="AC70" s="999"/>
      <c r="AD70" s="999"/>
      <c r="AE70" s="999"/>
      <c r="AF70" s="999">
        <v>4</v>
      </c>
      <c r="AG70" s="999"/>
      <c r="AH70" s="999"/>
      <c r="AI70" s="999"/>
      <c r="AJ70" s="999"/>
      <c r="AK70" s="999" t="s">
        <v>543</v>
      </c>
      <c r="AL70" s="999"/>
      <c r="AM70" s="999"/>
      <c r="AN70" s="999"/>
      <c r="AO70" s="999"/>
      <c r="AP70" s="999">
        <v>1029</v>
      </c>
      <c r="AQ70" s="999"/>
      <c r="AR70" s="999"/>
      <c r="AS70" s="999"/>
      <c r="AT70" s="999"/>
      <c r="AU70" s="999">
        <v>629</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2">
      <c r="A71" s="234">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2">
      <c r="A72" s="234">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2">
      <c r="A73" s="23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2">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2">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2">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2">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2">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2">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2">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2">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2">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2">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2">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2">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2">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2">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5">
      <c r="A88" s="236" t="s">
        <v>344</v>
      </c>
      <c r="B88" s="965" t="s">
        <v>376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2229</v>
      </c>
      <c r="AG88" s="987"/>
      <c r="AH88" s="987"/>
      <c r="AI88" s="987"/>
      <c r="AJ88" s="987"/>
      <c r="AK88" s="991"/>
      <c r="AL88" s="991"/>
      <c r="AM88" s="991"/>
      <c r="AN88" s="991"/>
      <c r="AO88" s="991"/>
      <c r="AP88" s="987">
        <v>1029</v>
      </c>
      <c r="AQ88" s="987"/>
      <c r="AR88" s="987"/>
      <c r="AS88" s="987"/>
      <c r="AT88" s="987"/>
      <c r="AU88" s="987">
        <v>629</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344</v>
      </c>
      <c r="BR102" s="965" t="s">
        <v>377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5248</v>
      </c>
      <c r="CS102" s="981"/>
      <c r="CT102" s="981"/>
      <c r="CU102" s="981"/>
      <c r="CV102" s="982"/>
      <c r="CW102" s="980">
        <v>1217</v>
      </c>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378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379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380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0" t="s">
        <v>382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383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2">
      <c r="A109" s="923" t="s">
        <v>384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385</v>
      </c>
      <c r="AB109" s="924"/>
      <c r="AC109" s="924"/>
      <c r="AD109" s="924"/>
      <c r="AE109" s="925"/>
      <c r="AF109" s="926" t="s">
        <v>386</v>
      </c>
      <c r="AG109" s="924"/>
      <c r="AH109" s="924"/>
      <c r="AI109" s="924"/>
      <c r="AJ109" s="925"/>
      <c r="AK109" s="926" t="s">
        <v>281</v>
      </c>
      <c r="AL109" s="924"/>
      <c r="AM109" s="924"/>
      <c r="AN109" s="924"/>
      <c r="AO109" s="925"/>
      <c r="AP109" s="926" t="s">
        <v>387</v>
      </c>
      <c r="AQ109" s="924"/>
      <c r="AR109" s="924"/>
      <c r="AS109" s="924"/>
      <c r="AT109" s="957"/>
      <c r="AU109" s="923" t="s">
        <v>384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385</v>
      </c>
      <c r="BR109" s="924"/>
      <c r="BS109" s="924"/>
      <c r="BT109" s="924"/>
      <c r="BU109" s="925"/>
      <c r="BV109" s="926" t="s">
        <v>386</v>
      </c>
      <c r="BW109" s="924"/>
      <c r="BX109" s="924"/>
      <c r="BY109" s="924"/>
      <c r="BZ109" s="925"/>
      <c r="CA109" s="926" t="s">
        <v>281</v>
      </c>
      <c r="CB109" s="924"/>
      <c r="CC109" s="924"/>
      <c r="CD109" s="924"/>
      <c r="CE109" s="925"/>
      <c r="CF109" s="964" t="s">
        <v>387</v>
      </c>
      <c r="CG109" s="964"/>
      <c r="CH109" s="964"/>
      <c r="CI109" s="964"/>
      <c r="CJ109" s="964"/>
      <c r="CK109" s="926" t="s">
        <v>388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385</v>
      </c>
      <c r="DH109" s="924"/>
      <c r="DI109" s="924"/>
      <c r="DJ109" s="924"/>
      <c r="DK109" s="925"/>
      <c r="DL109" s="926" t="s">
        <v>386</v>
      </c>
      <c r="DM109" s="924"/>
      <c r="DN109" s="924"/>
      <c r="DO109" s="924"/>
      <c r="DP109" s="925"/>
      <c r="DQ109" s="926" t="s">
        <v>281</v>
      </c>
      <c r="DR109" s="924"/>
      <c r="DS109" s="924"/>
      <c r="DT109" s="924"/>
      <c r="DU109" s="925"/>
      <c r="DV109" s="926" t="s">
        <v>387</v>
      </c>
      <c r="DW109" s="924"/>
      <c r="DX109" s="924"/>
      <c r="DY109" s="924"/>
      <c r="DZ109" s="957"/>
    </row>
    <row r="110" spans="1:131" s="226" customFormat="1" ht="26.25" customHeight="1" x14ac:dyDescent="0.2">
      <c r="A110" s="835" t="s">
        <v>389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3413664</v>
      </c>
      <c r="AB110" s="917"/>
      <c r="AC110" s="917"/>
      <c r="AD110" s="917"/>
      <c r="AE110" s="918"/>
      <c r="AF110" s="919">
        <v>3436093</v>
      </c>
      <c r="AG110" s="917"/>
      <c r="AH110" s="917"/>
      <c r="AI110" s="917"/>
      <c r="AJ110" s="918"/>
      <c r="AK110" s="919">
        <v>3437867</v>
      </c>
      <c r="AL110" s="917"/>
      <c r="AM110" s="917"/>
      <c r="AN110" s="917"/>
      <c r="AO110" s="918"/>
      <c r="AP110" s="920">
        <v>14.9</v>
      </c>
      <c r="AQ110" s="921"/>
      <c r="AR110" s="921"/>
      <c r="AS110" s="921"/>
      <c r="AT110" s="922"/>
      <c r="AU110" s="958" t="s">
        <v>73</v>
      </c>
      <c r="AV110" s="959"/>
      <c r="AW110" s="959"/>
      <c r="AX110" s="959"/>
      <c r="AY110" s="959"/>
      <c r="AZ110" s="888" t="s">
        <v>390</v>
      </c>
      <c r="BA110" s="836"/>
      <c r="BB110" s="836"/>
      <c r="BC110" s="836"/>
      <c r="BD110" s="836"/>
      <c r="BE110" s="836"/>
      <c r="BF110" s="836"/>
      <c r="BG110" s="836"/>
      <c r="BH110" s="836"/>
      <c r="BI110" s="836"/>
      <c r="BJ110" s="836"/>
      <c r="BK110" s="836"/>
      <c r="BL110" s="836"/>
      <c r="BM110" s="836"/>
      <c r="BN110" s="836"/>
      <c r="BO110" s="836"/>
      <c r="BP110" s="837"/>
      <c r="BQ110" s="889">
        <v>35756472</v>
      </c>
      <c r="BR110" s="870"/>
      <c r="BS110" s="870"/>
      <c r="BT110" s="870"/>
      <c r="BU110" s="870"/>
      <c r="BV110" s="870">
        <v>35125883</v>
      </c>
      <c r="BW110" s="870"/>
      <c r="BX110" s="870"/>
      <c r="BY110" s="870"/>
      <c r="BZ110" s="870"/>
      <c r="CA110" s="870">
        <v>32842451</v>
      </c>
      <c r="CB110" s="870"/>
      <c r="CC110" s="870"/>
      <c r="CD110" s="870"/>
      <c r="CE110" s="870"/>
      <c r="CF110" s="894">
        <v>141.9</v>
      </c>
      <c r="CG110" s="895"/>
      <c r="CH110" s="895"/>
      <c r="CI110" s="895"/>
      <c r="CJ110" s="895"/>
      <c r="CK110" s="954" t="s">
        <v>391</v>
      </c>
      <c r="CL110" s="847"/>
      <c r="CM110" s="888" t="s">
        <v>392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393</v>
      </c>
      <c r="DH110" s="870"/>
      <c r="DI110" s="870"/>
      <c r="DJ110" s="870"/>
      <c r="DK110" s="870"/>
      <c r="DL110" s="870" t="s">
        <v>394</v>
      </c>
      <c r="DM110" s="870"/>
      <c r="DN110" s="870"/>
      <c r="DO110" s="870"/>
      <c r="DP110" s="870"/>
      <c r="DQ110" s="870" t="s">
        <v>393</v>
      </c>
      <c r="DR110" s="870"/>
      <c r="DS110" s="870"/>
      <c r="DT110" s="870"/>
      <c r="DU110" s="870"/>
      <c r="DV110" s="871" t="s">
        <v>394</v>
      </c>
      <c r="DW110" s="871"/>
      <c r="DX110" s="871"/>
      <c r="DY110" s="871"/>
      <c r="DZ110" s="872"/>
    </row>
    <row r="111" spans="1:131" s="226" customFormat="1" ht="26.25" customHeight="1" x14ac:dyDescent="0.2">
      <c r="A111" s="802" t="s">
        <v>395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394</v>
      </c>
      <c r="AB111" s="947"/>
      <c r="AC111" s="947"/>
      <c r="AD111" s="947"/>
      <c r="AE111" s="948"/>
      <c r="AF111" s="949" t="s">
        <v>368</v>
      </c>
      <c r="AG111" s="947"/>
      <c r="AH111" s="947"/>
      <c r="AI111" s="947"/>
      <c r="AJ111" s="948"/>
      <c r="AK111" s="949" t="s">
        <v>394</v>
      </c>
      <c r="AL111" s="947"/>
      <c r="AM111" s="947"/>
      <c r="AN111" s="947"/>
      <c r="AO111" s="948"/>
      <c r="AP111" s="950" t="s">
        <v>393</v>
      </c>
      <c r="AQ111" s="951"/>
      <c r="AR111" s="951"/>
      <c r="AS111" s="951"/>
      <c r="AT111" s="952"/>
      <c r="AU111" s="960"/>
      <c r="AV111" s="961"/>
      <c r="AW111" s="961"/>
      <c r="AX111" s="961"/>
      <c r="AY111" s="961"/>
      <c r="AZ111" s="843" t="s">
        <v>396</v>
      </c>
      <c r="BA111" s="780"/>
      <c r="BB111" s="780"/>
      <c r="BC111" s="780"/>
      <c r="BD111" s="780"/>
      <c r="BE111" s="780"/>
      <c r="BF111" s="780"/>
      <c r="BG111" s="780"/>
      <c r="BH111" s="780"/>
      <c r="BI111" s="780"/>
      <c r="BJ111" s="780"/>
      <c r="BK111" s="780"/>
      <c r="BL111" s="780"/>
      <c r="BM111" s="780"/>
      <c r="BN111" s="780"/>
      <c r="BO111" s="780"/>
      <c r="BP111" s="781"/>
      <c r="BQ111" s="844">
        <v>1572438</v>
      </c>
      <c r="BR111" s="845"/>
      <c r="BS111" s="845"/>
      <c r="BT111" s="845"/>
      <c r="BU111" s="845"/>
      <c r="BV111" s="845">
        <v>1384864</v>
      </c>
      <c r="BW111" s="845"/>
      <c r="BX111" s="845"/>
      <c r="BY111" s="845"/>
      <c r="BZ111" s="845"/>
      <c r="CA111" s="845">
        <v>1198315</v>
      </c>
      <c r="CB111" s="845"/>
      <c r="CC111" s="845"/>
      <c r="CD111" s="845"/>
      <c r="CE111" s="845"/>
      <c r="CF111" s="903">
        <v>5.2</v>
      </c>
      <c r="CG111" s="904"/>
      <c r="CH111" s="904"/>
      <c r="CI111" s="904"/>
      <c r="CJ111" s="904"/>
      <c r="CK111" s="955"/>
      <c r="CL111" s="849"/>
      <c r="CM111" s="843" t="s">
        <v>397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398</v>
      </c>
      <c r="DH111" s="845"/>
      <c r="DI111" s="845"/>
      <c r="DJ111" s="845"/>
      <c r="DK111" s="845"/>
      <c r="DL111" s="845" t="s">
        <v>398</v>
      </c>
      <c r="DM111" s="845"/>
      <c r="DN111" s="845"/>
      <c r="DO111" s="845"/>
      <c r="DP111" s="845"/>
      <c r="DQ111" s="845" t="s">
        <v>368</v>
      </c>
      <c r="DR111" s="845"/>
      <c r="DS111" s="845"/>
      <c r="DT111" s="845"/>
      <c r="DU111" s="845"/>
      <c r="DV111" s="822" t="s">
        <v>368</v>
      </c>
      <c r="DW111" s="822"/>
      <c r="DX111" s="822"/>
      <c r="DY111" s="822"/>
      <c r="DZ111" s="823"/>
    </row>
    <row r="112" spans="1:131" s="226" customFormat="1" ht="26.25" customHeight="1" x14ac:dyDescent="0.2">
      <c r="A112" s="940" t="s">
        <v>399</v>
      </c>
      <c r="B112" s="941"/>
      <c r="C112" s="780" t="s">
        <v>400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393</v>
      </c>
      <c r="AB112" s="808"/>
      <c r="AC112" s="808"/>
      <c r="AD112" s="808"/>
      <c r="AE112" s="809"/>
      <c r="AF112" s="810" t="s">
        <v>398</v>
      </c>
      <c r="AG112" s="808"/>
      <c r="AH112" s="808"/>
      <c r="AI112" s="808"/>
      <c r="AJ112" s="809"/>
      <c r="AK112" s="810" t="s">
        <v>368</v>
      </c>
      <c r="AL112" s="808"/>
      <c r="AM112" s="808"/>
      <c r="AN112" s="808"/>
      <c r="AO112" s="809"/>
      <c r="AP112" s="852" t="s">
        <v>368</v>
      </c>
      <c r="AQ112" s="853"/>
      <c r="AR112" s="853"/>
      <c r="AS112" s="853"/>
      <c r="AT112" s="854"/>
      <c r="AU112" s="960"/>
      <c r="AV112" s="961"/>
      <c r="AW112" s="961"/>
      <c r="AX112" s="961"/>
      <c r="AY112" s="961"/>
      <c r="AZ112" s="843" t="s">
        <v>401</v>
      </c>
      <c r="BA112" s="780"/>
      <c r="BB112" s="780"/>
      <c r="BC112" s="780"/>
      <c r="BD112" s="780"/>
      <c r="BE112" s="780"/>
      <c r="BF112" s="780"/>
      <c r="BG112" s="780"/>
      <c r="BH112" s="780"/>
      <c r="BI112" s="780"/>
      <c r="BJ112" s="780"/>
      <c r="BK112" s="780"/>
      <c r="BL112" s="780"/>
      <c r="BM112" s="780"/>
      <c r="BN112" s="780"/>
      <c r="BO112" s="780"/>
      <c r="BP112" s="781"/>
      <c r="BQ112" s="844">
        <v>9279707</v>
      </c>
      <c r="BR112" s="845"/>
      <c r="BS112" s="845"/>
      <c r="BT112" s="845"/>
      <c r="BU112" s="845"/>
      <c r="BV112" s="845">
        <v>8872359</v>
      </c>
      <c r="BW112" s="845"/>
      <c r="BX112" s="845"/>
      <c r="BY112" s="845"/>
      <c r="BZ112" s="845"/>
      <c r="CA112" s="845">
        <v>8090632</v>
      </c>
      <c r="CB112" s="845"/>
      <c r="CC112" s="845"/>
      <c r="CD112" s="845"/>
      <c r="CE112" s="845"/>
      <c r="CF112" s="903">
        <v>35</v>
      </c>
      <c r="CG112" s="904"/>
      <c r="CH112" s="904"/>
      <c r="CI112" s="904"/>
      <c r="CJ112" s="904"/>
      <c r="CK112" s="955"/>
      <c r="CL112" s="849"/>
      <c r="CM112" s="843" t="s">
        <v>402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393</v>
      </c>
      <c r="DH112" s="845"/>
      <c r="DI112" s="845"/>
      <c r="DJ112" s="845"/>
      <c r="DK112" s="845"/>
      <c r="DL112" s="845" t="s">
        <v>394</v>
      </c>
      <c r="DM112" s="845"/>
      <c r="DN112" s="845"/>
      <c r="DO112" s="845"/>
      <c r="DP112" s="845"/>
      <c r="DQ112" s="845" t="s">
        <v>403</v>
      </c>
      <c r="DR112" s="845"/>
      <c r="DS112" s="845"/>
      <c r="DT112" s="845"/>
      <c r="DU112" s="845"/>
      <c r="DV112" s="822" t="s">
        <v>404</v>
      </c>
      <c r="DW112" s="822"/>
      <c r="DX112" s="822"/>
      <c r="DY112" s="822"/>
      <c r="DZ112" s="823"/>
    </row>
    <row r="113" spans="1:130" s="226" customFormat="1" ht="26.25" customHeight="1" x14ac:dyDescent="0.2">
      <c r="A113" s="942"/>
      <c r="B113" s="943"/>
      <c r="C113" s="780" t="s">
        <v>405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930649</v>
      </c>
      <c r="AB113" s="947"/>
      <c r="AC113" s="947"/>
      <c r="AD113" s="947"/>
      <c r="AE113" s="948"/>
      <c r="AF113" s="949">
        <v>919279</v>
      </c>
      <c r="AG113" s="947"/>
      <c r="AH113" s="947"/>
      <c r="AI113" s="947"/>
      <c r="AJ113" s="948"/>
      <c r="AK113" s="949">
        <v>901115</v>
      </c>
      <c r="AL113" s="947"/>
      <c r="AM113" s="947"/>
      <c r="AN113" s="947"/>
      <c r="AO113" s="948"/>
      <c r="AP113" s="950">
        <v>3.9</v>
      </c>
      <c r="AQ113" s="951"/>
      <c r="AR113" s="951"/>
      <c r="AS113" s="951"/>
      <c r="AT113" s="952"/>
      <c r="AU113" s="960"/>
      <c r="AV113" s="961"/>
      <c r="AW113" s="961"/>
      <c r="AX113" s="961"/>
      <c r="AY113" s="961"/>
      <c r="AZ113" s="843" t="s">
        <v>406</v>
      </c>
      <c r="BA113" s="780"/>
      <c r="BB113" s="780"/>
      <c r="BC113" s="780"/>
      <c r="BD113" s="780"/>
      <c r="BE113" s="780"/>
      <c r="BF113" s="780"/>
      <c r="BG113" s="780"/>
      <c r="BH113" s="780"/>
      <c r="BI113" s="780"/>
      <c r="BJ113" s="780"/>
      <c r="BK113" s="780"/>
      <c r="BL113" s="780"/>
      <c r="BM113" s="780"/>
      <c r="BN113" s="780"/>
      <c r="BO113" s="780"/>
      <c r="BP113" s="781"/>
      <c r="BQ113" s="844" t="s">
        <v>407</v>
      </c>
      <c r="BR113" s="845"/>
      <c r="BS113" s="845"/>
      <c r="BT113" s="845"/>
      <c r="BU113" s="845"/>
      <c r="BV113" s="845">
        <v>135139</v>
      </c>
      <c r="BW113" s="845"/>
      <c r="BX113" s="845"/>
      <c r="BY113" s="845"/>
      <c r="BZ113" s="845"/>
      <c r="CA113" s="845">
        <v>629124</v>
      </c>
      <c r="CB113" s="845"/>
      <c r="CC113" s="845"/>
      <c r="CD113" s="845"/>
      <c r="CE113" s="845"/>
      <c r="CF113" s="903">
        <v>2.7</v>
      </c>
      <c r="CG113" s="904"/>
      <c r="CH113" s="904"/>
      <c r="CI113" s="904"/>
      <c r="CJ113" s="904"/>
      <c r="CK113" s="955"/>
      <c r="CL113" s="849"/>
      <c r="CM113" s="843" t="s">
        <v>408</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368</v>
      </c>
      <c r="DH113" s="808"/>
      <c r="DI113" s="808"/>
      <c r="DJ113" s="808"/>
      <c r="DK113" s="809"/>
      <c r="DL113" s="810" t="s">
        <v>393</v>
      </c>
      <c r="DM113" s="808"/>
      <c r="DN113" s="808"/>
      <c r="DO113" s="808"/>
      <c r="DP113" s="809"/>
      <c r="DQ113" s="810" t="s">
        <v>404</v>
      </c>
      <c r="DR113" s="808"/>
      <c r="DS113" s="808"/>
      <c r="DT113" s="808"/>
      <c r="DU113" s="809"/>
      <c r="DV113" s="852" t="s">
        <v>393</v>
      </c>
      <c r="DW113" s="853"/>
      <c r="DX113" s="853"/>
      <c r="DY113" s="853"/>
      <c r="DZ113" s="854"/>
    </row>
    <row r="114" spans="1:130" s="226" customFormat="1" ht="26.25" customHeight="1" x14ac:dyDescent="0.2">
      <c r="A114" s="942"/>
      <c r="B114" s="943"/>
      <c r="C114" s="780" t="s">
        <v>409</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48241</v>
      </c>
      <c r="AB114" s="808"/>
      <c r="AC114" s="808"/>
      <c r="AD114" s="808"/>
      <c r="AE114" s="809"/>
      <c r="AF114" s="810">
        <v>47130</v>
      </c>
      <c r="AG114" s="808"/>
      <c r="AH114" s="808"/>
      <c r="AI114" s="808"/>
      <c r="AJ114" s="809"/>
      <c r="AK114" s="810">
        <v>44723</v>
      </c>
      <c r="AL114" s="808"/>
      <c r="AM114" s="808"/>
      <c r="AN114" s="808"/>
      <c r="AO114" s="809"/>
      <c r="AP114" s="852">
        <v>0.2</v>
      </c>
      <c r="AQ114" s="853"/>
      <c r="AR114" s="853"/>
      <c r="AS114" s="853"/>
      <c r="AT114" s="854"/>
      <c r="AU114" s="960"/>
      <c r="AV114" s="961"/>
      <c r="AW114" s="961"/>
      <c r="AX114" s="961"/>
      <c r="AY114" s="961"/>
      <c r="AZ114" s="843" t="s">
        <v>410</v>
      </c>
      <c r="BA114" s="780"/>
      <c r="BB114" s="780"/>
      <c r="BC114" s="780"/>
      <c r="BD114" s="780"/>
      <c r="BE114" s="780"/>
      <c r="BF114" s="780"/>
      <c r="BG114" s="780"/>
      <c r="BH114" s="780"/>
      <c r="BI114" s="780"/>
      <c r="BJ114" s="780"/>
      <c r="BK114" s="780"/>
      <c r="BL114" s="780"/>
      <c r="BM114" s="780"/>
      <c r="BN114" s="780"/>
      <c r="BO114" s="780"/>
      <c r="BP114" s="781"/>
      <c r="BQ114" s="844">
        <v>4588025</v>
      </c>
      <c r="BR114" s="845"/>
      <c r="BS114" s="845"/>
      <c r="BT114" s="845"/>
      <c r="BU114" s="845"/>
      <c r="BV114" s="845">
        <v>5105662</v>
      </c>
      <c r="BW114" s="845"/>
      <c r="BX114" s="845"/>
      <c r="BY114" s="845"/>
      <c r="BZ114" s="845"/>
      <c r="CA114" s="845">
        <v>5009866</v>
      </c>
      <c r="CB114" s="845"/>
      <c r="CC114" s="845"/>
      <c r="CD114" s="845"/>
      <c r="CE114" s="845"/>
      <c r="CF114" s="903">
        <v>21.6</v>
      </c>
      <c r="CG114" s="904"/>
      <c r="CH114" s="904"/>
      <c r="CI114" s="904"/>
      <c r="CJ114" s="904"/>
      <c r="CK114" s="955"/>
      <c r="CL114" s="849"/>
      <c r="CM114" s="843" t="s">
        <v>411</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v>6263</v>
      </c>
      <c r="DH114" s="808"/>
      <c r="DI114" s="808"/>
      <c r="DJ114" s="808"/>
      <c r="DK114" s="809"/>
      <c r="DL114" s="810">
        <v>3160</v>
      </c>
      <c r="DM114" s="808"/>
      <c r="DN114" s="808"/>
      <c r="DO114" s="808"/>
      <c r="DP114" s="809"/>
      <c r="DQ114" s="810" t="s">
        <v>393</v>
      </c>
      <c r="DR114" s="808"/>
      <c r="DS114" s="808"/>
      <c r="DT114" s="808"/>
      <c r="DU114" s="809"/>
      <c r="DV114" s="852" t="s">
        <v>368</v>
      </c>
      <c r="DW114" s="853"/>
      <c r="DX114" s="853"/>
      <c r="DY114" s="853"/>
      <c r="DZ114" s="854"/>
    </row>
    <row r="115" spans="1:130" s="226" customFormat="1" ht="26.25" customHeight="1" x14ac:dyDescent="0.2">
      <c r="A115" s="942"/>
      <c r="B115" s="943"/>
      <c r="C115" s="780" t="s">
        <v>412</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195101</v>
      </c>
      <c r="AB115" s="947"/>
      <c r="AC115" s="947"/>
      <c r="AD115" s="947"/>
      <c r="AE115" s="948"/>
      <c r="AF115" s="949">
        <v>193187</v>
      </c>
      <c r="AG115" s="947"/>
      <c r="AH115" s="947"/>
      <c r="AI115" s="947"/>
      <c r="AJ115" s="948"/>
      <c r="AK115" s="949">
        <v>189494</v>
      </c>
      <c r="AL115" s="947"/>
      <c r="AM115" s="947"/>
      <c r="AN115" s="947"/>
      <c r="AO115" s="948"/>
      <c r="AP115" s="950">
        <v>0.8</v>
      </c>
      <c r="AQ115" s="951"/>
      <c r="AR115" s="951"/>
      <c r="AS115" s="951"/>
      <c r="AT115" s="952"/>
      <c r="AU115" s="960"/>
      <c r="AV115" s="961"/>
      <c r="AW115" s="961"/>
      <c r="AX115" s="961"/>
      <c r="AY115" s="961"/>
      <c r="AZ115" s="843" t="s">
        <v>413</v>
      </c>
      <c r="BA115" s="780"/>
      <c r="BB115" s="780"/>
      <c r="BC115" s="780"/>
      <c r="BD115" s="780"/>
      <c r="BE115" s="780"/>
      <c r="BF115" s="780"/>
      <c r="BG115" s="780"/>
      <c r="BH115" s="780"/>
      <c r="BI115" s="780"/>
      <c r="BJ115" s="780"/>
      <c r="BK115" s="780"/>
      <c r="BL115" s="780"/>
      <c r="BM115" s="780"/>
      <c r="BN115" s="780"/>
      <c r="BO115" s="780"/>
      <c r="BP115" s="781"/>
      <c r="BQ115" s="844">
        <v>11712</v>
      </c>
      <c r="BR115" s="845"/>
      <c r="BS115" s="845"/>
      <c r="BT115" s="845"/>
      <c r="BU115" s="845"/>
      <c r="BV115" s="845">
        <v>5658</v>
      </c>
      <c r="BW115" s="845"/>
      <c r="BX115" s="845"/>
      <c r="BY115" s="845"/>
      <c r="BZ115" s="845"/>
      <c r="CA115" s="845">
        <v>4076</v>
      </c>
      <c r="CB115" s="845"/>
      <c r="CC115" s="845"/>
      <c r="CD115" s="845"/>
      <c r="CE115" s="845"/>
      <c r="CF115" s="903">
        <v>0</v>
      </c>
      <c r="CG115" s="904"/>
      <c r="CH115" s="904"/>
      <c r="CI115" s="904"/>
      <c r="CJ115" s="904"/>
      <c r="CK115" s="955"/>
      <c r="CL115" s="849"/>
      <c r="CM115" s="843" t="s">
        <v>414</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407</v>
      </c>
      <c r="DH115" s="808"/>
      <c r="DI115" s="808"/>
      <c r="DJ115" s="808"/>
      <c r="DK115" s="809"/>
      <c r="DL115" s="810" t="s">
        <v>415</v>
      </c>
      <c r="DM115" s="808"/>
      <c r="DN115" s="808"/>
      <c r="DO115" s="808"/>
      <c r="DP115" s="809"/>
      <c r="DQ115" s="810" t="s">
        <v>394</v>
      </c>
      <c r="DR115" s="808"/>
      <c r="DS115" s="808"/>
      <c r="DT115" s="808"/>
      <c r="DU115" s="809"/>
      <c r="DV115" s="852" t="s">
        <v>398</v>
      </c>
      <c r="DW115" s="853"/>
      <c r="DX115" s="853"/>
      <c r="DY115" s="853"/>
      <c r="DZ115" s="854"/>
    </row>
    <row r="116" spans="1:130" s="226" customFormat="1" ht="26.25" customHeight="1" x14ac:dyDescent="0.2">
      <c r="A116" s="944"/>
      <c r="B116" s="945"/>
      <c r="C116" s="867" t="s">
        <v>416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407</v>
      </c>
      <c r="AB116" s="808"/>
      <c r="AC116" s="808"/>
      <c r="AD116" s="808"/>
      <c r="AE116" s="809"/>
      <c r="AF116" s="810" t="s">
        <v>393</v>
      </c>
      <c r="AG116" s="808"/>
      <c r="AH116" s="808"/>
      <c r="AI116" s="808"/>
      <c r="AJ116" s="809"/>
      <c r="AK116" s="810" t="s">
        <v>393</v>
      </c>
      <c r="AL116" s="808"/>
      <c r="AM116" s="808"/>
      <c r="AN116" s="808"/>
      <c r="AO116" s="809"/>
      <c r="AP116" s="852" t="s">
        <v>394</v>
      </c>
      <c r="AQ116" s="853"/>
      <c r="AR116" s="853"/>
      <c r="AS116" s="853"/>
      <c r="AT116" s="854"/>
      <c r="AU116" s="960"/>
      <c r="AV116" s="961"/>
      <c r="AW116" s="961"/>
      <c r="AX116" s="961"/>
      <c r="AY116" s="961"/>
      <c r="AZ116" s="937" t="s">
        <v>417</v>
      </c>
      <c r="BA116" s="938"/>
      <c r="BB116" s="938"/>
      <c r="BC116" s="938"/>
      <c r="BD116" s="938"/>
      <c r="BE116" s="938"/>
      <c r="BF116" s="938"/>
      <c r="BG116" s="938"/>
      <c r="BH116" s="938"/>
      <c r="BI116" s="938"/>
      <c r="BJ116" s="938"/>
      <c r="BK116" s="938"/>
      <c r="BL116" s="938"/>
      <c r="BM116" s="938"/>
      <c r="BN116" s="938"/>
      <c r="BO116" s="938"/>
      <c r="BP116" s="939"/>
      <c r="BQ116" s="844" t="s">
        <v>393</v>
      </c>
      <c r="BR116" s="845"/>
      <c r="BS116" s="845"/>
      <c r="BT116" s="845"/>
      <c r="BU116" s="845"/>
      <c r="BV116" s="845" t="s">
        <v>393</v>
      </c>
      <c r="BW116" s="845"/>
      <c r="BX116" s="845"/>
      <c r="BY116" s="845"/>
      <c r="BZ116" s="845"/>
      <c r="CA116" s="845" t="s">
        <v>393</v>
      </c>
      <c r="CB116" s="845"/>
      <c r="CC116" s="845"/>
      <c r="CD116" s="845"/>
      <c r="CE116" s="845"/>
      <c r="CF116" s="903" t="s">
        <v>368</v>
      </c>
      <c r="CG116" s="904"/>
      <c r="CH116" s="904"/>
      <c r="CI116" s="904"/>
      <c r="CJ116" s="904"/>
      <c r="CK116" s="955"/>
      <c r="CL116" s="849"/>
      <c r="CM116" s="843" t="s">
        <v>418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81987</v>
      </c>
      <c r="DH116" s="808"/>
      <c r="DI116" s="808"/>
      <c r="DJ116" s="808"/>
      <c r="DK116" s="809"/>
      <c r="DL116" s="810">
        <v>60910</v>
      </c>
      <c r="DM116" s="808"/>
      <c r="DN116" s="808"/>
      <c r="DO116" s="808"/>
      <c r="DP116" s="809"/>
      <c r="DQ116" s="810">
        <v>39533</v>
      </c>
      <c r="DR116" s="808"/>
      <c r="DS116" s="808"/>
      <c r="DT116" s="808"/>
      <c r="DU116" s="809"/>
      <c r="DV116" s="852">
        <v>0.2</v>
      </c>
      <c r="DW116" s="853"/>
      <c r="DX116" s="853"/>
      <c r="DY116" s="853"/>
      <c r="DZ116" s="854"/>
    </row>
    <row r="117" spans="1:130" s="226" customFormat="1" ht="26.25" customHeight="1" x14ac:dyDescent="0.2">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419</v>
      </c>
      <c r="Z117" s="925"/>
      <c r="AA117" s="930">
        <v>4587655</v>
      </c>
      <c r="AB117" s="931"/>
      <c r="AC117" s="931"/>
      <c r="AD117" s="931"/>
      <c r="AE117" s="932"/>
      <c r="AF117" s="933">
        <v>4595689</v>
      </c>
      <c r="AG117" s="931"/>
      <c r="AH117" s="931"/>
      <c r="AI117" s="931"/>
      <c r="AJ117" s="932"/>
      <c r="AK117" s="933">
        <v>4573199</v>
      </c>
      <c r="AL117" s="931"/>
      <c r="AM117" s="931"/>
      <c r="AN117" s="931"/>
      <c r="AO117" s="932"/>
      <c r="AP117" s="934"/>
      <c r="AQ117" s="935"/>
      <c r="AR117" s="935"/>
      <c r="AS117" s="935"/>
      <c r="AT117" s="936"/>
      <c r="AU117" s="960"/>
      <c r="AV117" s="961"/>
      <c r="AW117" s="961"/>
      <c r="AX117" s="961"/>
      <c r="AY117" s="961"/>
      <c r="AZ117" s="891" t="s">
        <v>420</v>
      </c>
      <c r="BA117" s="892"/>
      <c r="BB117" s="892"/>
      <c r="BC117" s="892"/>
      <c r="BD117" s="892"/>
      <c r="BE117" s="892"/>
      <c r="BF117" s="892"/>
      <c r="BG117" s="892"/>
      <c r="BH117" s="892"/>
      <c r="BI117" s="892"/>
      <c r="BJ117" s="892"/>
      <c r="BK117" s="892"/>
      <c r="BL117" s="892"/>
      <c r="BM117" s="892"/>
      <c r="BN117" s="892"/>
      <c r="BO117" s="892"/>
      <c r="BP117" s="893"/>
      <c r="BQ117" s="844" t="s">
        <v>368</v>
      </c>
      <c r="BR117" s="845"/>
      <c r="BS117" s="845"/>
      <c r="BT117" s="845"/>
      <c r="BU117" s="845"/>
      <c r="BV117" s="845" t="s">
        <v>393</v>
      </c>
      <c r="BW117" s="845"/>
      <c r="BX117" s="845"/>
      <c r="BY117" s="845"/>
      <c r="BZ117" s="845"/>
      <c r="CA117" s="845" t="s">
        <v>393</v>
      </c>
      <c r="CB117" s="845"/>
      <c r="CC117" s="845"/>
      <c r="CD117" s="845"/>
      <c r="CE117" s="845"/>
      <c r="CF117" s="903" t="s">
        <v>393</v>
      </c>
      <c r="CG117" s="904"/>
      <c r="CH117" s="904"/>
      <c r="CI117" s="904"/>
      <c r="CJ117" s="904"/>
      <c r="CK117" s="955"/>
      <c r="CL117" s="849"/>
      <c r="CM117" s="843" t="s">
        <v>421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393</v>
      </c>
      <c r="DH117" s="808"/>
      <c r="DI117" s="808"/>
      <c r="DJ117" s="808"/>
      <c r="DK117" s="809"/>
      <c r="DL117" s="810" t="s">
        <v>393</v>
      </c>
      <c r="DM117" s="808"/>
      <c r="DN117" s="808"/>
      <c r="DO117" s="808"/>
      <c r="DP117" s="809"/>
      <c r="DQ117" s="810" t="s">
        <v>393</v>
      </c>
      <c r="DR117" s="808"/>
      <c r="DS117" s="808"/>
      <c r="DT117" s="808"/>
      <c r="DU117" s="809"/>
      <c r="DV117" s="852" t="s">
        <v>394</v>
      </c>
      <c r="DW117" s="853"/>
      <c r="DX117" s="853"/>
      <c r="DY117" s="853"/>
      <c r="DZ117" s="854"/>
    </row>
    <row r="118" spans="1:130" s="226" customFormat="1" ht="26.25" customHeight="1" x14ac:dyDescent="0.2">
      <c r="A118" s="923" t="s">
        <v>388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385</v>
      </c>
      <c r="AB118" s="924"/>
      <c r="AC118" s="924"/>
      <c r="AD118" s="924"/>
      <c r="AE118" s="925"/>
      <c r="AF118" s="926" t="s">
        <v>386</v>
      </c>
      <c r="AG118" s="924"/>
      <c r="AH118" s="924"/>
      <c r="AI118" s="924"/>
      <c r="AJ118" s="925"/>
      <c r="AK118" s="926" t="s">
        <v>281</v>
      </c>
      <c r="AL118" s="924"/>
      <c r="AM118" s="924"/>
      <c r="AN118" s="924"/>
      <c r="AO118" s="925"/>
      <c r="AP118" s="927" t="s">
        <v>387</v>
      </c>
      <c r="AQ118" s="928"/>
      <c r="AR118" s="928"/>
      <c r="AS118" s="928"/>
      <c r="AT118" s="929"/>
      <c r="AU118" s="960"/>
      <c r="AV118" s="961"/>
      <c r="AW118" s="961"/>
      <c r="AX118" s="961"/>
      <c r="AY118" s="961"/>
      <c r="AZ118" s="866" t="s">
        <v>422</v>
      </c>
      <c r="BA118" s="867"/>
      <c r="BB118" s="867"/>
      <c r="BC118" s="867"/>
      <c r="BD118" s="867"/>
      <c r="BE118" s="867"/>
      <c r="BF118" s="867"/>
      <c r="BG118" s="867"/>
      <c r="BH118" s="867"/>
      <c r="BI118" s="867"/>
      <c r="BJ118" s="867"/>
      <c r="BK118" s="867"/>
      <c r="BL118" s="867"/>
      <c r="BM118" s="867"/>
      <c r="BN118" s="867"/>
      <c r="BO118" s="867"/>
      <c r="BP118" s="868"/>
      <c r="BQ118" s="907" t="s">
        <v>393</v>
      </c>
      <c r="BR118" s="873"/>
      <c r="BS118" s="873"/>
      <c r="BT118" s="873"/>
      <c r="BU118" s="873"/>
      <c r="BV118" s="873" t="s">
        <v>393</v>
      </c>
      <c r="BW118" s="873"/>
      <c r="BX118" s="873"/>
      <c r="BY118" s="873"/>
      <c r="BZ118" s="873"/>
      <c r="CA118" s="873" t="s">
        <v>393</v>
      </c>
      <c r="CB118" s="873"/>
      <c r="CC118" s="873"/>
      <c r="CD118" s="873"/>
      <c r="CE118" s="873"/>
      <c r="CF118" s="903" t="s">
        <v>393</v>
      </c>
      <c r="CG118" s="904"/>
      <c r="CH118" s="904"/>
      <c r="CI118" s="904"/>
      <c r="CJ118" s="904"/>
      <c r="CK118" s="955"/>
      <c r="CL118" s="849"/>
      <c r="CM118" s="843" t="s">
        <v>423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393</v>
      </c>
      <c r="DH118" s="808"/>
      <c r="DI118" s="808"/>
      <c r="DJ118" s="808"/>
      <c r="DK118" s="809"/>
      <c r="DL118" s="810" t="s">
        <v>393</v>
      </c>
      <c r="DM118" s="808"/>
      <c r="DN118" s="808"/>
      <c r="DO118" s="808"/>
      <c r="DP118" s="809"/>
      <c r="DQ118" s="810" t="s">
        <v>368</v>
      </c>
      <c r="DR118" s="808"/>
      <c r="DS118" s="808"/>
      <c r="DT118" s="808"/>
      <c r="DU118" s="809"/>
      <c r="DV118" s="852" t="s">
        <v>393</v>
      </c>
      <c r="DW118" s="853"/>
      <c r="DX118" s="853"/>
      <c r="DY118" s="853"/>
      <c r="DZ118" s="854"/>
    </row>
    <row r="119" spans="1:130" s="226" customFormat="1" ht="26.25" customHeight="1" x14ac:dyDescent="0.2">
      <c r="A119" s="846" t="s">
        <v>391</v>
      </c>
      <c r="B119" s="847"/>
      <c r="C119" s="888" t="s">
        <v>392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368</v>
      </c>
      <c r="AB119" s="917"/>
      <c r="AC119" s="917"/>
      <c r="AD119" s="917"/>
      <c r="AE119" s="918"/>
      <c r="AF119" s="919" t="s">
        <v>368</v>
      </c>
      <c r="AG119" s="917"/>
      <c r="AH119" s="917"/>
      <c r="AI119" s="917"/>
      <c r="AJ119" s="918"/>
      <c r="AK119" s="919" t="s">
        <v>393</v>
      </c>
      <c r="AL119" s="917"/>
      <c r="AM119" s="917"/>
      <c r="AN119" s="917"/>
      <c r="AO119" s="918"/>
      <c r="AP119" s="920" t="s">
        <v>393</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424</v>
      </c>
      <c r="BP119" s="906"/>
      <c r="BQ119" s="907">
        <v>51208354</v>
      </c>
      <c r="BR119" s="873"/>
      <c r="BS119" s="873"/>
      <c r="BT119" s="873"/>
      <c r="BU119" s="873"/>
      <c r="BV119" s="873">
        <v>50629565</v>
      </c>
      <c r="BW119" s="873"/>
      <c r="BX119" s="873"/>
      <c r="BY119" s="873"/>
      <c r="BZ119" s="873"/>
      <c r="CA119" s="873">
        <v>47774464</v>
      </c>
      <c r="CB119" s="873"/>
      <c r="CC119" s="873"/>
      <c r="CD119" s="873"/>
      <c r="CE119" s="873"/>
      <c r="CF119" s="776"/>
      <c r="CG119" s="777"/>
      <c r="CH119" s="777"/>
      <c r="CI119" s="777"/>
      <c r="CJ119" s="862"/>
      <c r="CK119" s="956"/>
      <c r="CL119" s="851"/>
      <c r="CM119" s="866" t="s">
        <v>425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1484188</v>
      </c>
      <c r="DH119" s="792"/>
      <c r="DI119" s="792"/>
      <c r="DJ119" s="792"/>
      <c r="DK119" s="793"/>
      <c r="DL119" s="794">
        <v>1320794</v>
      </c>
      <c r="DM119" s="792"/>
      <c r="DN119" s="792"/>
      <c r="DO119" s="792"/>
      <c r="DP119" s="793"/>
      <c r="DQ119" s="794">
        <v>1158782</v>
      </c>
      <c r="DR119" s="792"/>
      <c r="DS119" s="792"/>
      <c r="DT119" s="792"/>
      <c r="DU119" s="793"/>
      <c r="DV119" s="876">
        <v>5</v>
      </c>
      <c r="DW119" s="877"/>
      <c r="DX119" s="877"/>
      <c r="DY119" s="877"/>
      <c r="DZ119" s="878"/>
    </row>
    <row r="120" spans="1:130" s="226" customFormat="1" ht="26.25" customHeight="1" x14ac:dyDescent="0.2">
      <c r="A120" s="848"/>
      <c r="B120" s="849"/>
      <c r="C120" s="843" t="s">
        <v>397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393</v>
      </c>
      <c r="AB120" s="808"/>
      <c r="AC120" s="808"/>
      <c r="AD120" s="808"/>
      <c r="AE120" s="809"/>
      <c r="AF120" s="810" t="s">
        <v>394</v>
      </c>
      <c r="AG120" s="808"/>
      <c r="AH120" s="808"/>
      <c r="AI120" s="808"/>
      <c r="AJ120" s="809"/>
      <c r="AK120" s="810" t="s">
        <v>393</v>
      </c>
      <c r="AL120" s="808"/>
      <c r="AM120" s="808"/>
      <c r="AN120" s="808"/>
      <c r="AO120" s="809"/>
      <c r="AP120" s="852" t="s">
        <v>393</v>
      </c>
      <c r="AQ120" s="853"/>
      <c r="AR120" s="853"/>
      <c r="AS120" s="853"/>
      <c r="AT120" s="854"/>
      <c r="AU120" s="908" t="s">
        <v>426</v>
      </c>
      <c r="AV120" s="909"/>
      <c r="AW120" s="909"/>
      <c r="AX120" s="909"/>
      <c r="AY120" s="910"/>
      <c r="AZ120" s="888" t="s">
        <v>427</v>
      </c>
      <c r="BA120" s="836"/>
      <c r="BB120" s="836"/>
      <c r="BC120" s="836"/>
      <c r="BD120" s="836"/>
      <c r="BE120" s="836"/>
      <c r="BF120" s="836"/>
      <c r="BG120" s="836"/>
      <c r="BH120" s="836"/>
      <c r="BI120" s="836"/>
      <c r="BJ120" s="836"/>
      <c r="BK120" s="836"/>
      <c r="BL120" s="836"/>
      <c r="BM120" s="836"/>
      <c r="BN120" s="836"/>
      <c r="BO120" s="836"/>
      <c r="BP120" s="837"/>
      <c r="BQ120" s="889">
        <v>12585853</v>
      </c>
      <c r="BR120" s="870"/>
      <c r="BS120" s="870"/>
      <c r="BT120" s="870"/>
      <c r="BU120" s="870"/>
      <c r="BV120" s="870">
        <v>14867130</v>
      </c>
      <c r="BW120" s="870"/>
      <c r="BX120" s="870"/>
      <c r="BY120" s="870"/>
      <c r="BZ120" s="870"/>
      <c r="CA120" s="870">
        <v>15124194</v>
      </c>
      <c r="CB120" s="870"/>
      <c r="CC120" s="870"/>
      <c r="CD120" s="870"/>
      <c r="CE120" s="870"/>
      <c r="CF120" s="894">
        <v>65.3</v>
      </c>
      <c r="CG120" s="895"/>
      <c r="CH120" s="895"/>
      <c r="CI120" s="895"/>
      <c r="CJ120" s="895"/>
      <c r="CK120" s="896" t="s">
        <v>428</v>
      </c>
      <c r="CL120" s="880"/>
      <c r="CM120" s="880"/>
      <c r="CN120" s="880"/>
      <c r="CO120" s="881"/>
      <c r="CP120" s="900" t="s">
        <v>429</v>
      </c>
      <c r="CQ120" s="901"/>
      <c r="CR120" s="901"/>
      <c r="CS120" s="901"/>
      <c r="CT120" s="901"/>
      <c r="CU120" s="901"/>
      <c r="CV120" s="901"/>
      <c r="CW120" s="901"/>
      <c r="CX120" s="901"/>
      <c r="CY120" s="901"/>
      <c r="CZ120" s="901"/>
      <c r="DA120" s="901"/>
      <c r="DB120" s="901"/>
      <c r="DC120" s="901"/>
      <c r="DD120" s="901"/>
      <c r="DE120" s="901"/>
      <c r="DF120" s="902"/>
      <c r="DG120" s="889">
        <v>5901907</v>
      </c>
      <c r="DH120" s="870"/>
      <c r="DI120" s="870"/>
      <c r="DJ120" s="870"/>
      <c r="DK120" s="870"/>
      <c r="DL120" s="870">
        <v>5637247</v>
      </c>
      <c r="DM120" s="870"/>
      <c r="DN120" s="870"/>
      <c r="DO120" s="870"/>
      <c r="DP120" s="870"/>
      <c r="DQ120" s="870">
        <v>5208578</v>
      </c>
      <c r="DR120" s="870"/>
      <c r="DS120" s="870"/>
      <c r="DT120" s="870"/>
      <c r="DU120" s="870"/>
      <c r="DV120" s="871">
        <v>22.5</v>
      </c>
      <c r="DW120" s="871"/>
      <c r="DX120" s="871"/>
      <c r="DY120" s="871"/>
      <c r="DZ120" s="872"/>
    </row>
    <row r="121" spans="1:130" s="226" customFormat="1" ht="26.25" customHeight="1" x14ac:dyDescent="0.2">
      <c r="A121" s="848"/>
      <c r="B121" s="849"/>
      <c r="C121" s="891" t="s">
        <v>430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393</v>
      </c>
      <c r="AB121" s="808"/>
      <c r="AC121" s="808"/>
      <c r="AD121" s="808"/>
      <c r="AE121" s="809"/>
      <c r="AF121" s="810" t="s">
        <v>393</v>
      </c>
      <c r="AG121" s="808"/>
      <c r="AH121" s="808"/>
      <c r="AI121" s="808"/>
      <c r="AJ121" s="809"/>
      <c r="AK121" s="810" t="s">
        <v>368</v>
      </c>
      <c r="AL121" s="808"/>
      <c r="AM121" s="808"/>
      <c r="AN121" s="808"/>
      <c r="AO121" s="809"/>
      <c r="AP121" s="852" t="s">
        <v>393</v>
      </c>
      <c r="AQ121" s="853"/>
      <c r="AR121" s="853"/>
      <c r="AS121" s="853"/>
      <c r="AT121" s="854"/>
      <c r="AU121" s="911"/>
      <c r="AV121" s="912"/>
      <c r="AW121" s="912"/>
      <c r="AX121" s="912"/>
      <c r="AY121" s="913"/>
      <c r="AZ121" s="843" t="s">
        <v>431</v>
      </c>
      <c r="BA121" s="780"/>
      <c r="BB121" s="780"/>
      <c r="BC121" s="780"/>
      <c r="BD121" s="780"/>
      <c r="BE121" s="780"/>
      <c r="BF121" s="780"/>
      <c r="BG121" s="780"/>
      <c r="BH121" s="780"/>
      <c r="BI121" s="780"/>
      <c r="BJ121" s="780"/>
      <c r="BK121" s="780"/>
      <c r="BL121" s="780"/>
      <c r="BM121" s="780"/>
      <c r="BN121" s="780"/>
      <c r="BO121" s="780"/>
      <c r="BP121" s="781"/>
      <c r="BQ121" s="844">
        <v>2196330</v>
      </c>
      <c r="BR121" s="845"/>
      <c r="BS121" s="845"/>
      <c r="BT121" s="845"/>
      <c r="BU121" s="845"/>
      <c r="BV121" s="845">
        <v>3058324</v>
      </c>
      <c r="BW121" s="845"/>
      <c r="BX121" s="845"/>
      <c r="BY121" s="845"/>
      <c r="BZ121" s="845"/>
      <c r="CA121" s="845">
        <v>2715050</v>
      </c>
      <c r="CB121" s="845"/>
      <c r="CC121" s="845"/>
      <c r="CD121" s="845"/>
      <c r="CE121" s="845"/>
      <c r="CF121" s="903">
        <v>11.7</v>
      </c>
      <c r="CG121" s="904"/>
      <c r="CH121" s="904"/>
      <c r="CI121" s="904"/>
      <c r="CJ121" s="904"/>
      <c r="CK121" s="897"/>
      <c r="CL121" s="883"/>
      <c r="CM121" s="883"/>
      <c r="CN121" s="883"/>
      <c r="CO121" s="884"/>
      <c r="CP121" s="863" t="s">
        <v>432</v>
      </c>
      <c r="CQ121" s="864"/>
      <c r="CR121" s="864"/>
      <c r="CS121" s="864"/>
      <c r="CT121" s="864"/>
      <c r="CU121" s="864"/>
      <c r="CV121" s="864"/>
      <c r="CW121" s="864"/>
      <c r="CX121" s="864"/>
      <c r="CY121" s="864"/>
      <c r="CZ121" s="864"/>
      <c r="DA121" s="864"/>
      <c r="DB121" s="864"/>
      <c r="DC121" s="864"/>
      <c r="DD121" s="864"/>
      <c r="DE121" s="864"/>
      <c r="DF121" s="865"/>
      <c r="DG121" s="844">
        <v>2929863</v>
      </c>
      <c r="DH121" s="845"/>
      <c r="DI121" s="845"/>
      <c r="DJ121" s="845"/>
      <c r="DK121" s="845"/>
      <c r="DL121" s="845">
        <v>2691401</v>
      </c>
      <c r="DM121" s="845"/>
      <c r="DN121" s="845"/>
      <c r="DO121" s="845"/>
      <c r="DP121" s="845"/>
      <c r="DQ121" s="845">
        <v>2440106</v>
      </c>
      <c r="DR121" s="845"/>
      <c r="DS121" s="845"/>
      <c r="DT121" s="845"/>
      <c r="DU121" s="845"/>
      <c r="DV121" s="822">
        <v>10.5</v>
      </c>
      <c r="DW121" s="822"/>
      <c r="DX121" s="822"/>
      <c r="DY121" s="822"/>
      <c r="DZ121" s="823"/>
    </row>
    <row r="122" spans="1:130" s="226" customFormat="1" ht="26.25" customHeight="1" x14ac:dyDescent="0.2">
      <c r="A122" s="848"/>
      <c r="B122" s="849"/>
      <c r="C122" s="843" t="s">
        <v>411</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v>3195</v>
      </c>
      <c r="AB122" s="808"/>
      <c r="AC122" s="808"/>
      <c r="AD122" s="808"/>
      <c r="AE122" s="809"/>
      <c r="AF122" s="810">
        <v>3198</v>
      </c>
      <c r="AG122" s="808"/>
      <c r="AH122" s="808"/>
      <c r="AI122" s="808"/>
      <c r="AJ122" s="809"/>
      <c r="AK122" s="810">
        <v>3201</v>
      </c>
      <c r="AL122" s="808"/>
      <c r="AM122" s="808"/>
      <c r="AN122" s="808"/>
      <c r="AO122" s="809"/>
      <c r="AP122" s="852">
        <v>0</v>
      </c>
      <c r="AQ122" s="853"/>
      <c r="AR122" s="853"/>
      <c r="AS122" s="853"/>
      <c r="AT122" s="854"/>
      <c r="AU122" s="911"/>
      <c r="AV122" s="912"/>
      <c r="AW122" s="912"/>
      <c r="AX122" s="912"/>
      <c r="AY122" s="913"/>
      <c r="AZ122" s="866" t="s">
        <v>433</v>
      </c>
      <c r="BA122" s="867"/>
      <c r="BB122" s="867"/>
      <c r="BC122" s="867"/>
      <c r="BD122" s="867"/>
      <c r="BE122" s="867"/>
      <c r="BF122" s="867"/>
      <c r="BG122" s="867"/>
      <c r="BH122" s="867"/>
      <c r="BI122" s="867"/>
      <c r="BJ122" s="867"/>
      <c r="BK122" s="867"/>
      <c r="BL122" s="867"/>
      <c r="BM122" s="867"/>
      <c r="BN122" s="867"/>
      <c r="BO122" s="867"/>
      <c r="BP122" s="868"/>
      <c r="BQ122" s="907">
        <v>28499955</v>
      </c>
      <c r="BR122" s="873"/>
      <c r="BS122" s="873"/>
      <c r="BT122" s="873"/>
      <c r="BU122" s="873"/>
      <c r="BV122" s="873">
        <v>29105235</v>
      </c>
      <c r="BW122" s="873"/>
      <c r="BX122" s="873"/>
      <c r="BY122" s="873"/>
      <c r="BZ122" s="873"/>
      <c r="CA122" s="873">
        <v>29834568</v>
      </c>
      <c r="CB122" s="873"/>
      <c r="CC122" s="873"/>
      <c r="CD122" s="873"/>
      <c r="CE122" s="873"/>
      <c r="CF122" s="874">
        <v>128.9</v>
      </c>
      <c r="CG122" s="875"/>
      <c r="CH122" s="875"/>
      <c r="CI122" s="875"/>
      <c r="CJ122" s="875"/>
      <c r="CK122" s="897"/>
      <c r="CL122" s="883"/>
      <c r="CM122" s="883"/>
      <c r="CN122" s="883"/>
      <c r="CO122" s="884"/>
      <c r="CP122" s="863" t="s">
        <v>434</v>
      </c>
      <c r="CQ122" s="864"/>
      <c r="CR122" s="864"/>
      <c r="CS122" s="864"/>
      <c r="CT122" s="864"/>
      <c r="CU122" s="864"/>
      <c r="CV122" s="864"/>
      <c r="CW122" s="864"/>
      <c r="CX122" s="864"/>
      <c r="CY122" s="864"/>
      <c r="CZ122" s="864"/>
      <c r="DA122" s="864"/>
      <c r="DB122" s="864"/>
      <c r="DC122" s="864"/>
      <c r="DD122" s="864"/>
      <c r="DE122" s="864"/>
      <c r="DF122" s="865"/>
      <c r="DG122" s="844">
        <v>432637</v>
      </c>
      <c r="DH122" s="845"/>
      <c r="DI122" s="845"/>
      <c r="DJ122" s="845"/>
      <c r="DK122" s="845"/>
      <c r="DL122" s="845">
        <v>525934</v>
      </c>
      <c r="DM122" s="845"/>
      <c r="DN122" s="845"/>
      <c r="DO122" s="845"/>
      <c r="DP122" s="845"/>
      <c r="DQ122" s="845">
        <v>426018</v>
      </c>
      <c r="DR122" s="845"/>
      <c r="DS122" s="845"/>
      <c r="DT122" s="845"/>
      <c r="DU122" s="845"/>
      <c r="DV122" s="822">
        <v>1.8</v>
      </c>
      <c r="DW122" s="822"/>
      <c r="DX122" s="822"/>
      <c r="DY122" s="822"/>
      <c r="DZ122" s="823"/>
    </row>
    <row r="123" spans="1:130" s="226" customFormat="1" ht="26.25" customHeight="1" x14ac:dyDescent="0.2">
      <c r="A123" s="848"/>
      <c r="B123" s="849"/>
      <c r="C123" s="843" t="s">
        <v>418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393</v>
      </c>
      <c r="AB123" s="808"/>
      <c r="AC123" s="808"/>
      <c r="AD123" s="808"/>
      <c r="AE123" s="809"/>
      <c r="AF123" s="810" t="s">
        <v>393</v>
      </c>
      <c r="AG123" s="808"/>
      <c r="AH123" s="808"/>
      <c r="AI123" s="808"/>
      <c r="AJ123" s="809"/>
      <c r="AK123" s="810" t="s">
        <v>368</v>
      </c>
      <c r="AL123" s="808"/>
      <c r="AM123" s="808"/>
      <c r="AN123" s="808"/>
      <c r="AO123" s="809"/>
      <c r="AP123" s="852" t="s">
        <v>368</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435</v>
      </c>
      <c r="BP123" s="906"/>
      <c r="BQ123" s="860">
        <v>43282138</v>
      </c>
      <c r="BR123" s="861"/>
      <c r="BS123" s="861"/>
      <c r="BT123" s="861"/>
      <c r="BU123" s="861"/>
      <c r="BV123" s="861">
        <v>47030689</v>
      </c>
      <c r="BW123" s="861"/>
      <c r="BX123" s="861"/>
      <c r="BY123" s="861"/>
      <c r="BZ123" s="861"/>
      <c r="CA123" s="861">
        <v>47673812</v>
      </c>
      <c r="CB123" s="861"/>
      <c r="CC123" s="861"/>
      <c r="CD123" s="861"/>
      <c r="CE123" s="861"/>
      <c r="CF123" s="776"/>
      <c r="CG123" s="777"/>
      <c r="CH123" s="777"/>
      <c r="CI123" s="777"/>
      <c r="CJ123" s="862"/>
      <c r="CK123" s="897"/>
      <c r="CL123" s="883"/>
      <c r="CM123" s="883"/>
      <c r="CN123" s="883"/>
      <c r="CO123" s="884"/>
      <c r="CP123" s="863" t="s">
        <v>436</v>
      </c>
      <c r="CQ123" s="864"/>
      <c r="CR123" s="864"/>
      <c r="CS123" s="864"/>
      <c r="CT123" s="864"/>
      <c r="CU123" s="864"/>
      <c r="CV123" s="864"/>
      <c r="CW123" s="864"/>
      <c r="CX123" s="864"/>
      <c r="CY123" s="864"/>
      <c r="CZ123" s="864"/>
      <c r="DA123" s="864"/>
      <c r="DB123" s="864"/>
      <c r="DC123" s="864"/>
      <c r="DD123" s="864"/>
      <c r="DE123" s="864"/>
      <c r="DF123" s="865"/>
      <c r="DG123" s="807">
        <v>15300</v>
      </c>
      <c r="DH123" s="808"/>
      <c r="DI123" s="808"/>
      <c r="DJ123" s="808"/>
      <c r="DK123" s="809"/>
      <c r="DL123" s="810">
        <v>17777</v>
      </c>
      <c r="DM123" s="808"/>
      <c r="DN123" s="808"/>
      <c r="DO123" s="808"/>
      <c r="DP123" s="809"/>
      <c r="DQ123" s="810">
        <v>15930</v>
      </c>
      <c r="DR123" s="808"/>
      <c r="DS123" s="808"/>
      <c r="DT123" s="808"/>
      <c r="DU123" s="809"/>
      <c r="DV123" s="852">
        <v>0.1</v>
      </c>
      <c r="DW123" s="853"/>
      <c r="DX123" s="853"/>
      <c r="DY123" s="853"/>
      <c r="DZ123" s="854"/>
    </row>
    <row r="124" spans="1:130" s="226" customFormat="1" ht="26.25" customHeight="1" thickBot="1" x14ac:dyDescent="0.25">
      <c r="A124" s="848"/>
      <c r="B124" s="849"/>
      <c r="C124" s="843" t="s">
        <v>421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368</v>
      </c>
      <c r="AB124" s="808"/>
      <c r="AC124" s="808"/>
      <c r="AD124" s="808"/>
      <c r="AE124" s="809"/>
      <c r="AF124" s="810" t="s">
        <v>393</v>
      </c>
      <c r="AG124" s="808"/>
      <c r="AH124" s="808"/>
      <c r="AI124" s="808"/>
      <c r="AJ124" s="809"/>
      <c r="AK124" s="810" t="s">
        <v>393</v>
      </c>
      <c r="AL124" s="808"/>
      <c r="AM124" s="808"/>
      <c r="AN124" s="808"/>
      <c r="AO124" s="809"/>
      <c r="AP124" s="852" t="s">
        <v>393</v>
      </c>
      <c r="AQ124" s="853"/>
      <c r="AR124" s="853"/>
      <c r="AS124" s="853"/>
      <c r="AT124" s="854"/>
      <c r="AU124" s="855" t="s">
        <v>437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37.9</v>
      </c>
      <c r="BR124" s="859"/>
      <c r="BS124" s="859"/>
      <c r="BT124" s="859"/>
      <c r="BU124" s="859"/>
      <c r="BV124" s="859">
        <v>16.600000000000001</v>
      </c>
      <c r="BW124" s="859"/>
      <c r="BX124" s="859"/>
      <c r="BY124" s="859"/>
      <c r="BZ124" s="859"/>
      <c r="CA124" s="859">
        <v>0.4</v>
      </c>
      <c r="CB124" s="859"/>
      <c r="CC124" s="859"/>
      <c r="CD124" s="859"/>
      <c r="CE124" s="859"/>
      <c r="CF124" s="754"/>
      <c r="CG124" s="755"/>
      <c r="CH124" s="755"/>
      <c r="CI124" s="755"/>
      <c r="CJ124" s="890"/>
      <c r="CK124" s="898"/>
      <c r="CL124" s="898"/>
      <c r="CM124" s="898"/>
      <c r="CN124" s="898"/>
      <c r="CO124" s="899"/>
      <c r="CP124" s="863" t="s">
        <v>438</v>
      </c>
      <c r="CQ124" s="864"/>
      <c r="CR124" s="864"/>
      <c r="CS124" s="864"/>
      <c r="CT124" s="864"/>
      <c r="CU124" s="864"/>
      <c r="CV124" s="864"/>
      <c r="CW124" s="864"/>
      <c r="CX124" s="864"/>
      <c r="CY124" s="864"/>
      <c r="CZ124" s="864"/>
      <c r="DA124" s="864"/>
      <c r="DB124" s="864"/>
      <c r="DC124" s="864"/>
      <c r="DD124" s="864"/>
      <c r="DE124" s="864"/>
      <c r="DF124" s="865"/>
      <c r="DG124" s="791" t="s">
        <v>439</v>
      </c>
      <c r="DH124" s="792"/>
      <c r="DI124" s="792"/>
      <c r="DJ124" s="792"/>
      <c r="DK124" s="793"/>
      <c r="DL124" s="794" t="s">
        <v>415</v>
      </c>
      <c r="DM124" s="792"/>
      <c r="DN124" s="792"/>
      <c r="DO124" s="792"/>
      <c r="DP124" s="793"/>
      <c r="DQ124" s="794" t="s">
        <v>415</v>
      </c>
      <c r="DR124" s="792"/>
      <c r="DS124" s="792"/>
      <c r="DT124" s="792"/>
      <c r="DU124" s="793"/>
      <c r="DV124" s="876" t="s">
        <v>393</v>
      </c>
      <c r="DW124" s="877"/>
      <c r="DX124" s="877"/>
      <c r="DY124" s="877"/>
      <c r="DZ124" s="878"/>
    </row>
    <row r="125" spans="1:130" s="226" customFormat="1" ht="26.25" customHeight="1" x14ac:dyDescent="0.2">
      <c r="A125" s="848"/>
      <c r="B125" s="849"/>
      <c r="C125" s="843" t="s">
        <v>423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440</v>
      </c>
      <c r="AB125" s="808"/>
      <c r="AC125" s="808"/>
      <c r="AD125" s="808"/>
      <c r="AE125" s="809"/>
      <c r="AF125" s="810" t="s">
        <v>441</v>
      </c>
      <c r="AG125" s="808"/>
      <c r="AH125" s="808"/>
      <c r="AI125" s="808"/>
      <c r="AJ125" s="809"/>
      <c r="AK125" s="810" t="s">
        <v>407</v>
      </c>
      <c r="AL125" s="808"/>
      <c r="AM125" s="808"/>
      <c r="AN125" s="808"/>
      <c r="AO125" s="809"/>
      <c r="AP125" s="852" t="s">
        <v>415</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442</v>
      </c>
      <c r="CL125" s="880"/>
      <c r="CM125" s="880"/>
      <c r="CN125" s="880"/>
      <c r="CO125" s="881"/>
      <c r="CP125" s="888" t="s">
        <v>443</v>
      </c>
      <c r="CQ125" s="836"/>
      <c r="CR125" s="836"/>
      <c r="CS125" s="836"/>
      <c r="CT125" s="836"/>
      <c r="CU125" s="836"/>
      <c r="CV125" s="836"/>
      <c r="CW125" s="836"/>
      <c r="CX125" s="836"/>
      <c r="CY125" s="836"/>
      <c r="CZ125" s="836"/>
      <c r="DA125" s="836"/>
      <c r="DB125" s="836"/>
      <c r="DC125" s="836"/>
      <c r="DD125" s="836"/>
      <c r="DE125" s="836"/>
      <c r="DF125" s="837"/>
      <c r="DG125" s="889" t="s">
        <v>393</v>
      </c>
      <c r="DH125" s="870"/>
      <c r="DI125" s="870"/>
      <c r="DJ125" s="870"/>
      <c r="DK125" s="870"/>
      <c r="DL125" s="870" t="s">
        <v>407</v>
      </c>
      <c r="DM125" s="870"/>
      <c r="DN125" s="870"/>
      <c r="DO125" s="870"/>
      <c r="DP125" s="870"/>
      <c r="DQ125" s="870" t="s">
        <v>393</v>
      </c>
      <c r="DR125" s="870"/>
      <c r="DS125" s="870"/>
      <c r="DT125" s="870"/>
      <c r="DU125" s="870"/>
      <c r="DV125" s="871" t="s">
        <v>444</v>
      </c>
      <c r="DW125" s="871"/>
      <c r="DX125" s="871"/>
      <c r="DY125" s="871"/>
      <c r="DZ125" s="872"/>
    </row>
    <row r="126" spans="1:130" s="226" customFormat="1" ht="26.25" customHeight="1" thickBot="1" x14ac:dyDescent="0.25">
      <c r="A126" s="848"/>
      <c r="B126" s="849"/>
      <c r="C126" s="843" t="s">
        <v>425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164747</v>
      </c>
      <c r="AB126" s="808"/>
      <c r="AC126" s="808"/>
      <c r="AD126" s="808"/>
      <c r="AE126" s="809"/>
      <c r="AF126" s="810">
        <v>163394</v>
      </c>
      <c r="AG126" s="808"/>
      <c r="AH126" s="808"/>
      <c r="AI126" s="808"/>
      <c r="AJ126" s="809"/>
      <c r="AK126" s="810">
        <v>162012</v>
      </c>
      <c r="AL126" s="808"/>
      <c r="AM126" s="808"/>
      <c r="AN126" s="808"/>
      <c r="AO126" s="809"/>
      <c r="AP126" s="852">
        <v>0.7</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445</v>
      </c>
      <c r="CQ126" s="780"/>
      <c r="CR126" s="780"/>
      <c r="CS126" s="780"/>
      <c r="CT126" s="780"/>
      <c r="CU126" s="780"/>
      <c r="CV126" s="780"/>
      <c r="CW126" s="780"/>
      <c r="CX126" s="780"/>
      <c r="CY126" s="780"/>
      <c r="CZ126" s="780"/>
      <c r="DA126" s="780"/>
      <c r="DB126" s="780"/>
      <c r="DC126" s="780"/>
      <c r="DD126" s="780"/>
      <c r="DE126" s="780"/>
      <c r="DF126" s="781"/>
      <c r="DG126" s="844" t="s">
        <v>444</v>
      </c>
      <c r="DH126" s="845"/>
      <c r="DI126" s="845"/>
      <c r="DJ126" s="845"/>
      <c r="DK126" s="845"/>
      <c r="DL126" s="845" t="s">
        <v>415</v>
      </c>
      <c r="DM126" s="845"/>
      <c r="DN126" s="845"/>
      <c r="DO126" s="845"/>
      <c r="DP126" s="845"/>
      <c r="DQ126" s="845" t="s">
        <v>444</v>
      </c>
      <c r="DR126" s="845"/>
      <c r="DS126" s="845"/>
      <c r="DT126" s="845"/>
      <c r="DU126" s="845"/>
      <c r="DV126" s="822" t="s">
        <v>444</v>
      </c>
      <c r="DW126" s="822"/>
      <c r="DX126" s="822"/>
      <c r="DY126" s="822"/>
      <c r="DZ126" s="823"/>
    </row>
    <row r="127" spans="1:130" s="226" customFormat="1" ht="26.25" customHeight="1" x14ac:dyDescent="0.2">
      <c r="A127" s="850"/>
      <c r="B127" s="851"/>
      <c r="C127" s="866" t="s">
        <v>446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27159</v>
      </c>
      <c r="AB127" s="808"/>
      <c r="AC127" s="808"/>
      <c r="AD127" s="808"/>
      <c r="AE127" s="809"/>
      <c r="AF127" s="810">
        <v>26595</v>
      </c>
      <c r="AG127" s="808"/>
      <c r="AH127" s="808"/>
      <c r="AI127" s="808"/>
      <c r="AJ127" s="809"/>
      <c r="AK127" s="810">
        <v>24281</v>
      </c>
      <c r="AL127" s="808"/>
      <c r="AM127" s="808"/>
      <c r="AN127" s="808"/>
      <c r="AO127" s="809"/>
      <c r="AP127" s="852">
        <v>0.1</v>
      </c>
      <c r="AQ127" s="853"/>
      <c r="AR127" s="853"/>
      <c r="AS127" s="853"/>
      <c r="AT127" s="854"/>
      <c r="AU127" s="228"/>
      <c r="AV127" s="228"/>
      <c r="AW127" s="228"/>
      <c r="AX127" s="869" t="s">
        <v>447</v>
      </c>
      <c r="AY127" s="840"/>
      <c r="AZ127" s="840"/>
      <c r="BA127" s="840"/>
      <c r="BB127" s="840"/>
      <c r="BC127" s="840"/>
      <c r="BD127" s="840"/>
      <c r="BE127" s="841"/>
      <c r="BF127" s="839" t="s">
        <v>448</v>
      </c>
      <c r="BG127" s="840"/>
      <c r="BH127" s="840"/>
      <c r="BI127" s="840"/>
      <c r="BJ127" s="840"/>
      <c r="BK127" s="840"/>
      <c r="BL127" s="841"/>
      <c r="BM127" s="839" t="s">
        <v>449</v>
      </c>
      <c r="BN127" s="840"/>
      <c r="BO127" s="840"/>
      <c r="BP127" s="840"/>
      <c r="BQ127" s="840"/>
      <c r="BR127" s="840"/>
      <c r="BS127" s="841"/>
      <c r="BT127" s="839" t="s">
        <v>450</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451</v>
      </c>
      <c r="CQ127" s="780"/>
      <c r="CR127" s="780"/>
      <c r="CS127" s="780"/>
      <c r="CT127" s="780"/>
      <c r="CU127" s="780"/>
      <c r="CV127" s="780"/>
      <c r="CW127" s="780"/>
      <c r="CX127" s="780"/>
      <c r="CY127" s="780"/>
      <c r="CZ127" s="780"/>
      <c r="DA127" s="780"/>
      <c r="DB127" s="780"/>
      <c r="DC127" s="780"/>
      <c r="DD127" s="780"/>
      <c r="DE127" s="780"/>
      <c r="DF127" s="781"/>
      <c r="DG127" s="844" t="s">
        <v>444</v>
      </c>
      <c r="DH127" s="845"/>
      <c r="DI127" s="845"/>
      <c r="DJ127" s="845"/>
      <c r="DK127" s="845"/>
      <c r="DL127" s="845" t="s">
        <v>444</v>
      </c>
      <c r="DM127" s="845"/>
      <c r="DN127" s="845"/>
      <c r="DO127" s="845"/>
      <c r="DP127" s="845"/>
      <c r="DQ127" s="845" t="s">
        <v>452</v>
      </c>
      <c r="DR127" s="845"/>
      <c r="DS127" s="845"/>
      <c r="DT127" s="845"/>
      <c r="DU127" s="845"/>
      <c r="DV127" s="822" t="s">
        <v>452</v>
      </c>
      <c r="DW127" s="822"/>
      <c r="DX127" s="822"/>
      <c r="DY127" s="822"/>
      <c r="DZ127" s="823"/>
    </row>
    <row r="128" spans="1:130" s="226" customFormat="1" ht="26.25" customHeight="1" thickBot="1" x14ac:dyDescent="0.25">
      <c r="A128" s="824" t="s">
        <v>453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454</v>
      </c>
      <c r="X128" s="826"/>
      <c r="Y128" s="826"/>
      <c r="Z128" s="827"/>
      <c r="AA128" s="828">
        <v>495638</v>
      </c>
      <c r="AB128" s="829"/>
      <c r="AC128" s="829"/>
      <c r="AD128" s="829"/>
      <c r="AE128" s="830"/>
      <c r="AF128" s="831">
        <v>489019</v>
      </c>
      <c r="AG128" s="829"/>
      <c r="AH128" s="829"/>
      <c r="AI128" s="829"/>
      <c r="AJ128" s="830"/>
      <c r="AK128" s="831">
        <v>488756</v>
      </c>
      <c r="AL128" s="829"/>
      <c r="AM128" s="829"/>
      <c r="AN128" s="829"/>
      <c r="AO128" s="830"/>
      <c r="AP128" s="832"/>
      <c r="AQ128" s="833"/>
      <c r="AR128" s="833"/>
      <c r="AS128" s="833"/>
      <c r="AT128" s="834"/>
      <c r="AU128" s="228"/>
      <c r="AV128" s="228"/>
      <c r="AW128" s="228"/>
      <c r="AX128" s="835" t="s">
        <v>455</v>
      </c>
      <c r="AY128" s="836"/>
      <c r="AZ128" s="836"/>
      <c r="BA128" s="836"/>
      <c r="BB128" s="836"/>
      <c r="BC128" s="836"/>
      <c r="BD128" s="836"/>
      <c r="BE128" s="837"/>
      <c r="BF128" s="814" t="s">
        <v>407</v>
      </c>
      <c r="BG128" s="815"/>
      <c r="BH128" s="815"/>
      <c r="BI128" s="815"/>
      <c r="BJ128" s="815"/>
      <c r="BK128" s="815"/>
      <c r="BL128" s="838"/>
      <c r="BM128" s="814">
        <v>12.05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456</v>
      </c>
      <c r="CQ128" s="758"/>
      <c r="CR128" s="758"/>
      <c r="CS128" s="758"/>
      <c r="CT128" s="758"/>
      <c r="CU128" s="758"/>
      <c r="CV128" s="758"/>
      <c r="CW128" s="758"/>
      <c r="CX128" s="758"/>
      <c r="CY128" s="758"/>
      <c r="CZ128" s="758"/>
      <c r="DA128" s="758"/>
      <c r="DB128" s="758"/>
      <c r="DC128" s="758"/>
      <c r="DD128" s="758"/>
      <c r="DE128" s="758"/>
      <c r="DF128" s="759"/>
      <c r="DG128" s="818">
        <v>11712</v>
      </c>
      <c r="DH128" s="819"/>
      <c r="DI128" s="819"/>
      <c r="DJ128" s="819"/>
      <c r="DK128" s="819"/>
      <c r="DL128" s="819">
        <v>5658</v>
      </c>
      <c r="DM128" s="819"/>
      <c r="DN128" s="819"/>
      <c r="DO128" s="819"/>
      <c r="DP128" s="819"/>
      <c r="DQ128" s="819">
        <v>4076</v>
      </c>
      <c r="DR128" s="819"/>
      <c r="DS128" s="819"/>
      <c r="DT128" s="819"/>
      <c r="DU128" s="819"/>
      <c r="DV128" s="820">
        <v>0</v>
      </c>
      <c r="DW128" s="820"/>
      <c r="DX128" s="820"/>
      <c r="DY128" s="820"/>
      <c r="DZ128" s="821"/>
    </row>
    <row r="129" spans="1:131" s="226"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457</v>
      </c>
      <c r="X129" s="805"/>
      <c r="Y129" s="805"/>
      <c r="Z129" s="806"/>
      <c r="AA129" s="807">
        <v>23309465</v>
      </c>
      <c r="AB129" s="808"/>
      <c r="AC129" s="808"/>
      <c r="AD129" s="808"/>
      <c r="AE129" s="809"/>
      <c r="AF129" s="810">
        <v>24043568</v>
      </c>
      <c r="AG129" s="808"/>
      <c r="AH129" s="808"/>
      <c r="AI129" s="808"/>
      <c r="AJ129" s="809"/>
      <c r="AK129" s="810">
        <v>25532995</v>
      </c>
      <c r="AL129" s="808"/>
      <c r="AM129" s="808"/>
      <c r="AN129" s="808"/>
      <c r="AO129" s="809"/>
      <c r="AP129" s="811"/>
      <c r="AQ129" s="812"/>
      <c r="AR129" s="812"/>
      <c r="AS129" s="812"/>
      <c r="AT129" s="813"/>
      <c r="AU129" s="229"/>
      <c r="AV129" s="229"/>
      <c r="AW129" s="229"/>
      <c r="AX129" s="779" t="s">
        <v>458</v>
      </c>
      <c r="AY129" s="780"/>
      <c r="AZ129" s="780"/>
      <c r="BA129" s="780"/>
      <c r="BB129" s="780"/>
      <c r="BC129" s="780"/>
      <c r="BD129" s="780"/>
      <c r="BE129" s="781"/>
      <c r="BF129" s="798" t="s">
        <v>415</v>
      </c>
      <c r="BG129" s="799"/>
      <c r="BH129" s="799"/>
      <c r="BI129" s="799"/>
      <c r="BJ129" s="799"/>
      <c r="BK129" s="799"/>
      <c r="BL129" s="800"/>
      <c r="BM129" s="798">
        <v>17.05</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2" t="s">
        <v>459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460</v>
      </c>
      <c r="X130" s="805"/>
      <c r="Y130" s="805"/>
      <c r="Z130" s="806"/>
      <c r="AA130" s="807">
        <v>2434766</v>
      </c>
      <c r="AB130" s="808"/>
      <c r="AC130" s="808"/>
      <c r="AD130" s="808"/>
      <c r="AE130" s="809"/>
      <c r="AF130" s="810">
        <v>2388809</v>
      </c>
      <c r="AG130" s="808"/>
      <c r="AH130" s="808"/>
      <c r="AI130" s="808"/>
      <c r="AJ130" s="809"/>
      <c r="AK130" s="810">
        <v>2387887</v>
      </c>
      <c r="AL130" s="808"/>
      <c r="AM130" s="808"/>
      <c r="AN130" s="808"/>
      <c r="AO130" s="809"/>
      <c r="AP130" s="811"/>
      <c r="AQ130" s="812"/>
      <c r="AR130" s="812"/>
      <c r="AS130" s="812"/>
      <c r="AT130" s="813"/>
      <c r="AU130" s="229"/>
      <c r="AV130" s="229"/>
      <c r="AW130" s="229"/>
      <c r="AX130" s="779" t="s">
        <v>461</v>
      </c>
      <c r="AY130" s="780"/>
      <c r="AZ130" s="780"/>
      <c r="BA130" s="780"/>
      <c r="BB130" s="780"/>
      <c r="BC130" s="780"/>
      <c r="BD130" s="780"/>
      <c r="BE130" s="781"/>
      <c r="BF130" s="782">
        <v>7.7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462</v>
      </c>
      <c r="X131" s="789"/>
      <c r="Y131" s="789"/>
      <c r="Z131" s="790"/>
      <c r="AA131" s="791">
        <v>20874699</v>
      </c>
      <c r="AB131" s="792"/>
      <c r="AC131" s="792"/>
      <c r="AD131" s="792"/>
      <c r="AE131" s="793"/>
      <c r="AF131" s="794">
        <v>21654759</v>
      </c>
      <c r="AG131" s="792"/>
      <c r="AH131" s="792"/>
      <c r="AI131" s="792"/>
      <c r="AJ131" s="793"/>
      <c r="AK131" s="794">
        <v>23145108</v>
      </c>
      <c r="AL131" s="792"/>
      <c r="AM131" s="792"/>
      <c r="AN131" s="792"/>
      <c r="AO131" s="793"/>
      <c r="AP131" s="795"/>
      <c r="AQ131" s="796"/>
      <c r="AR131" s="796"/>
      <c r="AS131" s="796"/>
      <c r="AT131" s="797"/>
      <c r="AU131" s="229"/>
      <c r="AV131" s="229"/>
      <c r="AW131" s="229"/>
      <c r="AX131" s="757" t="s">
        <v>463</v>
      </c>
      <c r="AY131" s="758"/>
      <c r="AZ131" s="758"/>
      <c r="BA131" s="758"/>
      <c r="BB131" s="758"/>
      <c r="BC131" s="758"/>
      <c r="BD131" s="758"/>
      <c r="BE131" s="759"/>
      <c r="BF131" s="760">
        <v>0.4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6" t="s">
        <v>464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465</v>
      </c>
      <c r="W132" s="770"/>
      <c r="X132" s="770"/>
      <c r="Y132" s="770"/>
      <c r="Z132" s="771"/>
      <c r="AA132" s="772">
        <v>7.9390414199999997</v>
      </c>
      <c r="AB132" s="773"/>
      <c r="AC132" s="773"/>
      <c r="AD132" s="773"/>
      <c r="AE132" s="774"/>
      <c r="AF132" s="775">
        <v>7.9329490580000002</v>
      </c>
      <c r="AG132" s="773"/>
      <c r="AH132" s="773"/>
      <c r="AI132" s="773"/>
      <c r="AJ132" s="774"/>
      <c r="AK132" s="775">
        <v>7.3300846120000003</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466</v>
      </c>
      <c r="W133" s="749"/>
      <c r="X133" s="749"/>
      <c r="Y133" s="749"/>
      <c r="Z133" s="750"/>
      <c r="AA133" s="751">
        <v>8.5</v>
      </c>
      <c r="AB133" s="752"/>
      <c r="AC133" s="752"/>
      <c r="AD133" s="752"/>
      <c r="AE133" s="753"/>
      <c r="AF133" s="751">
        <v>8.1999999999999993</v>
      </c>
      <c r="AG133" s="752"/>
      <c r="AH133" s="752"/>
      <c r="AI133" s="752"/>
      <c r="AJ133" s="753"/>
      <c r="AK133" s="751">
        <v>7.7</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w2taA+0F8S2n88lhWI/th2gUAydA3LxIy6N9+DOP+5R/OoKe2uEW6lP9TIxGIx2lzeOdPjgEQUmwUNuGDlM6Q==" saltValue="81FXuUxoJlUEhgmMRGqog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467</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eI3hoFL/gyzE0oUJWrbZZ1WrS9tAUT09VOm30LyVSISoBWgD35SGJzp87ndl0cobOJv2dc1DPLo7iVX3VR3OA==" saltValue="afGsNicd6xGTnjvItagL6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468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470</v>
      </c>
      <c r="AP7" s="268"/>
      <c r="AQ7" s="269" t="s">
        <v>471</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472</v>
      </c>
      <c r="AQ8" s="275" t="s">
        <v>473</v>
      </c>
      <c r="AR8" s="276" t="s">
        <v>474</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475</v>
      </c>
      <c r="AL9" s="1159"/>
      <c r="AM9" s="1159"/>
      <c r="AN9" s="1160"/>
      <c r="AO9" s="277">
        <v>6597858</v>
      </c>
      <c r="AP9" s="277">
        <v>67521</v>
      </c>
      <c r="AQ9" s="278">
        <v>65025</v>
      </c>
      <c r="AR9" s="279">
        <v>3.8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476</v>
      </c>
      <c r="AL10" s="1159"/>
      <c r="AM10" s="1159"/>
      <c r="AN10" s="1160"/>
      <c r="AO10" s="280">
        <v>2949</v>
      </c>
      <c r="AP10" s="280">
        <v>30</v>
      </c>
      <c r="AQ10" s="281">
        <v>6119</v>
      </c>
      <c r="AR10" s="282">
        <v>-99.5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477</v>
      </c>
      <c r="AL11" s="1159"/>
      <c r="AM11" s="1159"/>
      <c r="AN11" s="1160"/>
      <c r="AO11" s="280">
        <v>138507</v>
      </c>
      <c r="AP11" s="280">
        <v>1417</v>
      </c>
      <c r="AQ11" s="281">
        <v>1220</v>
      </c>
      <c r="AR11" s="282">
        <v>16.100000000000001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478</v>
      </c>
      <c r="AL12" s="1159"/>
      <c r="AM12" s="1159"/>
      <c r="AN12" s="1160"/>
      <c r="AO12" s="280" t="s">
        <v>479</v>
      </c>
      <c r="AP12" s="280" t="s">
        <v>479</v>
      </c>
      <c r="AQ12" s="281">
        <v>12</v>
      </c>
      <c r="AR12" s="282" t="s">
        <v>479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480</v>
      </c>
      <c r="AL13" s="1159"/>
      <c r="AM13" s="1159"/>
      <c r="AN13" s="1160"/>
      <c r="AO13" s="280">
        <v>101384</v>
      </c>
      <c r="AP13" s="280">
        <v>1038</v>
      </c>
      <c r="AQ13" s="281">
        <v>2792</v>
      </c>
      <c r="AR13" s="282">
        <v>-62.8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481</v>
      </c>
      <c r="AL14" s="1159"/>
      <c r="AM14" s="1159"/>
      <c r="AN14" s="1160"/>
      <c r="AO14" s="280">
        <v>125687</v>
      </c>
      <c r="AP14" s="280">
        <v>1286</v>
      </c>
      <c r="AQ14" s="281">
        <v>1408</v>
      </c>
      <c r="AR14" s="282">
        <v>-8.6999999999999993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482</v>
      </c>
      <c r="AL15" s="1162"/>
      <c r="AM15" s="1162"/>
      <c r="AN15" s="1163"/>
      <c r="AO15" s="280">
        <v>-431393</v>
      </c>
      <c r="AP15" s="280">
        <v>-4415</v>
      </c>
      <c r="AQ15" s="281">
        <v>-3962</v>
      </c>
      <c r="AR15" s="282">
        <v>11.4</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187</v>
      </c>
      <c r="AL16" s="1162"/>
      <c r="AM16" s="1162"/>
      <c r="AN16" s="1163"/>
      <c r="AO16" s="280">
        <v>6534992</v>
      </c>
      <c r="AP16" s="280">
        <v>66877</v>
      </c>
      <c r="AQ16" s="281">
        <v>72615</v>
      </c>
      <c r="AR16" s="282">
        <v>-7.9</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483</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484</v>
      </c>
      <c r="AP20" s="289" t="s">
        <v>485</v>
      </c>
      <c r="AQ20" s="290" t="s">
        <v>486</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487</v>
      </c>
      <c r="AL21" s="1165"/>
      <c r="AM21" s="1165"/>
      <c r="AN21" s="1166"/>
      <c r="AO21" s="293">
        <v>7.01</v>
      </c>
      <c r="AP21" s="294">
        <v>6.51</v>
      </c>
      <c r="AQ21" s="295">
        <v>0.5</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488</v>
      </c>
      <c r="AL22" s="1165"/>
      <c r="AM22" s="1165"/>
      <c r="AN22" s="1166"/>
      <c r="AO22" s="298">
        <v>96.9</v>
      </c>
      <c r="AP22" s="299">
        <v>98.4</v>
      </c>
      <c r="AQ22" s="300">
        <v>-1.5</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57" t="s">
        <v>489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ht="13" x14ac:dyDescent="0.2">
      <c r="A27" s="305"/>
      <c r="AO27" s="258"/>
      <c r="AP27" s="258"/>
      <c r="AQ27" s="258"/>
      <c r="AR27" s="258"/>
      <c r="AS27" s="258"/>
      <c r="AT27" s="258"/>
    </row>
    <row r="28" spans="1:46" ht="16.5" x14ac:dyDescent="0.2">
      <c r="A28" s="259" t="s">
        <v>490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470</v>
      </c>
      <c r="AP30" s="268"/>
      <c r="AQ30" s="269" t="s">
        <v>471</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472</v>
      </c>
      <c r="AQ31" s="275" t="s">
        <v>473</v>
      </c>
      <c r="AR31" s="276" t="s">
        <v>474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492</v>
      </c>
      <c r="AL32" s="1149"/>
      <c r="AM32" s="1149"/>
      <c r="AN32" s="1150"/>
      <c r="AO32" s="308">
        <v>3437867</v>
      </c>
      <c r="AP32" s="308">
        <v>35182</v>
      </c>
      <c r="AQ32" s="309">
        <v>34910</v>
      </c>
      <c r="AR32" s="310">
        <v>0.8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493</v>
      </c>
      <c r="AL33" s="1149"/>
      <c r="AM33" s="1149"/>
      <c r="AN33" s="1150"/>
      <c r="AO33" s="308" t="s">
        <v>479</v>
      </c>
      <c r="AP33" s="308" t="s">
        <v>479</v>
      </c>
      <c r="AQ33" s="309" t="s">
        <v>479</v>
      </c>
      <c r="AR33" s="310" t="s">
        <v>479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494</v>
      </c>
      <c r="AL34" s="1149"/>
      <c r="AM34" s="1149"/>
      <c r="AN34" s="1150"/>
      <c r="AO34" s="308" t="s">
        <v>479</v>
      </c>
      <c r="AP34" s="308" t="s">
        <v>479</v>
      </c>
      <c r="AQ34" s="309">
        <v>4</v>
      </c>
      <c r="AR34" s="310" t="s">
        <v>479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495</v>
      </c>
      <c r="AL35" s="1149"/>
      <c r="AM35" s="1149"/>
      <c r="AN35" s="1150"/>
      <c r="AO35" s="308">
        <v>901115</v>
      </c>
      <c r="AP35" s="308">
        <v>9222</v>
      </c>
      <c r="AQ35" s="309">
        <v>8517</v>
      </c>
      <c r="AR35" s="310">
        <v>8.3000000000000007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496</v>
      </c>
      <c r="AL36" s="1149"/>
      <c r="AM36" s="1149"/>
      <c r="AN36" s="1150"/>
      <c r="AO36" s="308">
        <v>44723</v>
      </c>
      <c r="AP36" s="308">
        <v>458</v>
      </c>
      <c r="AQ36" s="309">
        <v>1600</v>
      </c>
      <c r="AR36" s="310">
        <v>-71.400000000000006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497</v>
      </c>
      <c r="AL37" s="1149"/>
      <c r="AM37" s="1149"/>
      <c r="AN37" s="1150"/>
      <c r="AO37" s="308">
        <v>189494</v>
      </c>
      <c r="AP37" s="308">
        <v>1939</v>
      </c>
      <c r="AQ37" s="309">
        <v>1669</v>
      </c>
      <c r="AR37" s="310">
        <v>16.2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498</v>
      </c>
      <c r="AL38" s="1152"/>
      <c r="AM38" s="1152"/>
      <c r="AN38" s="1153"/>
      <c r="AO38" s="311" t="s">
        <v>479</v>
      </c>
      <c r="AP38" s="311" t="s">
        <v>479</v>
      </c>
      <c r="AQ38" s="312">
        <v>1</v>
      </c>
      <c r="AR38" s="300" t="s">
        <v>479</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499</v>
      </c>
      <c r="AL39" s="1152"/>
      <c r="AM39" s="1152"/>
      <c r="AN39" s="1153"/>
      <c r="AO39" s="308">
        <v>-488756</v>
      </c>
      <c r="AP39" s="308">
        <v>-5002</v>
      </c>
      <c r="AQ39" s="309">
        <v>-6461</v>
      </c>
      <c r="AR39" s="310">
        <v>-22.6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500</v>
      </c>
      <c r="AL40" s="1149"/>
      <c r="AM40" s="1149"/>
      <c r="AN40" s="1150"/>
      <c r="AO40" s="308">
        <v>-2387887</v>
      </c>
      <c r="AP40" s="308">
        <v>-24437</v>
      </c>
      <c r="AQ40" s="309">
        <v>-28321</v>
      </c>
      <c r="AR40" s="310">
        <v>-13.7</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276</v>
      </c>
      <c r="AL41" s="1155"/>
      <c r="AM41" s="1155"/>
      <c r="AN41" s="1156"/>
      <c r="AO41" s="308">
        <v>1696556</v>
      </c>
      <c r="AP41" s="308">
        <v>17362</v>
      </c>
      <c r="AQ41" s="309">
        <v>11918</v>
      </c>
      <c r="AR41" s="310">
        <v>45.7</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501</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502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470</v>
      </c>
      <c r="AN49" s="1143" t="s">
        <v>504</v>
      </c>
      <c r="AO49" s="1144"/>
      <c r="AP49" s="1144"/>
      <c r="AQ49" s="1144"/>
      <c r="AR49" s="1145"/>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505</v>
      </c>
      <c r="AO50" s="325" t="s">
        <v>506</v>
      </c>
      <c r="AP50" s="326" t="s">
        <v>507</v>
      </c>
      <c r="AQ50" s="327" t="s">
        <v>508</v>
      </c>
      <c r="AR50" s="328" t="s">
        <v>509</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510</v>
      </c>
      <c r="AL51" s="321"/>
      <c r="AM51" s="329">
        <v>4192078</v>
      </c>
      <c r="AN51" s="330">
        <v>43288</v>
      </c>
      <c r="AO51" s="331">
        <v>6.5</v>
      </c>
      <c r="AP51" s="332">
        <v>47820</v>
      </c>
      <c r="AQ51" s="333">
        <v>7.5</v>
      </c>
      <c r="AR51" s="334">
        <v>-1</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511</v>
      </c>
      <c r="AM52" s="337">
        <v>2879602</v>
      </c>
      <c r="AN52" s="338">
        <v>29735</v>
      </c>
      <c r="AO52" s="339">
        <v>12.5</v>
      </c>
      <c r="AP52" s="340">
        <v>25855</v>
      </c>
      <c r="AQ52" s="341">
        <v>-0.1</v>
      </c>
      <c r="AR52" s="342">
        <v>12.6</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512</v>
      </c>
      <c r="AL53" s="321"/>
      <c r="AM53" s="329">
        <v>5484264</v>
      </c>
      <c r="AN53" s="330">
        <v>56503</v>
      </c>
      <c r="AO53" s="331">
        <v>30.5</v>
      </c>
      <c r="AP53" s="332">
        <v>41934</v>
      </c>
      <c r="AQ53" s="333">
        <v>-12.3</v>
      </c>
      <c r="AR53" s="334">
        <v>42.8</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511</v>
      </c>
      <c r="AM54" s="337">
        <v>3162251</v>
      </c>
      <c r="AN54" s="338">
        <v>32580</v>
      </c>
      <c r="AO54" s="339">
        <v>9.6</v>
      </c>
      <c r="AP54" s="340">
        <v>23352</v>
      </c>
      <c r="AQ54" s="341">
        <v>-9.6999999999999993</v>
      </c>
      <c r="AR54" s="342">
        <v>19.3</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513</v>
      </c>
      <c r="AL55" s="321"/>
      <c r="AM55" s="329">
        <v>4639130</v>
      </c>
      <c r="AN55" s="330">
        <v>47555</v>
      </c>
      <c r="AO55" s="331">
        <v>-15.8</v>
      </c>
      <c r="AP55" s="332">
        <v>45588</v>
      </c>
      <c r="AQ55" s="333">
        <v>8.6999999999999993</v>
      </c>
      <c r="AR55" s="334">
        <v>-24.5</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511</v>
      </c>
      <c r="AM56" s="337">
        <v>2627993</v>
      </c>
      <c r="AN56" s="338">
        <v>26939</v>
      </c>
      <c r="AO56" s="339">
        <v>-17.3</v>
      </c>
      <c r="AP56" s="340">
        <v>24150</v>
      </c>
      <c r="AQ56" s="341">
        <v>3.4</v>
      </c>
      <c r="AR56" s="342">
        <v>-20.7</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514</v>
      </c>
      <c r="AL57" s="321"/>
      <c r="AM57" s="329">
        <v>5001125</v>
      </c>
      <c r="AN57" s="330">
        <v>51062</v>
      </c>
      <c r="AO57" s="331">
        <v>7.4</v>
      </c>
      <c r="AP57" s="332">
        <v>45483</v>
      </c>
      <c r="AQ57" s="333">
        <v>-0.2</v>
      </c>
      <c r="AR57" s="334">
        <v>7.6</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511</v>
      </c>
      <c r="AM58" s="337">
        <v>3635900</v>
      </c>
      <c r="AN58" s="338">
        <v>37123</v>
      </c>
      <c r="AO58" s="339">
        <v>37.799999999999997</v>
      </c>
      <c r="AP58" s="340">
        <v>24241</v>
      </c>
      <c r="AQ58" s="341">
        <v>0.4</v>
      </c>
      <c r="AR58" s="342">
        <v>37.4</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515</v>
      </c>
      <c r="AL59" s="321"/>
      <c r="AM59" s="329">
        <v>8218020</v>
      </c>
      <c r="AN59" s="330">
        <v>84101</v>
      </c>
      <c r="AO59" s="331">
        <v>64.7</v>
      </c>
      <c r="AP59" s="332">
        <v>45945</v>
      </c>
      <c r="AQ59" s="333">
        <v>1</v>
      </c>
      <c r="AR59" s="334">
        <v>63.7</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511</v>
      </c>
      <c r="AM60" s="337">
        <v>5017783</v>
      </c>
      <c r="AN60" s="338">
        <v>51351</v>
      </c>
      <c r="AO60" s="339">
        <v>38.299999999999997</v>
      </c>
      <c r="AP60" s="340">
        <v>25180</v>
      </c>
      <c r="AQ60" s="341">
        <v>3.9</v>
      </c>
      <c r="AR60" s="342">
        <v>34.4</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516</v>
      </c>
      <c r="AL61" s="343"/>
      <c r="AM61" s="344">
        <v>5506923</v>
      </c>
      <c r="AN61" s="345">
        <v>56502</v>
      </c>
      <c r="AO61" s="346">
        <v>18.7</v>
      </c>
      <c r="AP61" s="347">
        <v>45354</v>
      </c>
      <c r="AQ61" s="348">
        <v>0.9</v>
      </c>
      <c r="AR61" s="334">
        <v>17.8</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511</v>
      </c>
      <c r="AM62" s="337">
        <v>3464706</v>
      </c>
      <c r="AN62" s="338">
        <v>35546</v>
      </c>
      <c r="AO62" s="339">
        <v>16.2</v>
      </c>
      <c r="AP62" s="340">
        <v>24556</v>
      </c>
      <c r="AQ62" s="341">
        <v>-0.4</v>
      </c>
      <c r="AR62" s="342">
        <v>16.600000000000001</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NX2whsqahlbgNF4QvynurlICEL7hACREgCR3QWKZsf/ShclGM5Xhr4UJsmSYcpbNUBArrmV7eiBIfCks5QmoOw==" saltValue="TAyS3QtKSZ7TCekwmdwP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518</v>
      </c>
    </row>
    <row r="120" spans="125:125" ht="13.5" hidden="1" customHeight="1" x14ac:dyDescent="0.2"/>
    <row r="121" spans="125:125" ht="13.5" hidden="1" customHeight="1" x14ac:dyDescent="0.2">
      <c r="DU121" s="255"/>
    </row>
  </sheetData>
  <sheetProtection algorithmName="SHA-512" hashValue="uhquIozmrpL+GqOKv5kP8dweWt3MHzFzocISIM6EhSTa4imrExs2qvll9lf1qWejAWe2md4uUUqgXxf6kzRv8Q==" saltValue="3aBQN1GQf9paCtHrWC/P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519</v>
      </c>
    </row>
  </sheetData>
  <sheetProtection algorithmName="SHA-512" hashValue="hQQnNLCpdPXQXHvumDTCXmdou0RoibJsqKDgka55IXmN2Ixax+hppKWm5if5ZMtQfUWanlyOuTfI4gy/nMgR+Q==" saltValue="jqMomiUqt2TiFt8sZvQR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520</v>
      </c>
      <c r="G46" s="8" t="s">
        <v>521</v>
      </c>
      <c r="H46" s="8" t="s">
        <v>522</v>
      </c>
      <c r="I46" s="8" t="s">
        <v>523</v>
      </c>
      <c r="J46" s="9" t="s">
        <v>524</v>
      </c>
    </row>
    <row r="47" spans="2:10" ht="57.75" customHeight="1" x14ac:dyDescent="0.2">
      <c r="B47" s="10"/>
      <c r="C47" s="1167" t="s">
        <v>3</v>
      </c>
      <c r="D47" s="1167"/>
      <c r="E47" s="1168"/>
      <c r="F47" s="11">
        <v>16.52</v>
      </c>
      <c r="G47" s="12">
        <v>16.66</v>
      </c>
      <c r="H47" s="12">
        <v>16.98</v>
      </c>
      <c r="I47" s="12">
        <v>16.59</v>
      </c>
      <c r="J47" s="13">
        <v>14.96</v>
      </c>
    </row>
    <row r="48" spans="2:10" ht="57.75" customHeight="1" x14ac:dyDescent="0.2">
      <c r="B48" s="14"/>
      <c r="C48" s="1169" t="s">
        <v>4</v>
      </c>
      <c r="D48" s="1169"/>
      <c r="E48" s="1170"/>
      <c r="F48" s="15">
        <v>0.31</v>
      </c>
      <c r="G48" s="16">
        <v>2.2200000000000002</v>
      </c>
      <c r="H48" s="16">
        <v>2.97</v>
      </c>
      <c r="I48" s="16">
        <v>1.96</v>
      </c>
      <c r="J48" s="17">
        <v>1.77</v>
      </c>
    </row>
    <row r="49" spans="2:10" ht="57.75" customHeight="1" thickBot="1" x14ac:dyDescent="0.25">
      <c r="B49" s="18"/>
      <c r="C49" s="1171" t="s">
        <v>5</v>
      </c>
      <c r="D49" s="1171"/>
      <c r="E49" s="1172"/>
      <c r="F49" s="19" t="s">
        <v>525</v>
      </c>
      <c r="G49" s="20">
        <v>1.9</v>
      </c>
      <c r="H49" s="20">
        <v>0.92</v>
      </c>
      <c r="I49" s="20">
        <v>4.57</v>
      </c>
      <c r="J49" s="21" t="s">
        <v>526</v>
      </c>
    </row>
    <row r="50" spans="2:10" ht="13" x14ac:dyDescent="0.2"/>
  </sheetData>
  <sheetProtection algorithmName="SHA-512" hashValue="m4Mw1pyFcTUDjFbVmWd5mK6rp2PMjfjXgdrLvgc32Wr/OrRXcldTrmHqBWcsgcCEAcX4jpgx/YC0elYjrKmiaA==" saltValue="ieJbVoyeV+8Plqbgqtp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2023-03-17T05:28:17Z</cp:lastPrinted>
  <dcterms:created xsi:type="dcterms:W3CDTF">2023-02-20T03:20:18Z</dcterms:created>
  <dcterms:modified xsi:type="dcterms:W3CDTF">2023-10-12T01:26:03Z</dcterms:modified>
  <cp:category/>
</cp:coreProperties>
</file>