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4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45621"/>
</workbook>
</file>

<file path=xl/calcChain.xml><?xml version="1.0" encoding="utf-8"?>
<calcChain xmlns="http://schemas.openxmlformats.org/spreadsheetml/2006/main">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CO35" i="9"/>
  <c r="BW35" i="9"/>
  <c r="BE35" i="9"/>
  <c r="CO34" i="9"/>
  <c r="BW34" i="9"/>
  <c r="C34" i="9"/>
  <c r="C35" i="9" s="1"/>
  <c r="C36" i="9" l="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AM35" i="9" s="1"/>
  <c r="AM36" i="9" s="1"/>
  <c r="BE34" i="9" l="1"/>
</calcChain>
</file>

<file path=xl/sharedStrings.xml><?xml version="1.0" encoding="utf-8"?>
<sst xmlns="http://schemas.openxmlformats.org/spreadsheetml/2006/main" count="985" uniqueCount="567">
  <si>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</si>
  <si>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</si>
  <si>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</si>
  <si>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</si>
  <si>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</si>
  <si>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</si>
  <si>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</si>
  <si>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</si>
  <si>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</si>
  <si>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</si>
  <si>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</si>
  <si>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</si>
  <si>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</si>
  <si>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</si>
  <si>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</si>
  <si>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</si>
  <si>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</si>
  <si>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</si>
  <si>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</si>
  <si>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</si>
  <si>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</si>
  <si>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</si>
  <si>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</si>
  <si>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</si>
  <si>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</si>
  <si>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</si>
  <si>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</si>
  <si>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</si>
  <si>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</si>
  <si>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</si>
  <si>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</si>
  <si>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</si>
  <si>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</si>
  <si>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</si>
  <si>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</si>
  <si>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</si>
  <si>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</si>
  <si>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</si>
  <si>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</si>
  <si>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</si>
  <si>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</si>
  <si>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</si>
  <si>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</si>
  <si>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</si>
  <si>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</si>
  <si>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</si>
  <si>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</si>
  <si>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</si>
  <si>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</si>
  <si>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</si>
  <si>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</si>
  <si>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</si>
  <si>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</si>
  <si>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</si>
  <si>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</si>
  <si>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</si>
  <si>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</si>
  <si>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</si>
  <si>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</si>
  <si>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</si>
  <si>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</si>
  <si>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</si>
  <si>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</si>
  <si>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</si>
  <si>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</si>
  <si>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</si>
  <si>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</si>
  <si>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</si>
  <si>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</si>
  <si>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</si>
  <si>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</si>
  <si>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</si>
  <si>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</si>
  <si>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</si>
  <si>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</si>
  <si>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</si>
  <si>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</si>
  <si>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</si>
  <si>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</si>
  <si>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</si>
  <si>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千歳市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</si>
  <si>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</si>
  <si>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</si>
  <si>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</si>
  <si>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</si>
  <si>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</si>
  <si>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</si>
  <si>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</si>
  <si>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</si>
  <si>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</si>
  <si>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</si>
  <si>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</si>
  <si>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</si>
  <si>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</si>
  <si>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</si>
  <si>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</si>
  <si>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</si>
  <si>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</si>
  <si>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</si>
  <si>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</si>
  <si>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</si>
  <si>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</si>
  <si>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</si>
  <si>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</si>
  <si>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</si>
  <si>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</si>
  <si>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</si>
  <si>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</si>
  <si>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</si>
  <si>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</si>
  <si>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</si>
  <si>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</si>
  <si>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</si>
  <si>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</si>
  <si>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</si>
  <si>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</si>
  <si>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</si>
  <si>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</si>
  <si>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</si>
  <si>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</si>
  <si>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</si>
  <si>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</si>
  <si>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</si>
  <si>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</si>
  <si>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</si>
  <si>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</si>
  <si>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</si>
  <si>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</si>
  <si>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</si>
  <si>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</si>
  <si>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</si>
  <si>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</si>
  <si>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</si>
  <si>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</si>
  <si>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</si>
  <si>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</si>
  <si>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</si>
  <si>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</si>
  <si>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</si>
  <si>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</si>
  <si>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</si>
  <si>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</si>
  <si>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</si>
  <si>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</si>
  <si>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</si>
  <si>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</si>
  <si>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</si>
  <si>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</si>
  <si>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</si>
  <si>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</si>
  <si>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</si>
  <si>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</si>
  <si>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</si>
  <si>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</si>
  <si>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</si>
  <si>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</si>
  <si>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</si>
  <si>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</si>
  <si>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</si>
  <si>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</si>
  <si>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</si>
  <si>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</si>
  <si>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</si>
  <si>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</si>
  <si>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</si>
  <si>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</si>
  <si>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</si>
  <si>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</si>
  <si>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</si>
  <si>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</si>
  <si>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</si>
  <si>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</si>
  <si>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</si>
  <si>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</si>
  <si>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</si>
  <si>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</si>
  <si>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</si>
  <si>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</si>
  <si>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</si>
  <si>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</si>
  <si>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</si>
  <si>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</si>
  <si>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</si>
  <si>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</si>
  <si>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</si>
  <si>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</si>
  <si>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</si>
  <si>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</si>
  <si>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</si>
  <si>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</si>
  <si>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</si>
  <si>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</si>
  <si>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</si>
  <si>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</si>
  <si>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北海道千歳市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</si>
  <si>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</si>
  <si>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</si>
  <si>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</si>
  <si>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</si>
  <si>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</si>
  <si>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</si>
  <si>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</si>
  <si>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</si>
  <si>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</si>
  <si>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</si>
  <si>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</si>
  <si>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</si>
  <si>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</si>
  <si>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</si>
  <si>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</si>
  <si>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</si>
  <si>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</si>
  <si>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</si>
  <si>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</si>
  <si>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</si>
  <si>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</si>
  <si>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</si>
  <si>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</si>
  <si>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</si>
  <si>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</si>
  <si>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</si>
  <si>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</si>
  <si>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</si>
  <si>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</si>
  <si>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</si>
  <si>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</si>
  <si>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</si>
  <si>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</si>
  <si>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</si>
  <si>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</si>
  <si>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</si>
  <si>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</si>
  <si>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</si>
  <si>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</si>
  <si>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</si>
  <si>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</si>
  <si>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</si>
  <si>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</si>
  <si>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</si>
  <si>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</si>
  <si>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</si>
  <si>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</si>
  <si>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</si>
  <si>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</si>
  <si>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</si>
  <si>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</si>
  <si>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</si>
  <si>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</si>
  <si>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</si>
  <si>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</si>
  <si>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</si>
  <si>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</si>
  <si>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</si>
  <si>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</si>
  <si>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</si>
  <si>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</si>
  <si>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</si>
  <si>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</si>
  <si>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</si>
  <si>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</si>
  <si>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</si>
  <si>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</si>
  <si>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</si>
  <si>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</si>
  <si>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</si>
  <si>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</si>
  <si>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</si>
  <si>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</si>
  <si>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</si>
  <si>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</si>
  <si>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</si>
  <si>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</si>
  <si>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</si>
  <si>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</si>
  <si>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</si>
  <si>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</si>
  <si>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</si>
  <si>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</si>
  <si>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</si>
  <si>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</si>
  <si>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</si>
  <si>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</si>
  <si>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</si>
  <si>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</si>
  <si>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</si>
  <si>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</si>
  <si>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</si>
  <si>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</si>
  <si>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</si>
  <si>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</si>
  <si>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</si>
  <si>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</si>
  <si>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</si>
  <si>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</si>
  <si>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</si>
  <si>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</si>
  <si>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</si>
  <si>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</si>
  <si>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</si>
  <si>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</si>
  <si>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</si>
  <si>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</si>
  <si>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</si>
  <si>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</si>
  <si>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</si>
  <si>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</si>
  <si>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</si>
  <si>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</si>
  <si>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</si>
  <si>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</si>
  <si>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</si>
  <si>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</si>
  <si>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</si>
  <si>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</si>
  <si>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</si>
  <si>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</si>
  <si>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</si>
  <si>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</si>
  <si>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</si>
  <si>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</si>
  <si>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</si>
  <si>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</si>
  <si>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</si>
  <si>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</si>
  <si>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</si>
  <si>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</si>
  <si>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</si>
  <si>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</si>
  <si>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</si>
  <si>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</si>
  <si>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</si>
  <si>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</si>
  <si>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</si>
  <si>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</si>
  <si>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</si>
  <si>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</si>
  <si>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</si>
  <si>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</si>
  <si>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</si>
  <si>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</si>
  <si>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</si>
  <si>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</si>
  <si>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</si>
  <si>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</si>
  <si>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北海道千歳市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</si>
  <si>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</si>
  <si>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</si>
  <si>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</si>
  <si>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</si>
  <si>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</si>
  <si>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</si>
  <si>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</si>
  <si>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</si>
  <si>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</si>
  <si>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</si>
  <si>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</si>
  <si>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</si>
  <si>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</si>
  <si>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</si>
  <si>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</si>
  <si>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</si>
  <si>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</si>
  <si>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</si>
  <si>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</si>
  <si>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</si>
  <si>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</si>
  <si>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</si>
  <si>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</si>
  <si>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</si>
  <si>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</si>
  <si>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</si>
  <si>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</si>
  <si>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</si>
  <si>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</si>
  <si>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</si>
  <si>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</si>
  <si>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</si>
  <si>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</si>
  <si>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</si>
  <si>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</si>
  <si>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</si>
  <si>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</si>
  <si>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</si>
  <si>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</si>
  <si>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</si>
  <si>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</si>
  <si>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下水道事業会計</t>
    <phoneticPr fontId="5"/>
  </si>
  <si>
    <t>公設地方卸売市場事業特別会計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</si>
  <si>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</si>
  <si>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</si>
  <si>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</si>
  <si>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</si>
  <si>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</si>
  <si>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</si>
  <si>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</si>
  <si>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</si>
  <si>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</si>
  <si>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</si>
  <si>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</si>
  <si>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</si>
  <si>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</si>
  <si>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</si>
  <si>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</si>
  <si>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</si>
  <si>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</si>
  <si>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</si>
  <si>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</si>
  <si>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</si>
  <si>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</si>
  <si>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</si>
  <si>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</si>
  <si>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</si>
  <si>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</si>
  <si>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</si>
  <si>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</si>
  <si>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</si>
  <si>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</si>
  <si>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</si>
  <si>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</si>
  <si>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</si>
  <si>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</si>
  <si>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</si>
  <si>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</si>
  <si>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</si>
  <si>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</si>
  <si>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</si>
  <si>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</si>
  <si>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</si>
  <si>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</si>
  <si>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</si>
  <si>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</si>
  <si>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</si>
  <si>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</si>
  <si>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</si>
  <si>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</si>
  <si>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</si>
  <si>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</si>
  <si>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</si>
  <si>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</si>
  <si>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</si>
  <si>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</si>
  <si>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</si>
  <si>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</si>
  <si>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</si>
  <si>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</si>
  <si>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</si>
  <si>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</si>
  <si>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</si>
  <si>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</si>
  <si>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</si>
  <si>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</si>
  <si>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</si>
  <si>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</si>
  <si>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</si>
  <si>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</si>
  <si>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</si>
  <si>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</si>
  <si>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</si>
  <si>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</si>
  <si>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</si>
  <si>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</si>
  <si>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</si>
  <si>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</si>
  <si>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</si>
  <si>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</si>
  <si>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</si>
  <si>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</si>
  <si>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</si>
  <si>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</si>
  <si>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</si>
  <si>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</si>
  <si>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</si>
  <si>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</si>
  <si>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</si>
  <si>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</si>
  <si>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</si>
  <si>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</si>
  <si>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</si>
  <si>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</si>
  <si>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</si>
  <si>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</si>
  <si>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</si>
  <si>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</si>
  <si>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</si>
  <si>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</si>
  <si>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</si>
  <si>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</si>
  <si>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</si>
  <si>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</si>
  <si>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</si>
  <si>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</si>
  <si>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</si>
  <si>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</si>
  <si>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</si>
  <si>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</si>
  <si>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</si>
  <si>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</si>
  <si>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</si>
  <si>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</si>
  <si>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</si>
  <si>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</si>
  <si>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</si>
  <si>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</si>
  <si>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</si>
  <si>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</si>
  <si>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</si>
  <si>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</si>
  <si>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</si>
  <si>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</si>
  <si>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</si>
  <si>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</si>
  <si>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</si>
  <si>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</si>
  <si>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</si>
  <si>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</si>
  <si>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</si>
  <si>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</si>
  <si>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</si>
  <si>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</si>
  <si>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</si>
  <si>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</si>
  <si>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</si>
  <si>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</si>
  <si>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</si>
  <si>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</si>
  <si>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</si>
  <si>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</si>
  <si>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</si>
  <si>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</si>
  <si>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0.37</t>
  </si>
  <si>
    <t>▲ 7.73</t>
  </si>
  <si>
    <t>下水道事業会計</t>
  </si>
  <si>
    <t>病院事業会計</t>
  </si>
  <si>
    <t>水道事業会計</t>
  </si>
  <si>
    <t>一般会計</t>
  </si>
  <si>
    <t>介護保険特別会計</t>
  </si>
  <si>
    <t>国民健康保険特別会計</t>
  </si>
  <si>
    <t>後期高齢者医療特別会計</t>
  </si>
  <si>
    <t>土地取得事業特別会計</t>
  </si>
  <si>
    <t>その他会計（赤字）</t>
  </si>
  <si>
    <t>その他会計（黒字）</t>
  </si>
  <si>
    <t>石狩教育研修センター組合</t>
    <rPh sb="0" eb="2">
      <t>イシカリ</t>
    </rPh>
    <rPh sb="2" eb="4">
      <t>キョウイク</t>
    </rPh>
    <rPh sb="4" eb="6">
      <t>ケンシュウ</t>
    </rPh>
    <rPh sb="10" eb="12">
      <t>クミアイ</t>
    </rPh>
    <phoneticPr fontId="2"/>
  </si>
  <si>
    <t>札幌広域圏組合</t>
    <rPh sb="0" eb="2">
      <t>サッポロ</t>
    </rPh>
    <rPh sb="2" eb="5">
      <t>コウイキケン</t>
    </rPh>
    <rPh sb="5" eb="7">
      <t>クミアイ</t>
    </rPh>
    <phoneticPr fontId="2"/>
  </si>
  <si>
    <t>石狩東部広域水道企業団</t>
    <rPh sb="0" eb="2">
      <t>イシカリ</t>
    </rPh>
    <rPh sb="2" eb="4">
      <t>トウブ</t>
    </rPh>
    <rPh sb="4" eb="6">
      <t>コウイキ</t>
    </rPh>
    <rPh sb="6" eb="8">
      <t>スイドウ</t>
    </rPh>
    <rPh sb="8" eb="10">
      <t>キギョウ</t>
    </rPh>
    <rPh sb="10" eb="11">
      <t>ダン</t>
    </rPh>
    <phoneticPr fontId="2"/>
  </si>
  <si>
    <t>道央廃棄物処理組合</t>
    <rPh sb="0" eb="2">
      <t>ドウオウ</t>
    </rPh>
    <rPh sb="2" eb="5">
      <t>ハイキブツ</t>
    </rPh>
    <rPh sb="5" eb="7">
      <t>ショリ</t>
    </rPh>
    <rPh sb="7" eb="9">
      <t>クミアイ</t>
    </rPh>
    <phoneticPr fontId="2"/>
  </si>
  <si>
    <t>千歳市場公社</t>
    <rPh sb="0" eb="2">
      <t>チトセ</t>
    </rPh>
    <rPh sb="2" eb="4">
      <t>イチバ</t>
    </rPh>
    <rPh sb="4" eb="6">
      <t>コウシャ</t>
    </rPh>
    <phoneticPr fontId="2"/>
  </si>
  <si>
    <t>ちとせ環境と緑の財団</t>
    <rPh sb="3" eb="5">
      <t>カンキョウ</t>
    </rPh>
    <rPh sb="6" eb="7">
      <t>ミドリ</t>
    </rPh>
    <rPh sb="8" eb="10">
      <t>ザイダン</t>
    </rPh>
    <phoneticPr fontId="2"/>
  </si>
  <si>
    <t>千歳青少年教育財団</t>
    <rPh sb="0" eb="2">
      <t>チトセ</t>
    </rPh>
    <rPh sb="2" eb="5">
      <t>セイショウネン</t>
    </rPh>
    <rPh sb="5" eb="7">
      <t>キョウイク</t>
    </rPh>
    <rPh sb="7" eb="9">
      <t>ザイダン</t>
    </rPh>
    <phoneticPr fontId="2"/>
  </si>
  <si>
    <t>千歳市体育協会</t>
    <rPh sb="0" eb="3">
      <t>チトセシ</t>
    </rPh>
    <rPh sb="3" eb="5">
      <t>タイイク</t>
    </rPh>
    <rPh sb="5" eb="7">
      <t>キョウカイ</t>
    </rPh>
    <phoneticPr fontId="2"/>
  </si>
  <si>
    <t>千歳国際ビジネス交流センター</t>
    <rPh sb="0" eb="2">
      <t>チトセ</t>
    </rPh>
    <rPh sb="2" eb="4">
      <t>コクサイ</t>
    </rPh>
    <rPh sb="8" eb="10">
      <t>コウリュウ</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</si>
  <si>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</si>
  <si>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</si>
  <si>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</si>
  <si>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</si>
  <si>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</si>
  <si>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</si>
  <si>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</si>
  <si>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当市では平成22年度に財政標準化計画を策定し、計画の中で地方債発行額の上限額を定め、新規発行を抑制してきたことから、将来負担比率は低下傾向にある。
　一方で、有形固定資産減価償却率は類似団体より高い水準にある。これについては、当市で平成28年度に策定した公共施設等総合管理計画において、大規模改修の目安となる建築後30年を経過した建築物が全体の52.9％に上ることから、こうした影響が出た数値と考えられる。
　今後は、2つの計画をもとに、更新時期を迎える既存の施設については、必要性や費用対効果などを勘案し、利用者にも配慮のうえ、施設機能の統合や廃止などを検討するとともに、長期的な視点により一般財源の増加を抑制し、財政収支バランスの維持を図る必要がある。</t>
    <rPh sb="1" eb="3">
      <t>トウシ</t>
    </rPh>
    <rPh sb="5" eb="7">
      <t>ヘイセイ</t>
    </rPh>
    <rPh sb="9" eb="11">
      <t>ネンド</t>
    </rPh>
    <rPh sb="12" eb="14">
      <t>ザイセイ</t>
    </rPh>
    <rPh sb="14" eb="17">
      <t>ヒョウジュンカ</t>
    </rPh>
    <rPh sb="17" eb="19">
      <t>ケイカク</t>
    </rPh>
    <rPh sb="20" eb="22">
      <t>サクテイ</t>
    </rPh>
    <rPh sb="24" eb="26">
      <t>ケイカク</t>
    </rPh>
    <rPh sb="27" eb="28">
      <t>ナカ</t>
    </rPh>
    <rPh sb="29" eb="32">
      <t>チホウサイ</t>
    </rPh>
    <rPh sb="32" eb="34">
      <t>ハッコウ</t>
    </rPh>
    <rPh sb="34" eb="35">
      <t>ガク</t>
    </rPh>
    <rPh sb="36" eb="38">
      <t>ジョウゲン</t>
    </rPh>
    <rPh sb="38" eb="39">
      <t>ガク</t>
    </rPh>
    <rPh sb="40" eb="41">
      <t>サダ</t>
    </rPh>
    <rPh sb="43" eb="45">
      <t>シンキ</t>
    </rPh>
    <rPh sb="45" eb="47">
      <t>ハッコウ</t>
    </rPh>
    <rPh sb="48" eb="50">
      <t>ヨクセイ</t>
    </rPh>
    <rPh sb="59" eb="61">
      <t>ショウライ</t>
    </rPh>
    <rPh sb="61" eb="63">
      <t>フタン</t>
    </rPh>
    <rPh sb="63" eb="65">
      <t>ヒリツ</t>
    </rPh>
    <rPh sb="66" eb="68">
      <t>テイカ</t>
    </rPh>
    <rPh sb="68" eb="70">
      <t>ケイコウ</t>
    </rPh>
    <rPh sb="76" eb="78">
      <t>イッポウ</t>
    </rPh>
    <rPh sb="206" eb="208">
      <t>コンゴ</t>
    </rPh>
    <rPh sb="213" eb="215">
      <t>ケイカク</t>
    </rPh>
    <rPh sb="220" eb="222">
      <t>コウシン</t>
    </rPh>
    <rPh sb="222" eb="224">
      <t>ジキ</t>
    </rPh>
    <rPh sb="225" eb="226">
      <t>ムカ</t>
    </rPh>
    <rPh sb="228" eb="230">
      <t>キゾン</t>
    </rPh>
    <rPh sb="231" eb="233">
      <t>シセツ</t>
    </rPh>
    <rPh sb="239" eb="242">
      <t>ヒツヨウセイ</t>
    </rPh>
    <rPh sb="243" eb="248">
      <t>ヒヨウタイコウカ</t>
    </rPh>
    <rPh sb="251" eb="253">
      <t>カンアン</t>
    </rPh>
    <rPh sb="255" eb="258">
      <t>リヨウシャ</t>
    </rPh>
    <rPh sb="260" eb="262">
      <t>ハイリョ</t>
    </rPh>
    <rPh sb="266" eb="268">
      <t>シセツ</t>
    </rPh>
    <rPh sb="268" eb="270">
      <t>キノウ</t>
    </rPh>
    <rPh sb="271" eb="273">
      <t>トウゴウ</t>
    </rPh>
    <rPh sb="274" eb="276">
      <t>ハイシ</t>
    </rPh>
    <rPh sb="279" eb="281">
      <t>ケントウ</t>
    </rPh>
    <rPh sb="288" eb="291">
      <t>チョウキテキ</t>
    </rPh>
    <rPh sb="292" eb="294">
      <t>シテン</t>
    </rPh>
    <rPh sb="297" eb="299">
      <t>イッパン</t>
    </rPh>
    <rPh sb="299" eb="301">
      <t>ザイゲン</t>
    </rPh>
    <rPh sb="302" eb="304">
      <t>ゾウカ</t>
    </rPh>
    <rPh sb="305" eb="307">
      <t>ヨクセイ</t>
    </rPh>
    <rPh sb="309" eb="311">
      <t>ザイセイ</t>
    </rPh>
    <rPh sb="311" eb="313">
      <t>シュウシ</t>
    </rPh>
    <rPh sb="318" eb="320">
      <t>イジ</t>
    </rPh>
    <rPh sb="321" eb="322">
      <t>ハカ</t>
    </rPh>
    <rPh sb="323" eb="325">
      <t>ヒツヨウ</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</si>
  <si>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</si>
  <si>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</si>
  <si>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</si>
  <si>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</si>
  <si>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</si>
  <si>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</si>
  <si>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将来負担比率、実質公債費比率ともに財政健全化法での早期健全化水準には達していないものの、類似平均団体を上回っている状況となっている。
　財政標準化計画に定めた新規地方債発行額の上限に基づき、公債費及び地方債残高の抑制に努めているが、平成25年度に千歳市土地開発公社解散に伴う第三セクター等改革推進債の借入を行ったことにより、将来負担比率では平成25年度に一度上昇に転じ、公債費比率ではその償還が始まった平成26年度より下げ幅が鈍化している状況となっている。今後は、第三セクター償還債の償還を進めるとともに、新規地方債発行を抑制し、両数値の減少に努める。</t>
    <rPh sb="1" eb="3">
      <t>ショウライ</t>
    </rPh>
    <rPh sb="3" eb="5">
      <t>フタン</t>
    </rPh>
    <rPh sb="5" eb="7">
      <t>ヒリツ</t>
    </rPh>
    <rPh sb="8" eb="10">
      <t>ジッシツ</t>
    </rPh>
    <rPh sb="10" eb="13">
      <t>コウサイヒ</t>
    </rPh>
    <rPh sb="13" eb="15">
      <t>ヒリツ</t>
    </rPh>
    <rPh sb="18" eb="20">
      <t>ザイセイ</t>
    </rPh>
    <rPh sb="20" eb="23">
      <t>ケンゼンカ</t>
    </rPh>
    <rPh sb="23" eb="24">
      <t>ホウ</t>
    </rPh>
    <rPh sb="26" eb="28">
      <t>ソウキ</t>
    </rPh>
    <rPh sb="28" eb="31">
      <t>ケンゼンカ</t>
    </rPh>
    <rPh sb="31" eb="33">
      <t>スイジュン</t>
    </rPh>
    <rPh sb="35" eb="36">
      <t>タッ</t>
    </rPh>
    <rPh sb="45" eb="47">
      <t>ルイジ</t>
    </rPh>
    <rPh sb="47" eb="49">
      <t>ヘイキン</t>
    </rPh>
    <rPh sb="49" eb="51">
      <t>ダンタイ</t>
    </rPh>
    <rPh sb="52" eb="54">
      <t>ウワマワ</t>
    </rPh>
    <rPh sb="58" eb="60">
      <t>ジョウキョウ</t>
    </rPh>
    <rPh sb="69" eb="71">
      <t>ザイセイ</t>
    </rPh>
    <rPh sb="71" eb="74">
      <t>ヒョウジュンカ</t>
    </rPh>
    <rPh sb="74" eb="76">
      <t>ケイカク</t>
    </rPh>
    <rPh sb="77" eb="78">
      <t>サダ</t>
    </rPh>
    <rPh sb="80" eb="82">
      <t>シンキ</t>
    </rPh>
    <rPh sb="82" eb="85">
      <t>チホウサイ</t>
    </rPh>
    <rPh sb="85" eb="88">
      <t>ハッコウガク</t>
    </rPh>
    <rPh sb="89" eb="91">
      <t>ジョウゲン</t>
    </rPh>
    <rPh sb="92" eb="93">
      <t>モト</t>
    </rPh>
    <rPh sb="96" eb="98">
      <t>コウサイ</t>
    </rPh>
    <rPh sb="98" eb="99">
      <t>ヒ</t>
    </rPh>
    <rPh sb="99" eb="100">
      <t>オヨ</t>
    </rPh>
    <rPh sb="101" eb="104">
      <t>チホウサイ</t>
    </rPh>
    <rPh sb="104" eb="106">
      <t>ザンダカ</t>
    </rPh>
    <rPh sb="107" eb="109">
      <t>ヨクセイ</t>
    </rPh>
    <rPh sb="110" eb="111">
      <t>ツト</t>
    </rPh>
    <rPh sb="117" eb="119">
      <t>ヘイセイ</t>
    </rPh>
    <rPh sb="121" eb="123">
      <t>ネンド</t>
    </rPh>
    <rPh sb="124" eb="127">
      <t>チトセシ</t>
    </rPh>
    <rPh sb="127" eb="129">
      <t>トチ</t>
    </rPh>
    <rPh sb="129" eb="131">
      <t>カイハツ</t>
    </rPh>
    <rPh sb="131" eb="133">
      <t>コウシャ</t>
    </rPh>
    <rPh sb="133" eb="135">
      <t>カイサン</t>
    </rPh>
    <rPh sb="136" eb="137">
      <t>トモナ</t>
    </rPh>
    <rPh sb="138" eb="139">
      <t>ダイ</t>
    </rPh>
    <rPh sb="139" eb="140">
      <t>サン</t>
    </rPh>
    <rPh sb="144" eb="145">
      <t>トウ</t>
    </rPh>
    <rPh sb="145" eb="147">
      <t>カイカク</t>
    </rPh>
    <rPh sb="147" eb="149">
      <t>スイシン</t>
    </rPh>
    <rPh sb="149" eb="150">
      <t>サイ</t>
    </rPh>
    <rPh sb="151" eb="153">
      <t>カリイレ</t>
    </rPh>
    <rPh sb="154" eb="155">
      <t>オコナ</t>
    </rPh>
    <rPh sb="163" eb="165">
      <t>ショウライ</t>
    </rPh>
    <rPh sb="165" eb="167">
      <t>フタン</t>
    </rPh>
    <rPh sb="167" eb="169">
      <t>ヒリツ</t>
    </rPh>
    <rPh sb="171" eb="173">
      <t>ヘイセイ</t>
    </rPh>
    <rPh sb="175" eb="177">
      <t>ネンド</t>
    </rPh>
    <rPh sb="178" eb="180">
      <t>イチド</t>
    </rPh>
    <rPh sb="180" eb="182">
      <t>ジョウショウ</t>
    </rPh>
    <rPh sb="183" eb="184">
      <t>テン</t>
    </rPh>
    <rPh sb="186" eb="188">
      <t>コウサイ</t>
    </rPh>
    <rPh sb="188" eb="189">
      <t>ヒ</t>
    </rPh>
    <rPh sb="189" eb="191">
      <t>ヒリツ</t>
    </rPh>
    <rPh sb="195" eb="197">
      <t>ショウカン</t>
    </rPh>
    <rPh sb="198" eb="199">
      <t>ハジ</t>
    </rPh>
    <rPh sb="202" eb="204">
      <t>ヘイセイ</t>
    </rPh>
    <rPh sb="206" eb="208">
      <t>ネンド</t>
    </rPh>
    <rPh sb="210" eb="211">
      <t>サ</t>
    </rPh>
    <rPh sb="212" eb="213">
      <t>ハバ</t>
    </rPh>
    <rPh sb="214" eb="216">
      <t>ドンカ</t>
    </rPh>
    <rPh sb="220" eb="222">
      <t>ジョウキョウ</t>
    </rPh>
    <rPh sb="229" eb="231">
      <t>コンゴ</t>
    </rPh>
    <rPh sb="233" eb="234">
      <t>ダイ</t>
    </rPh>
    <rPh sb="234" eb="235">
      <t>サン</t>
    </rPh>
    <rPh sb="239" eb="241">
      <t>ショウカン</t>
    </rPh>
    <rPh sb="241" eb="242">
      <t>サイ</t>
    </rPh>
    <rPh sb="243" eb="245">
      <t>ショウカン</t>
    </rPh>
    <rPh sb="246" eb="247">
      <t>スス</t>
    </rPh>
    <rPh sb="254" eb="256">
      <t>シンキ</t>
    </rPh>
    <rPh sb="256" eb="259">
      <t>チホウサイ</t>
    </rPh>
    <rPh sb="259" eb="261">
      <t>ハッコウ</t>
    </rPh>
    <rPh sb="262" eb="264">
      <t>ヨクセイ</t>
    </rPh>
    <rPh sb="266" eb="267">
      <t>リョウ</t>
    </rPh>
    <rPh sb="267" eb="269">
      <t>スウチ</t>
    </rPh>
    <rPh sb="270" eb="272">
      <t>ゲンショウ</t>
    </rPh>
    <rPh sb="273" eb="274">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</si>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</sst>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57275</c:v>
                </c:pt>
                <c:pt idx="1">
                  <c:v>47200</c:v>
                </c:pt>
                <c:pt idx="2">
                  <c:v>69747</c:v>
                </c:pt>
                <c:pt idx="3">
                  <c:v>41007</c:v>
                </c:pt>
                <c:pt idx="4">
                  <c:v>44546</c:v>
                </c:pt>
              </c:numCache>
            </c:numRef>
          </c:val>
          <c:smooth val="0"/>
        </c:ser>
        <c:dLbls>
          <c:showLegendKey val="0"/>
          <c:showVal val="0"/>
          <c:showCatName val="0"/>
          <c:showSerName val="0"/>
          <c:showPercent val="0"/>
          <c:showBubbleSize val="0"/>
        </c:dLbls>
        <c:marker val="1"/>
        <c:smooth val="0"/>
        <c:axId val="155575040"/>
        <c:axId val="155576960"/>
      </c:lineChart>
      <c:catAx>
        <c:axId val="1555750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576960"/>
        <c:crosses val="autoZero"/>
        <c:auto val="1"/>
        <c:lblAlgn val="ctr"/>
        <c:lblOffset val="100"/>
        <c:tickLblSkip val="1"/>
        <c:tickMarkSkip val="1"/>
        <c:noMultiLvlLbl val="0"/>
      </c:catAx>
      <c:valAx>
        <c:axId val="15557696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575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2.52</c:v>
                </c:pt>
                <c:pt idx="1">
                  <c:v>5.0599999999999996</c:v>
                </c:pt>
                <c:pt idx="2">
                  <c:v>2.02</c:v>
                </c:pt>
                <c:pt idx="3">
                  <c:v>2.17</c:v>
                </c:pt>
                <c:pt idx="4">
                  <c:v>3.62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11.03</c:v>
                </c:pt>
                <c:pt idx="1">
                  <c:v>12.2</c:v>
                </c:pt>
                <c:pt idx="2">
                  <c:v>10.45</c:v>
                </c:pt>
                <c:pt idx="3">
                  <c:v>12.3</c:v>
                </c:pt>
                <c:pt idx="4">
                  <c:v>14.06</c:v>
                </c:pt>
              </c:numCache>
            </c:numRef>
          </c:val>
        </c:ser>
        <c:dLbls>
          <c:showLegendKey val="0"/>
          <c:showVal val="0"/>
          <c:showCatName val="0"/>
          <c:showSerName val="0"/>
          <c:showPercent val="0"/>
          <c:showBubbleSize val="0"/>
        </c:dLbls>
        <c:gapWidth val="250"/>
        <c:overlap val="100"/>
        <c:axId val="193741568"/>
        <c:axId val="193743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-0.37</c:v>
                </c:pt>
                <c:pt idx="1">
                  <c:v>1.62</c:v>
                </c:pt>
                <c:pt idx="2">
                  <c:v>-7.73</c:v>
                </c:pt>
                <c:pt idx="3">
                  <c:v>0.12</c:v>
                </c:pt>
                <c:pt idx="4">
                  <c:v>1.47</c:v>
                </c:pt>
              </c:numCache>
            </c:numRef>
          </c:val>
          <c:smooth val="0"/>
        </c:ser>
        <c:dLbls>
          <c:showLegendKey val="0"/>
          <c:showVal val="0"/>
          <c:showCatName val="0"/>
          <c:showSerName val="0"/>
          <c:showPercent val="0"/>
          <c:showBubbleSize val="0"/>
        </c:dLbls>
        <c:marker val="1"/>
        <c:smooth val="0"/>
        <c:axId val="193741568"/>
        <c:axId val="193743488"/>
      </c:lineChart>
      <c:catAx>
        <c:axId val="19374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3743488"/>
        <c:crosses val="autoZero"/>
        <c:auto val="1"/>
        <c:lblAlgn val="ctr"/>
        <c:lblOffset val="100"/>
        <c:tickLblSkip val="1"/>
        <c:tickMarkSkip val="1"/>
        <c:noMultiLvlLbl val="0"/>
      </c:catAx>
      <c:valAx>
        <c:axId val="193743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741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0.01</c:v>
                </c:pt>
                <c:pt idx="4">
                  <c:v>#N/A</c:v>
                </c:pt>
                <c:pt idx="5">
                  <c:v>0</c:v>
                </c:pt>
                <c:pt idx="6">
                  <c:v>#N/A</c:v>
                </c:pt>
                <c:pt idx="7">
                  <c:v>0</c:v>
                </c:pt>
                <c:pt idx="8">
                  <c:v>#N/A</c:v>
                </c:pt>
                <c:pt idx="9">
                  <c:v>0</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1.7</c:v>
                </c:pt>
                <c:pt idx="2">
                  <c:v>#N/A</c:v>
                </c:pt>
                <c:pt idx="3">
                  <c:v>2.19</c:v>
                </c:pt>
                <c:pt idx="4">
                  <c:v>#N/A</c:v>
                </c:pt>
                <c:pt idx="5">
                  <c:v>1.82</c:v>
                </c:pt>
                <c:pt idx="6">
                  <c:v>#N/A</c:v>
                </c:pt>
                <c:pt idx="7">
                  <c:v>1.19</c:v>
                </c:pt>
                <c:pt idx="8">
                  <c:v>#N/A</c:v>
                </c:pt>
                <c:pt idx="9">
                  <c:v>0.71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0.76</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2.5099999999999998</c:v>
                </c:pt>
                <c:pt idx="2">
                  <c:v>#N/A</c:v>
                </c:pt>
                <c:pt idx="3">
                  <c:v>5.0599999999999996</c:v>
                </c:pt>
                <c:pt idx="4">
                  <c:v>#N/A</c:v>
                </c:pt>
                <c:pt idx="5">
                  <c:v>2.02</c:v>
                </c:pt>
                <c:pt idx="6">
                  <c:v>#N/A</c:v>
                </c:pt>
                <c:pt idx="7">
                  <c:v>2.16</c:v>
                </c:pt>
                <c:pt idx="8">
                  <c:v>#N/A</c:v>
                </c:pt>
                <c:pt idx="9">
                  <c:v>3.61</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6.27</c:v>
                </c:pt>
                <c:pt idx="2">
                  <c:v>#N/A</c:v>
                </c:pt>
                <c:pt idx="3">
                  <c:v>6.94</c:v>
                </c:pt>
                <c:pt idx="4">
                  <c:v>#N/A</c:v>
                </c:pt>
                <c:pt idx="5">
                  <c:v>8.31</c:v>
                </c:pt>
                <c:pt idx="6">
                  <c:v>#N/A</c:v>
                </c:pt>
                <c:pt idx="7">
                  <c:v>9.9499999999999993</c:v>
                </c:pt>
                <c:pt idx="8">
                  <c:v>#N/A</c:v>
                </c:pt>
                <c:pt idx="9">
                  <c:v>8.6999999999999993</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8.5</c:v>
                </c:pt>
                <c:pt idx="2">
                  <c:v>#N/A</c:v>
                </c:pt>
                <c:pt idx="3">
                  <c:v>9.5299999999999994</c:v>
                </c:pt>
                <c:pt idx="4">
                  <c:v>#N/A</c:v>
                </c:pt>
                <c:pt idx="5">
                  <c:v>10.42</c:v>
                </c:pt>
                <c:pt idx="6">
                  <c:v>#N/A</c:v>
                </c:pt>
                <c:pt idx="7">
                  <c:v>8.77</c:v>
                </c:pt>
                <c:pt idx="8">
                  <c:v>#N/A</c:v>
                </c:pt>
                <c:pt idx="9">
                  <c:v>8.83</c:v>
                </c:pt>
              </c:numCache>
            </c:numRef>
          </c:val>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6.46</c:v>
                </c:pt>
                <c:pt idx="2">
                  <c:v>#N/A</c:v>
                </c:pt>
                <c:pt idx="3">
                  <c:v>6.57</c:v>
                </c:pt>
                <c:pt idx="4">
                  <c:v>#N/A</c:v>
                </c:pt>
                <c:pt idx="5">
                  <c:v>8.01</c:v>
                </c:pt>
                <c:pt idx="6">
                  <c:v>#N/A</c:v>
                </c:pt>
                <c:pt idx="7">
                  <c:v>8.92</c:v>
                </c:pt>
                <c:pt idx="8">
                  <c:v>#N/A</c:v>
                </c:pt>
                <c:pt idx="9">
                  <c:v>10.16</c:v>
                </c:pt>
              </c:numCache>
            </c:numRef>
          </c:val>
        </c:ser>
        <c:dLbls>
          <c:showLegendKey val="0"/>
          <c:showVal val="0"/>
          <c:showCatName val="0"/>
          <c:showSerName val="0"/>
          <c:showPercent val="0"/>
          <c:showBubbleSize val="0"/>
        </c:dLbls>
        <c:gapWidth val="150"/>
        <c:overlap val="100"/>
        <c:axId val="194238720"/>
        <c:axId val="195428352"/>
      </c:barChart>
      <c:catAx>
        <c:axId val="19423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428352"/>
        <c:crosses val="autoZero"/>
        <c:auto val="1"/>
        <c:lblAlgn val="ctr"/>
        <c:lblOffset val="100"/>
        <c:tickLblSkip val="1"/>
        <c:tickMarkSkip val="1"/>
        <c:noMultiLvlLbl val="0"/>
      </c:catAx>
      <c:valAx>
        <c:axId val="195428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238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3227</c:v>
                </c:pt>
                <c:pt idx="5">
                  <c:v>3237</c:v>
                </c:pt>
                <c:pt idx="8">
                  <c:v>3185</c:v>
                </c:pt>
                <c:pt idx="11">
                  <c:v>3219</c:v>
                </c:pt>
                <c:pt idx="14">
                  <c:v>3164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172</c:v>
                </c:pt>
                <c:pt idx="3">
                  <c:v>133</c:v>
                </c:pt>
                <c:pt idx="6">
                  <c:v>124</c:v>
                </c:pt>
                <c:pt idx="9">
                  <c:v>188</c:v>
                </c:pt>
                <c:pt idx="12">
                  <c:v>178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1216</c:v>
                </c:pt>
                <c:pt idx="3">
                  <c:v>1220</c:v>
                </c:pt>
                <c:pt idx="6">
                  <c:v>1164</c:v>
                </c:pt>
                <c:pt idx="9">
                  <c:v>855</c:v>
                </c:pt>
                <c:pt idx="12">
                  <c:v>1060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67</c:v>
                </c:pt>
                <c:pt idx="3">
                  <c:v>67</c:v>
                </c:pt>
                <c:pt idx="6">
                  <c:v>67</c:v>
                </c:pt>
                <c:pt idx="9">
                  <c:v>67</c:v>
                </c:pt>
                <c:pt idx="12">
                  <c:v>50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3622</c:v>
                </c:pt>
                <c:pt idx="3">
                  <c:v>3611</c:v>
                </c:pt>
                <c:pt idx="6">
                  <c:v>3533</c:v>
                </c:pt>
                <c:pt idx="9">
                  <c:v>3893</c:v>
                </c:pt>
                <c:pt idx="12">
                  <c:v>3686</c:v>
                </c:pt>
              </c:numCache>
            </c:numRef>
          </c:val>
        </c:ser>
        <c:dLbls>
          <c:showLegendKey val="0"/>
          <c:showVal val="0"/>
          <c:showCatName val="0"/>
          <c:showSerName val="0"/>
          <c:showPercent val="0"/>
          <c:showBubbleSize val="0"/>
        </c:dLbls>
        <c:gapWidth val="100"/>
        <c:overlap val="100"/>
        <c:axId val="165701888"/>
        <c:axId val="165704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1851</c:v>
                </c:pt>
                <c:pt idx="2">
                  <c:v>#N/A</c:v>
                </c:pt>
                <c:pt idx="3">
                  <c:v>#N/A</c:v>
                </c:pt>
                <c:pt idx="4">
                  <c:v>1795</c:v>
                </c:pt>
                <c:pt idx="5">
                  <c:v>#N/A</c:v>
                </c:pt>
                <c:pt idx="6">
                  <c:v>#N/A</c:v>
                </c:pt>
                <c:pt idx="7">
                  <c:v>1703</c:v>
                </c:pt>
                <c:pt idx="8">
                  <c:v>#N/A</c:v>
                </c:pt>
                <c:pt idx="9">
                  <c:v>#N/A</c:v>
                </c:pt>
                <c:pt idx="10">
                  <c:v>1784</c:v>
                </c:pt>
                <c:pt idx="11">
                  <c:v>#N/A</c:v>
                </c:pt>
                <c:pt idx="12">
                  <c:v>#N/A</c:v>
                </c:pt>
                <c:pt idx="13">
                  <c:v>1822</c:v>
                </c:pt>
                <c:pt idx="14">
                  <c:v>#N/A</c:v>
                </c:pt>
              </c:numCache>
            </c:numRef>
          </c:val>
          <c:smooth val="0"/>
        </c:ser>
        <c:dLbls>
          <c:showLegendKey val="0"/>
          <c:showVal val="0"/>
          <c:showCatName val="0"/>
          <c:showSerName val="0"/>
          <c:showPercent val="0"/>
          <c:showBubbleSize val="0"/>
        </c:dLbls>
        <c:marker val="1"/>
        <c:smooth val="0"/>
        <c:axId val="165701888"/>
        <c:axId val="165704064"/>
      </c:lineChart>
      <c:catAx>
        <c:axId val="16570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704064"/>
        <c:crosses val="autoZero"/>
        <c:auto val="1"/>
        <c:lblAlgn val="ctr"/>
        <c:lblOffset val="100"/>
        <c:tickLblSkip val="1"/>
        <c:tickMarkSkip val="1"/>
        <c:noMultiLvlLbl val="0"/>
      </c:catAx>
      <c:valAx>
        <c:axId val="165704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70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29225</c:v>
                </c:pt>
                <c:pt idx="5">
                  <c:v>29457</c:v>
                </c:pt>
                <c:pt idx="8">
                  <c:v>29831</c:v>
                </c:pt>
                <c:pt idx="11">
                  <c:v>29914</c:v>
                </c:pt>
                <c:pt idx="14">
                  <c:v>29695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5258</c:v>
                </c:pt>
                <c:pt idx="5">
                  <c:v>4864</c:v>
                </c:pt>
                <c:pt idx="8">
                  <c:v>4258</c:v>
                </c:pt>
                <c:pt idx="11">
                  <c:v>3509</c:v>
                </c:pt>
                <c:pt idx="14">
                  <c:v>2960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6960</c:v>
                </c:pt>
                <c:pt idx="5">
                  <c:v>7723</c:v>
                </c:pt>
                <c:pt idx="8">
                  <c:v>6961</c:v>
                </c:pt>
                <c:pt idx="11">
                  <c:v>7863</c:v>
                </c:pt>
                <c:pt idx="14">
                  <c:v>8338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94</c:v>
                </c:pt>
                <c:pt idx="3">
                  <c:v>38</c:v>
                </c:pt>
                <c:pt idx="6">
                  <c:v>37</c:v>
                </c:pt>
                <c:pt idx="9">
                  <c:v>34</c:v>
                </c:pt>
                <c:pt idx="12">
                  <c:v>33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6176</c:v>
                </c:pt>
                <c:pt idx="3">
                  <c:v>6100</c:v>
                </c:pt>
                <c:pt idx="6">
                  <c:v>5917</c:v>
                </c:pt>
                <c:pt idx="9">
                  <c:v>5528</c:v>
                </c:pt>
                <c:pt idx="12">
                  <c:v>5401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11912</c:v>
                </c:pt>
                <c:pt idx="3">
                  <c:v>11439</c:v>
                </c:pt>
                <c:pt idx="6">
                  <c:v>11390</c:v>
                </c:pt>
                <c:pt idx="9">
                  <c:v>10277</c:v>
                </c:pt>
                <c:pt idx="12">
                  <c:v>10499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1791</c:v>
                </c:pt>
                <c:pt idx="3">
                  <c:v>1521</c:v>
                </c:pt>
                <c:pt idx="6">
                  <c:v>1784</c:v>
                </c:pt>
                <c:pt idx="9">
                  <c:v>1610</c:v>
                </c:pt>
                <c:pt idx="12">
                  <c:v>1444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36111</c:v>
                </c:pt>
                <c:pt idx="3">
                  <c:v>35782</c:v>
                </c:pt>
                <c:pt idx="6">
                  <c:v>40498</c:v>
                </c:pt>
                <c:pt idx="9">
                  <c:v>39342</c:v>
                </c:pt>
                <c:pt idx="12">
                  <c:v>38505</c:v>
                </c:pt>
              </c:numCache>
            </c:numRef>
          </c:val>
        </c:ser>
        <c:dLbls>
          <c:showLegendKey val="0"/>
          <c:showVal val="0"/>
          <c:showCatName val="0"/>
          <c:showSerName val="0"/>
          <c:showPercent val="0"/>
          <c:showBubbleSize val="0"/>
        </c:dLbls>
        <c:gapWidth val="100"/>
        <c:overlap val="100"/>
        <c:axId val="195242240"/>
        <c:axId val="195252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14642</c:v>
                </c:pt>
                <c:pt idx="2">
                  <c:v>#N/A</c:v>
                </c:pt>
                <c:pt idx="3">
                  <c:v>#N/A</c:v>
                </c:pt>
                <c:pt idx="4">
                  <c:v>12836</c:v>
                </c:pt>
                <c:pt idx="5">
                  <c:v>#N/A</c:v>
                </c:pt>
                <c:pt idx="6">
                  <c:v>#N/A</c:v>
                </c:pt>
                <c:pt idx="7">
                  <c:v>18576</c:v>
                </c:pt>
                <c:pt idx="8">
                  <c:v>#N/A</c:v>
                </c:pt>
                <c:pt idx="9">
                  <c:v>#N/A</c:v>
                </c:pt>
                <c:pt idx="10">
                  <c:v>15505</c:v>
                </c:pt>
                <c:pt idx="11">
                  <c:v>#N/A</c:v>
                </c:pt>
                <c:pt idx="12">
                  <c:v>#N/A</c:v>
                </c:pt>
                <c:pt idx="13">
                  <c:v>14888</c:v>
                </c:pt>
                <c:pt idx="14">
                  <c:v>#N/A</c:v>
                </c:pt>
              </c:numCache>
            </c:numRef>
          </c:val>
          <c:smooth val="0"/>
        </c:ser>
        <c:dLbls>
          <c:showLegendKey val="0"/>
          <c:showVal val="0"/>
          <c:showCatName val="0"/>
          <c:showSerName val="0"/>
          <c:showPercent val="0"/>
          <c:showBubbleSize val="0"/>
        </c:dLbls>
        <c:marker val="1"/>
        <c:smooth val="0"/>
        <c:axId val="195242240"/>
        <c:axId val="195252608"/>
      </c:lineChart>
      <c:catAx>
        <c:axId val="195242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5252608"/>
        <c:crosses val="autoZero"/>
        <c:auto val="1"/>
        <c:lblAlgn val="ctr"/>
        <c:lblOffset val="100"/>
        <c:tickLblSkip val="1"/>
        <c:tickMarkSkip val="1"/>
        <c:noMultiLvlLbl val="0"/>
      </c:catAx>
      <c:valAx>
        <c:axId val="195252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242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65.2</c:v>
                </c:pt>
              </c:numCache>
            </c:numRef>
          </c:xVal>
          <c:yVal>
            <c:numRef>
              <c:f>公会計指標分析・財政指標組合せ分析表!$K$51:$O$51</c:f>
              <c:numCache>
                <c:formatCode>#,##0.0;"▲ "#,##0.0</c:formatCode>
                <c:ptCount val="5"/>
                <c:pt idx="4">
                  <c:v>82.1</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59.6</c:v>
                </c:pt>
              </c:numCache>
            </c:numRef>
          </c:xVal>
          <c:yVal>
            <c:numRef>
              <c:f>公会計指標分析・財政指標組合せ分析表!$K$55:$O$55</c:f>
              <c:numCache>
                <c:formatCode>#,##0.0;"▲ "#,##0.0</c:formatCode>
                <c:ptCount val="5"/>
                <c:pt idx="4">
                  <c:v>33.6</c:v>
                </c:pt>
              </c:numCache>
            </c:numRef>
          </c:yVal>
          <c:smooth val="0"/>
        </c:ser>
        <c:dLbls>
          <c:showLegendKey val="0"/>
          <c:showVal val="0"/>
          <c:showCatName val="0"/>
          <c:showSerName val="0"/>
          <c:showPercent val="0"/>
          <c:showBubbleSize val="0"/>
        </c:dLbls>
        <c:axId val="195533056"/>
        <c:axId val="195543424"/>
      </c:scatterChart>
      <c:valAx>
        <c:axId val="195533056"/>
        <c:scaling>
          <c:orientation val="minMax"/>
          <c:max val="65.699999999999989"/>
          <c:min val="59.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5543424"/>
        <c:crosses val="autoZero"/>
        <c:crossBetween val="midCat"/>
      </c:valAx>
      <c:valAx>
        <c:axId val="195543424"/>
        <c:scaling>
          <c:orientation val="minMax"/>
          <c:max val="91"/>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55330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11.3</c:v>
                </c:pt>
                <c:pt idx="1">
                  <c:v>10.7</c:v>
                </c:pt>
                <c:pt idx="2">
                  <c:v>10</c:v>
                </c:pt>
                <c:pt idx="3">
                  <c:v>9.8000000000000007</c:v>
                </c:pt>
                <c:pt idx="4">
                  <c:v>9.8000000000000007</c:v>
                </c:pt>
              </c:numCache>
            </c:numRef>
          </c:xVal>
          <c:yVal>
            <c:numRef>
              <c:f>公会計指標分析・財政指標組合せ分析表!$K$73:$O$73</c:f>
              <c:numCache>
                <c:formatCode>#,##0.0;"▲ "#,##0.0</c:formatCode>
                <c:ptCount val="5"/>
                <c:pt idx="0">
                  <c:v>83.1</c:v>
                </c:pt>
                <c:pt idx="1">
                  <c:v>72.599999999999994</c:v>
                </c:pt>
                <c:pt idx="2">
                  <c:v>102.2</c:v>
                </c:pt>
                <c:pt idx="3">
                  <c:v>86.7</c:v>
                </c:pt>
                <c:pt idx="4">
                  <c:v>82.1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ser>
        <c:dLbls>
          <c:showLegendKey val="0"/>
          <c:showVal val="0"/>
          <c:showCatName val="0"/>
          <c:showSerName val="0"/>
          <c:showPercent val="0"/>
          <c:showBubbleSize val="0"/>
        </c:dLbls>
        <c:axId val="195562880"/>
        <c:axId val="195761664"/>
      </c:scatterChart>
      <c:valAx>
        <c:axId val="195562880"/>
        <c:scaling>
          <c:orientation val="minMax"/>
          <c:max val="11.7"/>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5761664"/>
        <c:crosses val="autoZero"/>
        <c:crossBetween val="midCat"/>
      </c:valAx>
      <c:valAx>
        <c:axId val="195761664"/>
        <c:scaling>
          <c:orientation val="minMax"/>
          <c:max val="114"/>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55628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北海道千歳市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実質公債費比率は３か年平均</a:t>
          </a:r>
          <a:r>
            <a:rPr kumimoji="1" lang="en-US" altLang="ja-JP" sz="1400">
              <a:latin typeface="ＭＳ ゴシック" pitchFamily="49" charset="-128"/>
              <a:ea typeface="ＭＳ ゴシック" pitchFamily="49" charset="-128"/>
            </a:rPr>
            <a:t>9.8</a:t>
          </a:r>
          <a:r>
            <a:rPr kumimoji="1" lang="ja-JP" altLang="en-US" sz="1400">
              <a:latin typeface="ＭＳ ゴシック" pitchFamily="49" charset="-128"/>
              <a:ea typeface="ＭＳ ゴシック" pitchFamily="49" charset="-128"/>
            </a:rPr>
            <a:t>％であり、緩やかな減少傾向にある。</a:t>
          </a:r>
        </a:p>
        <a:p>
          <a:r>
            <a:rPr kumimoji="1" lang="ja-JP" altLang="en-US" sz="1400">
              <a:latin typeface="ＭＳ ゴシック" pitchFamily="49" charset="-128"/>
              <a:ea typeface="ＭＳ ゴシック" pitchFamily="49" charset="-128"/>
            </a:rPr>
            <a:t>　要因としては、「財政標準化計画」に基づき新規地方債の発行抑制を図るなどにより、元利償還金額が減少傾向にあることによるものである。</a:t>
          </a:r>
        </a:p>
        <a:p>
          <a:r>
            <a:rPr kumimoji="1" lang="ja-JP" altLang="en-US" sz="1400">
              <a:latin typeface="ＭＳ ゴシック" pitchFamily="49" charset="-128"/>
              <a:ea typeface="ＭＳ ゴシック" pitchFamily="49" charset="-128"/>
            </a:rPr>
            <a:t>　今後も更なる公債費圧縮に向け、「財政標準化計画」に基づき地方債発行の抑制を図り、公債費の増嵩による財政圧迫の予防に努める。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北海道千歳市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年度は千歳市土地開発公社解散に伴う第三セクター等改革推進債の借入による地方債現在高の増加等により将来負担比率は増加した。</a:t>
          </a:r>
        </a:p>
        <a:p>
          <a:r>
            <a:rPr kumimoji="1" lang="ja-JP" altLang="en-US" sz="1400">
              <a:latin typeface="ＭＳ ゴシック" pitchFamily="49" charset="-128"/>
              <a:ea typeface="ＭＳ ゴシック" pitchFamily="49" charset="-128"/>
            </a:rPr>
            <a:t>　しかしながら、財政標準化計画に基づいて地方債発行の抑制に努めたことなどにより地方債現在高は減少し、債務負担行為に基づく支出予定額なども減少傾向にあり、将来負担比率は減少している。</a:t>
          </a:r>
        </a:p>
        <a:p>
          <a:r>
            <a:rPr kumimoji="1" lang="ja-JP" altLang="en-US" sz="1400">
              <a:latin typeface="ＭＳ ゴシック" pitchFamily="49" charset="-128"/>
              <a:ea typeface="ＭＳ ゴシック" pitchFamily="49" charset="-128"/>
            </a:rPr>
            <a:t>　今後も引き続き普通建設事業費の総額抑制による地方債発行の抑制を図るとともに地方債残高の早期解消に努め、充当可能基金の運用の適正化などにより将来の負担軽減に努める。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北海道千歳市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95,923
95,442
594.50
37,006,535
36,249,262
745,249
20,607,028
38,505,403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82.1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[ 65.2</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有形固定資産減価償却率は類似団体より高い水準にある。これについては、当市で平成</a:t>
          </a:r>
          <a:r>
            <a:rPr kumimoji="1" lang="en-US" altLang="ja-JP" sz="1100">
              <a:latin typeface="ＭＳ Ｐゴシック"/>
            </a:rPr>
            <a:t>28</a:t>
          </a:r>
          <a:r>
            <a:rPr kumimoji="1" lang="ja-JP" altLang="en-US" sz="1100">
              <a:latin typeface="ＭＳ Ｐゴシック"/>
            </a:rPr>
            <a:t>年度に策定した公共施設等総合管理計画において、大規模改修の目安となる建築後</a:t>
          </a:r>
          <a:r>
            <a:rPr kumimoji="1" lang="en-US" altLang="ja-JP" sz="1100">
              <a:latin typeface="ＭＳ Ｐゴシック"/>
            </a:rPr>
            <a:t>30</a:t>
          </a:r>
          <a:r>
            <a:rPr kumimoji="1" lang="ja-JP" altLang="en-US" sz="1100">
              <a:latin typeface="ＭＳ Ｐゴシック"/>
            </a:rPr>
            <a:t>年を経過した建築物が全体の</a:t>
          </a:r>
          <a:r>
            <a:rPr kumimoji="1" lang="en-US" altLang="ja-JP" sz="1100">
              <a:latin typeface="ＭＳ Ｐゴシック"/>
            </a:rPr>
            <a:t>52.9</a:t>
          </a:r>
          <a:r>
            <a:rPr kumimoji="1" lang="ja-JP" altLang="en-US" sz="1100">
              <a:latin typeface="ＭＳ Ｐゴシック"/>
            </a:rPr>
            <a:t>％に上ることから、こうした影響が出た数値と考えられる。</a:t>
          </a:r>
          <a:endParaRPr kumimoji="1" lang="en-US" altLang="ja-JP" sz="1100">
            <a:latin typeface="ＭＳ Ｐゴシック"/>
          </a:endParaRPr>
        </a:p>
        <a:p>
          <a:r>
            <a:rPr kumimoji="1" lang="ja-JP" altLang="en-US" sz="1100">
              <a:latin typeface="ＭＳ Ｐゴシック"/>
            </a:rPr>
            <a:t>　同計画では、今後、大規模改修や更新は平成</a:t>
          </a:r>
          <a:r>
            <a:rPr kumimoji="1" lang="en-US" altLang="ja-JP" sz="1100">
              <a:latin typeface="ＭＳ Ｐゴシック"/>
            </a:rPr>
            <a:t>44</a:t>
          </a:r>
          <a:r>
            <a:rPr kumimoji="1" lang="ja-JP" altLang="en-US" sz="1100">
              <a:latin typeface="ＭＳ Ｐゴシック"/>
            </a:rPr>
            <a:t>年及び平成</a:t>
          </a:r>
          <a:r>
            <a:rPr kumimoji="1" lang="en-US" altLang="ja-JP" sz="1100">
              <a:latin typeface="ＭＳ Ｐゴシック"/>
            </a:rPr>
            <a:t>53</a:t>
          </a:r>
          <a:r>
            <a:rPr kumimoji="1" lang="ja-JP" altLang="en-US" sz="1100">
              <a:latin typeface="ＭＳ Ｐゴシック"/>
            </a:rPr>
            <a:t>年頃ピークを迎えることを見込んでいることから、ピークを迎える前に、予防保全による長寿命化を図るなどの対策を行うこととしている。</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39370</xdr:rowOff>
    </xdr:from>
    <xdr:to>
      <xdr:col>3</xdr:col>
      <xdr:colOff>1170940</xdr:colOff>
      <xdr:row>33</xdr:row>
      <xdr:rowOff>29718</xdr:rowOff>
    </xdr:to>
    <xdr:cxnSp macro="">
      <xdr:nvCxnSpPr>
        <xdr:cNvPr id="62" name="直線コネクタ 61"/>
        <xdr:cNvCxnSpPr/>
      </xdr:nvCxnSpPr>
      <xdr:spPr>
        <a:xfrm flipV="1">
          <a:off x="4760595" y="5449570"/>
          <a:ext cx="1270" cy="1019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33545</xdr:rowOff>
    </xdr:from>
    <xdr:ext cx="405111" cy="259045"/>
    <xdr:sp macro="" textlink="">
      <xdr:nvSpPr>
        <xdr:cNvPr id="63"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3</xdr:col>
      <xdr:colOff>1082675</xdr:colOff>
      <xdr:row>33</xdr:row>
      <xdr:rowOff>29718</xdr:rowOff>
    </xdr:from>
    <xdr:to>
      <xdr:col>3</xdr:col>
      <xdr:colOff>1260475</xdr:colOff>
      <xdr:row>33</xdr:row>
      <xdr:rowOff>29718</xdr:rowOff>
    </xdr:to>
    <xdr:cxnSp macro="">
      <xdr:nvCxnSpPr>
        <xdr:cNvPr id="64" name="直線コネクタ 63"/>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157497</xdr:rowOff>
    </xdr:from>
    <xdr:ext cx="405111" cy="259045"/>
    <xdr:sp macro="" textlink="">
      <xdr:nvSpPr>
        <xdr:cNvPr id="65"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3</xdr:col>
      <xdr:colOff>1082675</xdr:colOff>
      <xdr:row>27</xdr:row>
      <xdr:rowOff>39370</xdr:rowOff>
    </xdr:from>
    <xdr:to>
      <xdr:col>3</xdr:col>
      <xdr:colOff>1260475</xdr:colOff>
      <xdr:row>27</xdr:row>
      <xdr:rowOff>39370</xdr:rowOff>
    </xdr:to>
    <xdr:cxnSp macro="">
      <xdr:nvCxnSpPr>
        <xdr:cNvPr id="66" name="直線コネクタ 65"/>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8399</xdr:rowOff>
    </xdr:from>
    <xdr:ext cx="405111" cy="259045"/>
    <xdr:sp macro="" textlink="">
      <xdr:nvSpPr>
        <xdr:cNvPr id="67" name="有形固定資産減価償却率平均値テキスト"/>
        <xdr:cNvSpPr txBox="1"/>
      </xdr:nvSpPr>
      <xdr:spPr>
        <a:xfrm>
          <a:off x="4813300" y="5761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29972</xdr:rowOff>
    </xdr:from>
    <xdr:to>
      <xdr:col>3</xdr:col>
      <xdr:colOff>1222375</xdr:colOff>
      <xdr:row>29</xdr:row>
      <xdr:rowOff>131572</xdr:rowOff>
    </xdr:to>
    <xdr:sp macro="" textlink="">
      <xdr:nvSpPr>
        <xdr:cNvPr id="68" name="フローチャート : 判断 67"/>
        <xdr:cNvSpPr/>
      </xdr:nvSpPr>
      <xdr:spPr>
        <a:xfrm>
          <a:off x="47117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27</xdr:row>
      <xdr:rowOff>131064</xdr:rowOff>
    </xdr:from>
    <xdr:to>
      <xdr:col>3</xdr:col>
      <xdr:colOff>1222375</xdr:colOff>
      <xdr:row>28</xdr:row>
      <xdr:rowOff>61214</xdr:rowOff>
    </xdr:to>
    <xdr:sp macro="" textlink="">
      <xdr:nvSpPr>
        <xdr:cNvPr id="74" name="円/楕円 73"/>
        <xdr:cNvSpPr/>
      </xdr:nvSpPr>
      <xdr:spPr>
        <a:xfrm>
          <a:off x="4711700" y="554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153941</xdr:rowOff>
    </xdr:from>
    <xdr:ext cx="405111" cy="259045"/>
    <xdr:sp macro="" textlink="">
      <xdr:nvSpPr>
        <xdr:cNvPr id="75" name="有形固定資産減価償却率該当値テキスト"/>
        <xdr:cNvSpPr txBox="1"/>
      </xdr:nvSpPr>
      <xdr:spPr>
        <a:xfrm>
          <a:off x="4813300" y="5392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6" name="正方形/長方形 7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7" name="正方形/長方形 7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78" name="正方形/長方形 7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79" name="正方形/長方形 7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0" name="正方形/長方形 7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1" name="正方形/長方形 8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2" name="正方形/長方形 8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4" name="正方形/長方形 8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6" name="テキスト ボックス 8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北海道千歳市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95,923
95,442
594.50
37,006,535
36,249,262
745,249
20,607,028
38,505,403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82.1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42</xdr:row>
      <xdr:rowOff>89263</xdr:rowOff>
    </xdr:to>
    <xdr:cxnSp macro="">
      <xdr:nvCxnSpPr>
        <xdr:cNvPr id="59" name="直線コネクタ 58"/>
        <xdr:cNvCxnSpPr/>
      </xdr:nvCxnSpPr>
      <xdr:spPr>
        <a:xfrm flipV="1">
          <a:off x="4634865" y="5768340"/>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93090</xdr:rowOff>
    </xdr:from>
    <xdr:ext cx="405111" cy="259045"/>
    <xdr:sp macro="" textlink="">
      <xdr:nvSpPr>
        <xdr:cNvPr id="60" name="【道路】&#10;有形固定資産減価償却率最小値テキスト"/>
        <xdr:cNvSpPr txBox="1"/>
      </xdr:nvSpPr>
      <xdr:spPr>
        <a:xfrm>
          <a:off x="47244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422275</xdr:colOff>
      <xdr:row>42</xdr:row>
      <xdr:rowOff>89263</xdr:rowOff>
    </xdr:from>
    <xdr:to>
      <xdr:col>6</xdr:col>
      <xdr:colOff>600075</xdr:colOff>
      <xdr:row>42</xdr:row>
      <xdr:rowOff>89263</xdr:rowOff>
    </xdr:to>
    <xdr:cxnSp macro="">
      <xdr:nvCxnSpPr>
        <xdr:cNvPr id="61" name="直線コネクタ 60"/>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62"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63" name="直線コネクタ 62"/>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149151</xdr:rowOff>
    </xdr:from>
    <xdr:ext cx="405111" cy="259045"/>
    <xdr:sp macro="" textlink="">
      <xdr:nvSpPr>
        <xdr:cNvPr id="64" name="【道路】&#10;有形固定資産減価償却率平均値テキスト"/>
        <xdr:cNvSpPr txBox="1"/>
      </xdr:nvSpPr>
      <xdr:spPr>
        <a:xfrm>
          <a:off x="4724400" y="6492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170724</xdr:rowOff>
    </xdr:from>
    <xdr:to>
      <xdr:col>6</xdr:col>
      <xdr:colOff>561975</xdr:colOff>
      <xdr:row>38</xdr:row>
      <xdr:rowOff>100874</xdr:rowOff>
    </xdr:to>
    <xdr:sp macro="" textlink="">
      <xdr:nvSpPr>
        <xdr:cNvPr id="65" name="フローチャート : 判断 64"/>
        <xdr:cNvSpPr/>
      </xdr:nvSpPr>
      <xdr:spPr>
        <a:xfrm>
          <a:off x="45847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90714</xdr:rowOff>
    </xdr:from>
    <xdr:to>
      <xdr:col>6</xdr:col>
      <xdr:colOff>561975</xdr:colOff>
      <xdr:row>37</xdr:row>
      <xdr:rowOff>20864</xdr:rowOff>
    </xdr:to>
    <xdr:sp macro="" textlink="">
      <xdr:nvSpPr>
        <xdr:cNvPr id="71" name="円/楕円 70"/>
        <xdr:cNvSpPr/>
      </xdr:nvSpPr>
      <xdr:spPr>
        <a:xfrm>
          <a:off x="4584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113591</xdr:rowOff>
    </xdr:from>
    <xdr:ext cx="405111" cy="259045"/>
    <xdr:sp macro="" textlink="">
      <xdr:nvSpPr>
        <xdr:cNvPr id="72" name="【道路】&#10;有形固定資産減価償却率該当値テキスト"/>
        <xdr:cNvSpPr txBox="1"/>
      </xdr:nvSpPr>
      <xdr:spPr>
        <a:xfrm>
          <a:off x="4724400" y="61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133350</xdr:rowOff>
    </xdr:from>
    <xdr:to>
      <xdr:col>16</xdr:col>
      <xdr:colOff>307975</xdr:colOff>
      <xdr:row>42</xdr:row>
      <xdr:rowOff>133350</xdr:rowOff>
    </xdr:to>
    <xdr:cxnSp macro="">
      <xdr:nvCxnSpPr>
        <xdr:cNvPr id="83" name="直線コネクタ 82"/>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162577</xdr:rowOff>
    </xdr:from>
    <xdr:ext cx="467179" cy="259045"/>
    <xdr:sp macro="" textlink="">
      <xdr:nvSpPr>
        <xdr:cNvPr id="84" name="テキスト ボックス 83"/>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5" name="直線コネクタ 84"/>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48277</xdr:rowOff>
    </xdr:from>
    <xdr:ext cx="467179" cy="259045"/>
    <xdr:sp macro="" textlink="">
      <xdr:nvSpPr>
        <xdr:cNvPr id="86" name="テキスト ボックス 85"/>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7" name="直線コネクタ 86"/>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105427</xdr:rowOff>
    </xdr:from>
    <xdr:ext cx="467179" cy="259045"/>
    <xdr:sp macro="" textlink="">
      <xdr:nvSpPr>
        <xdr:cNvPr id="88" name="テキスト ボックス 87"/>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1" name="直線コネクタ 90"/>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48277</xdr:rowOff>
    </xdr:from>
    <xdr:ext cx="467179" cy="259045"/>
    <xdr:sp macro="" textlink="">
      <xdr:nvSpPr>
        <xdr:cNvPr id="92" name="テキスト ボックス 91"/>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3" name="直線コネクタ 9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4" name="テキスト ボックス 93"/>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5" name="直線コネクタ 94"/>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6" name="テキスト ボックス 95"/>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9"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145780</xdr:rowOff>
    </xdr:from>
    <xdr:to>
      <xdr:col>15</xdr:col>
      <xdr:colOff>180340</xdr:colOff>
      <xdr:row>41</xdr:row>
      <xdr:rowOff>147351</xdr:rowOff>
    </xdr:to>
    <xdr:cxnSp macro="">
      <xdr:nvCxnSpPr>
        <xdr:cNvPr id="100" name="直線コネクタ 99"/>
        <xdr:cNvCxnSpPr/>
      </xdr:nvCxnSpPr>
      <xdr:spPr>
        <a:xfrm flipV="1">
          <a:off x="10476865" y="5803630"/>
          <a:ext cx="0" cy="1373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151178</xdr:rowOff>
    </xdr:from>
    <xdr:ext cx="469744" cy="259045"/>
    <xdr:sp macro="" textlink="">
      <xdr:nvSpPr>
        <xdr:cNvPr id="101" name="【道路】&#10;一人当たり延長最小値テキスト"/>
        <xdr:cNvSpPr txBox="1"/>
      </xdr:nvSpPr>
      <xdr:spPr>
        <a:xfrm>
          <a:off x="10566400" y="718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1.102</a:t>
          </a:r>
          <a:endParaRPr kumimoji="1" lang="ja-JP" altLang="en-US" sz="1000" b="1">
            <a:latin typeface="ＭＳ Ｐゴシック"/>
          </a:endParaRPr>
        </a:p>
      </xdr:txBody>
    </xdr:sp>
    <xdr:clientData/>
  </xdr:oneCellAnchor>
  <xdr:twoCellAnchor>
    <xdr:from>
      <xdr:col>15</xdr:col>
      <xdr:colOff>92075</xdr:colOff>
      <xdr:row>41</xdr:row>
      <xdr:rowOff>147351</xdr:rowOff>
    </xdr:from>
    <xdr:to>
      <xdr:col>15</xdr:col>
      <xdr:colOff>269875</xdr:colOff>
      <xdr:row>41</xdr:row>
      <xdr:rowOff>147351</xdr:rowOff>
    </xdr:to>
    <xdr:cxnSp macro="">
      <xdr:nvCxnSpPr>
        <xdr:cNvPr id="102" name="直線コネクタ 101"/>
        <xdr:cNvCxnSpPr/>
      </xdr:nvCxnSpPr>
      <xdr:spPr>
        <a:xfrm>
          <a:off x="10388600" y="71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92457</xdr:rowOff>
    </xdr:from>
    <xdr:ext cx="534377" cy="259045"/>
    <xdr:sp macro="" textlink="">
      <xdr:nvSpPr>
        <xdr:cNvPr id="103" name="【道路】&#10;一人当たり延長最大値テキスト"/>
        <xdr:cNvSpPr txBox="1"/>
      </xdr:nvSpPr>
      <xdr:spPr>
        <a:xfrm>
          <a:off x="10566400" y="55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10.713</a:t>
          </a:r>
          <a:endParaRPr kumimoji="1" lang="ja-JP" altLang="en-US" sz="1000" b="1">
            <a:latin typeface="ＭＳ Ｐゴシック"/>
          </a:endParaRPr>
        </a:p>
      </xdr:txBody>
    </xdr:sp>
    <xdr:clientData/>
  </xdr:oneCellAnchor>
  <xdr:twoCellAnchor>
    <xdr:from>
      <xdr:col>15</xdr:col>
      <xdr:colOff>92075</xdr:colOff>
      <xdr:row>33</xdr:row>
      <xdr:rowOff>145780</xdr:rowOff>
    </xdr:from>
    <xdr:to>
      <xdr:col>15</xdr:col>
      <xdr:colOff>269875</xdr:colOff>
      <xdr:row>33</xdr:row>
      <xdr:rowOff>145780</xdr:rowOff>
    </xdr:to>
    <xdr:cxnSp macro="">
      <xdr:nvCxnSpPr>
        <xdr:cNvPr id="104" name="直線コネクタ 103"/>
        <xdr:cNvCxnSpPr/>
      </xdr:nvCxnSpPr>
      <xdr:spPr>
        <a:xfrm>
          <a:off x="10388600" y="580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28830</xdr:rowOff>
    </xdr:from>
    <xdr:ext cx="469744" cy="259045"/>
    <xdr:sp macro="" textlink="">
      <xdr:nvSpPr>
        <xdr:cNvPr id="105" name="【道路】&#10;一人当たり延長平均値テキスト"/>
        <xdr:cNvSpPr txBox="1"/>
      </xdr:nvSpPr>
      <xdr:spPr>
        <a:xfrm>
          <a:off x="10566400" y="63724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50403</xdr:rowOff>
    </xdr:from>
    <xdr:to>
      <xdr:col>15</xdr:col>
      <xdr:colOff>231775</xdr:colOff>
      <xdr:row>37</xdr:row>
      <xdr:rowOff>152003</xdr:rowOff>
    </xdr:to>
    <xdr:sp macro="" textlink="">
      <xdr:nvSpPr>
        <xdr:cNvPr id="106" name="フローチャート : 判断 105"/>
        <xdr:cNvSpPr/>
      </xdr:nvSpPr>
      <xdr:spPr>
        <a:xfrm>
          <a:off x="10426700" y="639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1111</xdr:rowOff>
    </xdr:from>
    <xdr:to>
      <xdr:col>15</xdr:col>
      <xdr:colOff>231775</xdr:colOff>
      <xdr:row>36</xdr:row>
      <xdr:rowOff>102711</xdr:rowOff>
    </xdr:to>
    <xdr:sp macro="" textlink="">
      <xdr:nvSpPr>
        <xdr:cNvPr id="112" name="円/楕円 111"/>
        <xdr:cNvSpPr/>
      </xdr:nvSpPr>
      <xdr:spPr>
        <a:xfrm>
          <a:off x="10426700" y="617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23988</xdr:rowOff>
    </xdr:from>
    <xdr:ext cx="469744" cy="259045"/>
    <xdr:sp macro="" textlink="">
      <xdr:nvSpPr>
        <xdr:cNvPr id="113" name="【道路】&#10;一人当たり延長該当値テキスト"/>
        <xdr:cNvSpPr txBox="1"/>
      </xdr:nvSpPr>
      <xdr:spPr>
        <a:xfrm>
          <a:off x="10566400" y="602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4" name="正方形/長方形 113"/>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21" name="正方形/長方形 120"/>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6"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59055</xdr:rowOff>
    </xdr:from>
    <xdr:to>
      <xdr:col>6</xdr:col>
      <xdr:colOff>510540</xdr:colOff>
      <xdr:row>64</xdr:row>
      <xdr:rowOff>49530</xdr:rowOff>
    </xdr:to>
    <xdr:cxnSp macro="">
      <xdr:nvCxnSpPr>
        <xdr:cNvPr id="137" name="直線コネクタ 136"/>
        <xdr:cNvCxnSpPr/>
      </xdr:nvCxnSpPr>
      <xdr:spPr>
        <a:xfrm flipV="1">
          <a:off x="4634865" y="94888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53357</xdr:rowOff>
    </xdr:from>
    <xdr:ext cx="340478" cy="259045"/>
    <xdr:sp macro="" textlink="">
      <xdr:nvSpPr>
        <xdr:cNvPr id="138" name="【橋りょう・トンネル】&#10;有形固定資産減価償却率最小値テキスト"/>
        <xdr:cNvSpPr txBox="1"/>
      </xdr:nvSpPr>
      <xdr:spPr>
        <a:xfrm>
          <a:off x="4724400" y="110261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422275</xdr:colOff>
      <xdr:row>64</xdr:row>
      <xdr:rowOff>49530</xdr:rowOff>
    </xdr:from>
    <xdr:to>
      <xdr:col>6</xdr:col>
      <xdr:colOff>600075</xdr:colOff>
      <xdr:row>64</xdr:row>
      <xdr:rowOff>49530</xdr:rowOff>
    </xdr:to>
    <xdr:cxnSp macro="">
      <xdr:nvCxnSpPr>
        <xdr:cNvPr id="139" name="直線コネクタ 138"/>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5732</xdr:rowOff>
    </xdr:from>
    <xdr:ext cx="405111" cy="259045"/>
    <xdr:sp macro="" textlink="">
      <xdr:nvSpPr>
        <xdr:cNvPr id="140" name="【橋りょう・トンネル】&#10;有形固定資産減価償却率最大値テキスト"/>
        <xdr:cNvSpPr txBox="1"/>
      </xdr:nvSpPr>
      <xdr:spPr>
        <a:xfrm>
          <a:off x="4724400" y="926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dr:col>6</xdr:col>
      <xdr:colOff>422275</xdr:colOff>
      <xdr:row>55</xdr:row>
      <xdr:rowOff>59055</xdr:rowOff>
    </xdr:from>
    <xdr:to>
      <xdr:col>6</xdr:col>
      <xdr:colOff>600075</xdr:colOff>
      <xdr:row>55</xdr:row>
      <xdr:rowOff>59055</xdr:rowOff>
    </xdr:to>
    <xdr:cxnSp macro="">
      <xdr:nvCxnSpPr>
        <xdr:cNvPr id="141" name="直線コネクタ 140"/>
        <xdr:cNvCxnSpPr/>
      </xdr:nvCxnSpPr>
      <xdr:spPr>
        <a:xfrm>
          <a:off x="4546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29227</xdr:rowOff>
    </xdr:from>
    <xdr:ext cx="405111" cy="259045"/>
    <xdr:sp macro="" textlink="">
      <xdr:nvSpPr>
        <xdr:cNvPr id="142" name="【橋りょう・トンネル】&#10;有形固定資産減価償却率平均値テキスト"/>
        <xdr:cNvSpPr txBox="1"/>
      </xdr:nvSpPr>
      <xdr:spPr>
        <a:xfrm>
          <a:off x="4724400" y="980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6350</xdr:rowOff>
    </xdr:from>
    <xdr:to>
      <xdr:col>6</xdr:col>
      <xdr:colOff>561975</xdr:colOff>
      <xdr:row>58</xdr:row>
      <xdr:rowOff>107950</xdr:rowOff>
    </xdr:to>
    <xdr:sp macro="" textlink="">
      <xdr:nvSpPr>
        <xdr:cNvPr id="143" name="フローチャート : 判断 142"/>
        <xdr:cNvSpPr/>
      </xdr:nvSpPr>
      <xdr:spPr>
        <a:xfrm>
          <a:off x="45847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86360</xdr:rowOff>
    </xdr:from>
    <xdr:to>
      <xdr:col>6</xdr:col>
      <xdr:colOff>561975</xdr:colOff>
      <xdr:row>59</xdr:row>
      <xdr:rowOff>16510</xdr:rowOff>
    </xdr:to>
    <xdr:sp macro="" textlink="">
      <xdr:nvSpPr>
        <xdr:cNvPr id="149" name="円/楕円 148"/>
        <xdr:cNvSpPr/>
      </xdr:nvSpPr>
      <xdr:spPr>
        <a:xfrm>
          <a:off x="4584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64787</xdr:rowOff>
    </xdr:from>
    <xdr:ext cx="405111" cy="259045"/>
    <xdr:sp macro="" textlink="">
      <xdr:nvSpPr>
        <xdr:cNvPr id="150" name="【橋りょう・トンネル】&#10;有形固定資産減価償却率該当値テキスト"/>
        <xdr:cNvSpPr txBox="1"/>
      </xdr:nvSpPr>
      <xdr:spPr>
        <a:xfrm>
          <a:off x="4724400" y="1000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51" name="正方形/長方形 150"/>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8" name="正方形/長方形 157"/>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64" name="テキスト ボックス 163"/>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2" name="テキスト ボックス 17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77899</xdr:rowOff>
    </xdr:from>
    <xdr:to>
      <xdr:col>15</xdr:col>
      <xdr:colOff>180340</xdr:colOff>
      <xdr:row>64</xdr:row>
      <xdr:rowOff>51953</xdr:rowOff>
    </xdr:to>
    <xdr:cxnSp macro="">
      <xdr:nvCxnSpPr>
        <xdr:cNvPr id="174" name="直線コネクタ 173"/>
        <xdr:cNvCxnSpPr/>
      </xdr:nvCxnSpPr>
      <xdr:spPr>
        <a:xfrm flipV="1">
          <a:off x="10476865" y="9679099"/>
          <a:ext cx="0" cy="134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55780</xdr:rowOff>
    </xdr:from>
    <xdr:ext cx="469744" cy="259045"/>
    <xdr:sp macro="" textlink="">
      <xdr:nvSpPr>
        <xdr:cNvPr id="175" name="【橋りょう・トンネル】&#10;一人当たり有形固定資産（償却資産）額最小値テキスト"/>
        <xdr:cNvSpPr txBox="1"/>
      </xdr:nvSpPr>
      <xdr:spPr>
        <a:xfrm>
          <a:off x="10566400" y="1102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3,182</a:t>
          </a:r>
          <a:endParaRPr kumimoji="1" lang="ja-JP" altLang="en-US" sz="1000" b="1">
            <a:latin typeface="ＭＳ Ｐゴシック"/>
          </a:endParaRPr>
        </a:p>
      </xdr:txBody>
    </xdr:sp>
    <xdr:clientData/>
  </xdr:oneCellAnchor>
  <xdr:twoCellAnchor>
    <xdr:from>
      <xdr:col>15</xdr:col>
      <xdr:colOff>92075</xdr:colOff>
      <xdr:row>64</xdr:row>
      <xdr:rowOff>51953</xdr:rowOff>
    </xdr:from>
    <xdr:to>
      <xdr:col>15</xdr:col>
      <xdr:colOff>269875</xdr:colOff>
      <xdr:row>64</xdr:row>
      <xdr:rowOff>51953</xdr:rowOff>
    </xdr:to>
    <xdr:cxnSp macro="">
      <xdr:nvCxnSpPr>
        <xdr:cNvPr id="176" name="直線コネクタ 175"/>
        <xdr:cNvCxnSpPr/>
      </xdr:nvCxnSpPr>
      <xdr:spPr>
        <a:xfrm>
          <a:off x="10388600" y="1102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24576</xdr:rowOff>
    </xdr:from>
    <xdr:ext cx="599010" cy="259045"/>
    <xdr:sp macro="" textlink="">
      <xdr:nvSpPr>
        <xdr:cNvPr id="177" name="【橋りょう・トンネル】&#10;一人当たり有形固定資産（償却資産）額最大値テキスト"/>
        <xdr:cNvSpPr txBox="1"/>
      </xdr:nvSpPr>
      <xdr:spPr>
        <a:xfrm>
          <a:off x="10566400" y="945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179,777</a:t>
          </a:r>
          <a:endParaRPr kumimoji="1" lang="ja-JP" altLang="en-US" sz="1000" b="1">
            <a:latin typeface="ＭＳ Ｐゴシック"/>
          </a:endParaRPr>
        </a:p>
      </xdr:txBody>
    </xdr:sp>
    <xdr:clientData/>
  </xdr:oneCellAnchor>
  <xdr:twoCellAnchor>
    <xdr:from>
      <xdr:col>15</xdr:col>
      <xdr:colOff>92075</xdr:colOff>
      <xdr:row>56</xdr:row>
      <xdr:rowOff>77899</xdr:rowOff>
    </xdr:from>
    <xdr:to>
      <xdr:col>15</xdr:col>
      <xdr:colOff>269875</xdr:colOff>
      <xdr:row>56</xdr:row>
      <xdr:rowOff>77899</xdr:rowOff>
    </xdr:to>
    <xdr:cxnSp macro="">
      <xdr:nvCxnSpPr>
        <xdr:cNvPr id="178" name="直線コネクタ 177"/>
        <xdr:cNvCxnSpPr/>
      </xdr:nvCxnSpPr>
      <xdr:spPr>
        <a:xfrm>
          <a:off x="10388600" y="9679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140796</xdr:rowOff>
    </xdr:from>
    <xdr:ext cx="534377" cy="259045"/>
    <xdr:sp macro="" textlink="">
      <xdr:nvSpPr>
        <xdr:cNvPr id="179" name="【橋りょう・トンネル】&#10;一人当たり有形固定資産（償却資産）額平均値テキスト"/>
        <xdr:cNvSpPr txBox="1"/>
      </xdr:nvSpPr>
      <xdr:spPr>
        <a:xfrm>
          <a:off x="10566400" y="1025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94,525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162369</xdr:rowOff>
    </xdr:from>
    <xdr:to>
      <xdr:col>15</xdr:col>
      <xdr:colOff>231775</xdr:colOff>
      <xdr:row>60</xdr:row>
      <xdr:rowOff>92519</xdr:rowOff>
    </xdr:to>
    <xdr:sp macro="" textlink="">
      <xdr:nvSpPr>
        <xdr:cNvPr id="180" name="フローチャート : 判断 179"/>
        <xdr:cNvSpPr/>
      </xdr:nvSpPr>
      <xdr:spPr>
        <a:xfrm>
          <a:off x="10426700" y="1027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161478</xdr:rowOff>
    </xdr:from>
    <xdr:to>
      <xdr:col>15</xdr:col>
      <xdr:colOff>231775</xdr:colOff>
      <xdr:row>57</xdr:row>
      <xdr:rowOff>91628</xdr:rowOff>
    </xdr:to>
    <xdr:sp macro="" textlink="">
      <xdr:nvSpPr>
        <xdr:cNvPr id="186" name="円/楕円 185"/>
        <xdr:cNvSpPr/>
      </xdr:nvSpPr>
      <xdr:spPr>
        <a:xfrm>
          <a:off x="10426700" y="976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12905</xdr:rowOff>
    </xdr:from>
    <xdr:ext cx="599010" cy="259045"/>
    <xdr:sp macro="" textlink="">
      <xdr:nvSpPr>
        <xdr:cNvPr id="187" name="【橋りょう・トンネル】&#10;一人当たり有形固定資産（償却資産）額該当値テキスト"/>
        <xdr:cNvSpPr txBox="1"/>
      </xdr:nvSpPr>
      <xdr:spPr>
        <a:xfrm>
          <a:off x="10566400" y="961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162,142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8" name="正方形/長方形 18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5" name="正方形/長方形 19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6" name="テキスト ボックス 20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8" name="テキスト ボックス 20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9"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86106</xdr:rowOff>
    </xdr:from>
    <xdr:to>
      <xdr:col>6</xdr:col>
      <xdr:colOff>510540</xdr:colOff>
      <xdr:row>85</xdr:row>
      <xdr:rowOff>163830</xdr:rowOff>
    </xdr:to>
    <xdr:cxnSp macro="">
      <xdr:nvCxnSpPr>
        <xdr:cNvPr id="210" name="直線コネクタ 209"/>
        <xdr:cNvCxnSpPr/>
      </xdr:nvCxnSpPr>
      <xdr:spPr>
        <a:xfrm flipV="1">
          <a:off x="4634865" y="13287756"/>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167657</xdr:rowOff>
    </xdr:from>
    <xdr:ext cx="405111" cy="259045"/>
    <xdr:sp macro="" textlink="">
      <xdr:nvSpPr>
        <xdr:cNvPr id="211" name="【公営住宅】&#10;有形固定資産減価償却率最小値テキスト"/>
        <xdr:cNvSpPr txBox="1"/>
      </xdr:nvSpPr>
      <xdr:spPr>
        <a:xfrm>
          <a:off x="47244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85</xdr:row>
      <xdr:rowOff>163830</xdr:rowOff>
    </xdr:from>
    <xdr:to>
      <xdr:col>6</xdr:col>
      <xdr:colOff>600075</xdr:colOff>
      <xdr:row>85</xdr:row>
      <xdr:rowOff>163830</xdr:rowOff>
    </xdr:to>
    <xdr:cxnSp macro="">
      <xdr:nvCxnSpPr>
        <xdr:cNvPr id="212" name="直線コネクタ 211"/>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32783</xdr:rowOff>
    </xdr:from>
    <xdr:ext cx="405111" cy="259045"/>
    <xdr:sp macro="" textlink="">
      <xdr:nvSpPr>
        <xdr:cNvPr id="213" name="【公営住宅】&#10;有形固定資産減価償却率最大値テキスト"/>
        <xdr:cNvSpPr txBox="1"/>
      </xdr:nvSpPr>
      <xdr:spPr>
        <a:xfrm>
          <a:off x="4724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72.7</a:t>
          </a:r>
          <a:endParaRPr kumimoji="1" lang="ja-JP" altLang="en-US" sz="1000" b="1">
            <a:latin typeface="ＭＳ Ｐゴシック"/>
          </a:endParaRPr>
        </a:p>
      </xdr:txBody>
    </xdr:sp>
    <xdr:clientData/>
  </xdr:oneCellAnchor>
  <xdr:twoCellAnchor>
    <xdr:from>
      <xdr:col>6</xdr:col>
      <xdr:colOff>422275</xdr:colOff>
      <xdr:row>77</xdr:row>
      <xdr:rowOff>86106</xdr:rowOff>
    </xdr:from>
    <xdr:to>
      <xdr:col>6</xdr:col>
      <xdr:colOff>600075</xdr:colOff>
      <xdr:row>77</xdr:row>
      <xdr:rowOff>86106</xdr:rowOff>
    </xdr:to>
    <xdr:cxnSp macro="">
      <xdr:nvCxnSpPr>
        <xdr:cNvPr id="214" name="直線コネクタ 213"/>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103903</xdr:rowOff>
    </xdr:from>
    <xdr:ext cx="405111" cy="259045"/>
    <xdr:sp macro="" textlink="">
      <xdr:nvSpPr>
        <xdr:cNvPr id="215" name="【公営住宅】&#10;有形固定資産減価償却率平均値テキスト"/>
        <xdr:cNvSpPr txBox="1"/>
      </xdr:nvSpPr>
      <xdr:spPr>
        <a:xfrm>
          <a:off x="4724400" y="13819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81026</xdr:rowOff>
    </xdr:from>
    <xdr:to>
      <xdr:col>6</xdr:col>
      <xdr:colOff>561975</xdr:colOff>
      <xdr:row>82</xdr:row>
      <xdr:rowOff>11176</xdr:rowOff>
    </xdr:to>
    <xdr:sp macro="" textlink="">
      <xdr:nvSpPr>
        <xdr:cNvPr id="216" name="フローチャート : 判断 215"/>
        <xdr:cNvSpPr/>
      </xdr:nvSpPr>
      <xdr:spPr>
        <a:xfrm>
          <a:off x="4584700" y="1396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81</xdr:row>
      <xdr:rowOff>122174</xdr:rowOff>
    </xdr:from>
    <xdr:to>
      <xdr:col>6</xdr:col>
      <xdr:colOff>561975</xdr:colOff>
      <xdr:row>82</xdr:row>
      <xdr:rowOff>52324</xdr:rowOff>
    </xdr:to>
    <xdr:sp macro="" textlink="">
      <xdr:nvSpPr>
        <xdr:cNvPr id="222" name="円/楕円 221"/>
        <xdr:cNvSpPr/>
      </xdr:nvSpPr>
      <xdr:spPr>
        <a:xfrm>
          <a:off x="4584700" y="140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100601</xdr:rowOff>
    </xdr:from>
    <xdr:ext cx="405111" cy="259045"/>
    <xdr:sp macro="" textlink="">
      <xdr:nvSpPr>
        <xdr:cNvPr id="223" name="【公営住宅】&#10;有形固定資産減価償却率該当値テキスト"/>
        <xdr:cNvSpPr txBox="1"/>
      </xdr:nvSpPr>
      <xdr:spPr>
        <a:xfrm>
          <a:off x="4724400" y="1398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4" name="正方形/長方形 223"/>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1" name="正方形/長方形 230"/>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4" name="直線コネクタ 2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5" name="テキスト ボックス 2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6" name="直線コネクタ 2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7" name="テキスト ボックス 2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8" name="直線コネクタ 2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9" name="テキスト ボックス 2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0" name="直線コネクタ 2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1" name="テキスト ボックス 2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2" name="直線コネクタ 2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3" name="テキスト ボックス 2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6"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115824</xdr:rowOff>
    </xdr:from>
    <xdr:to>
      <xdr:col>15</xdr:col>
      <xdr:colOff>180340</xdr:colOff>
      <xdr:row>86</xdr:row>
      <xdr:rowOff>61722</xdr:rowOff>
    </xdr:to>
    <xdr:cxnSp macro="">
      <xdr:nvCxnSpPr>
        <xdr:cNvPr id="247" name="直線コネクタ 246"/>
        <xdr:cNvCxnSpPr/>
      </xdr:nvCxnSpPr>
      <xdr:spPr>
        <a:xfrm flipV="1">
          <a:off x="10476865" y="13488924"/>
          <a:ext cx="0" cy="131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65549</xdr:rowOff>
    </xdr:from>
    <xdr:ext cx="469744" cy="259045"/>
    <xdr:sp macro="" textlink="">
      <xdr:nvSpPr>
        <xdr:cNvPr id="248" name="【公営住宅】&#10;一人当たり面積最小値テキスト"/>
        <xdr:cNvSpPr txBox="1"/>
      </xdr:nvSpPr>
      <xdr:spPr>
        <a:xfrm>
          <a:off x="10566400"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86</xdr:row>
      <xdr:rowOff>61722</xdr:rowOff>
    </xdr:from>
    <xdr:to>
      <xdr:col>15</xdr:col>
      <xdr:colOff>269875</xdr:colOff>
      <xdr:row>86</xdr:row>
      <xdr:rowOff>61722</xdr:rowOff>
    </xdr:to>
    <xdr:cxnSp macro="">
      <xdr:nvCxnSpPr>
        <xdr:cNvPr id="249" name="直線コネクタ 248"/>
        <xdr:cNvCxnSpPr/>
      </xdr:nvCxnSpPr>
      <xdr:spPr>
        <a:xfrm>
          <a:off x="10388600" y="1480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62501</xdr:rowOff>
    </xdr:from>
    <xdr:ext cx="469744" cy="259045"/>
    <xdr:sp macro="" textlink="">
      <xdr:nvSpPr>
        <xdr:cNvPr id="250" name="【公営住宅】&#10;一人当たり面積最大値テキスト"/>
        <xdr:cNvSpPr txBox="1"/>
      </xdr:nvSpPr>
      <xdr:spPr>
        <a:xfrm>
          <a:off x="105664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1.798</a:t>
          </a:r>
          <a:endParaRPr kumimoji="1" lang="ja-JP" altLang="en-US" sz="1000" b="1">
            <a:latin typeface="ＭＳ Ｐゴシック"/>
          </a:endParaRPr>
        </a:p>
      </xdr:txBody>
    </xdr:sp>
    <xdr:clientData/>
  </xdr:oneCellAnchor>
  <xdr:twoCellAnchor>
    <xdr:from>
      <xdr:col>15</xdr:col>
      <xdr:colOff>92075</xdr:colOff>
      <xdr:row>78</xdr:row>
      <xdr:rowOff>115824</xdr:rowOff>
    </xdr:from>
    <xdr:to>
      <xdr:col>15</xdr:col>
      <xdr:colOff>269875</xdr:colOff>
      <xdr:row>78</xdr:row>
      <xdr:rowOff>115824</xdr:rowOff>
    </xdr:to>
    <xdr:cxnSp macro="">
      <xdr:nvCxnSpPr>
        <xdr:cNvPr id="251" name="直線コネクタ 250"/>
        <xdr:cNvCxnSpPr/>
      </xdr:nvCxnSpPr>
      <xdr:spPr>
        <a:xfrm>
          <a:off x="10388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21353</xdr:rowOff>
    </xdr:from>
    <xdr:ext cx="469744" cy="259045"/>
    <xdr:sp macro="" textlink="">
      <xdr:nvSpPr>
        <xdr:cNvPr id="252" name="【公営住宅】&#10;一人当たり面積平均値テキスト"/>
        <xdr:cNvSpPr txBox="1"/>
      </xdr:nvSpPr>
      <xdr:spPr>
        <a:xfrm>
          <a:off x="10566400" y="140802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0.927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42926</xdr:rowOff>
    </xdr:from>
    <xdr:to>
      <xdr:col>15</xdr:col>
      <xdr:colOff>231775</xdr:colOff>
      <xdr:row>82</xdr:row>
      <xdr:rowOff>144526</xdr:rowOff>
    </xdr:to>
    <xdr:sp macro="" textlink="">
      <xdr:nvSpPr>
        <xdr:cNvPr id="253" name="フローチャート : 判断 252"/>
        <xdr:cNvSpPr/>
      </xdr:nvSpPr>
      <xdr:spPr>
        <a:xfrm>
          <a:off x="10426700" y="1410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65024</xdr:rowOff>
    </xdr:from>
    <xdr:to>
      <xdr:col>15</xdr:col>
      <xdr:colOff>231775</xdr:colOff>
      <xdr:row>78</xdr:row>
      <xdr:rowOff>166624</xdr:rowOff>
    </xdr:to>
    <xdr:sp macro="" textlink="">
      <xdr:nvSpPr>
        <xdr:cNvPr id="259" name="円/楕円 258"/>
        <xdr:cNvSpPr/>
      </xdr:nvSpPr>
      <xdr:spPr>
        <a:xfrm>
          <a:off x="10426700" y="134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18051</xdr:rowOff>
    </xdr:from>
    <xdr:ext cx="469744" cy="259045"/>
    <xdr:sp macro="" textlink="">
      <xdr:nvSpPr>
        <xdr:cNvPr id="260" name="【公営住宅】&#10;一人当たり面積該当値テキスト"/>
        <xdr:cNvSpPr txBox="1"/>
      </xdr:nvSpPr>
      <xdr:spPr>
        <a:xfrm>
          <a:off x="10566400" y="1339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1" name="正方形/長方形 260"/>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2" name="正方形/長方形 261"/>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3" name="正方形/長方形 262"/>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4" name="正方形/長方形 263"/>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5" name="正方形/長方形 264"/>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6" name="正方形/長方形 265"/>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7" name="正方形/長方形 26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8" name="正方形/長方形 26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9" name="正方形/長方形 26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0" name="正方形/長方形 26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1" name="正方形/長方形 27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98,044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2" name="正方形/長方形 271"/>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3" name="正方形/長方形 27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4" name="正方形/長方形 2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5" name="正方形/長方形 2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6" name="正方形/長方形 2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7" name="正方形/長方形 2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8" name="正方形/長方形 2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9" name="正方形/長方形 2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0" name="正方形/長方形 279"/>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1" name="テキスト ボックス 2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2" name="直線コネクタ 2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83" name="直線コネクタ 28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84" name="テキスト ボックス 28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85" name="直線コネクタ 28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86" name="テキスト ボックス 28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87" name="直線コネクタ 28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88" name="テキスト ボックス 28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89" name="直線コネクタ 28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0" name="テキスト ボックス 28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1" name="直線コネクタ 29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92" name="テキスト ボックス 29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93" name="直線コネクタ 29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94" name="テキスト ボックス 29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5" name="直線コネクタ 2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6" name="テキスト ボックス 29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7"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40277</xdr:rowOff>
    </xdr:from>
    <xdr:to>
      <xdr:col>23</xdr:col>
      <xdr:colOff>516889</xdr:colOff>
      <xdr:row>41</xdr:row>
      <xdr:rowOff>63137</xdr:rowOff>
    </xdr:to>
    <xdr:cxnSp macro="">
      <xdr:nvCxnSpPr>
        <xdr:cNvPr id="298" name="直線コネクタ 297"/>
        <xdr:cNvCxnSpPr/>
      </xdr:nvCxnSpPr>
      <xdr:spPr>
        <a:xfrm flipV="1">
          <a:off x="16318864" y="5869577"/>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66964</xdr:rowOff>
    </xdr:from>
    <xdr:ext cx="405111" cy="259045"/>
    <xdr:sp macro="" textlink="">
      <xdr:nvSpPr>
        <xdr:cNvPr id="299" name="【認定こども園・幼稚園・保育所】&#10;有形固定資産減価償却率最小値テキスト"/>
        <xdr:cNvSpPr txBox="1"/>
      </xdr:nvSpPr>
      <xdr:spPr>
        <a:xfrm>
          <a:off x="16408400" y="709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a:t>
          </a:r>
          <a:endParaRPr kumimoji="1" lang="ja-JP" altLang="en-US" sz="1000" b="1">
            <a:latin typeface="ＭＳ Ｐゴシック"/>
          </a:endParaRPr>
        </a:p>
      </xdr:txBody>
    </xdr:sp>
    <xdr:clientData/>
  </xdr:oneCellAnchor>
  <xdr:twoCellAnchor>
    <xdr:from>
      <xdr:col>23</xdr:col>
      <xdr:colOff>428625</xdr:colOff>
      <xdr:row>41</xdr:row>
      <xdr:rowOff>63137</xdr:rowOff>
    </xdr:from>
    <xdr:to>
      <xdr:col>23</xdr:col>
      <xdr:colOff>606425</xdr:colOff>
      <xdr:row>41</xdr:row>
      <xdr:rowOff>63137</xdr:rowOff>
    </xdr:to>
    <xdr:cxnSp macro="">
      <xdr:nvCxnSpPr>
        <xdr:cNvPr id="300" name="直線コネクタ 299"/>
        <xdr:cNvCxnSpPr/>
      </xdr:nvCxnSpPr>
      <xdr:spPr>
        <a:xfrm>
          <a:off x="16230600" y="709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158404</xdr:rowOff>
    </xdr:from>
    <xdr:ext cx="405111" cy="259045"/>
    <xdr:sp macro="" textlink="">
      <xdr:nvSpPr>
        <xdr:cNvPr id="301" name="【認定こども園・幼稚園・保育所】&#10;有形固定資産減価償却率最大値テキスト"/>
        <xdr:cNvSpPr txBox="1"/>
      </xdr:nvSpPr>
      <xdr:spPr>
        <a:xfrm>
          <a:off x="164084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23</xdr:col>
      <xdr:colOff>428625</xdr:colOff>
      <xdr:row>34</xdr:row>
      <xdr:rowOff>40277</xdr:rowOff>
    </xdr:from>
    <xdr:to>
      <xdr:col>23</xdr:col>
      <xdr:colOff>606425</xdr:colOff>
      <xdr:row>34</xdr:row>
      <xdr:rowOff>40277</xdr:rowOff>
    </xdr:to>
    <xdr:cxnSp macro="">
      <xdr:nvCxnSpPr>
        <xdr:cNvPr id="302" name="直線コネクタ 301"/>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44649</xdr:rowOff>
    </xdr:from>
    <xdr:ext cx="405111" cy="259045"/>
    <xdr:sp macro="" textlink="">
      <xdr:nvSpPr>
        <xdr:cNvPr id="303" name="【認定こども園・幼稚園・保育所】&#10;有形固定資産減価償却率平均値テキスト"/>
        <xdr:cNvSpPr txBox="1"/>
      </xdr:nvSpPr>
      <xdr:spPr>
        <a:xfrm>
          <a:off x="16408400" y="6388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66222</xdr:rowOff>
    </xdr:from>
    <xdr:to>
      <xdr:col>23</xdr:col>
      <xdr:colOff>568325</xdr:colOff>
      <xdr:row>37</xdr:row>
      <xdr:rowOff>167822</xdr:rowOff>
    </xdr:to>
    <xdr:sp macro="" textlink="">
      <xdr:nvSpPr>
        <xdr:cNvPr id="304" name="フローチャート : 判断 303"/>
        <xdr:cNvSpPr/>
      </xdr:nvSpPr>
      <xdr:spPr>
        <a:xfrm>
          <a:off x="162687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5" name="テキスト ボックス 3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6" name="テキスト ボックス 3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7" name="テキスト ボックス 3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8" name="テキスト ボックス 3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9" name="テキスト ボックス 3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110308</xdr:rowOff>
    </xdr:from>
    <xdr:to>
      <xdr:col>23</xdr:col>
      <xdr:colOff>568325</xdr:colOff>
      <xdr:row>35</xdr:row>
      <xdr:rowOff>40458</xdr:rowOff>
    </xdr:to>
    <xdr:sp macro="" textlink="">
      <xdr:nvSpPr>
        <xdr:cNvPr id="310" name="円/楕円 309"/>
        <xdr:cNvSpPr/>
      </xdr:nvSpPr>
      <xdr:spPr>
        <a:xfrm>
          <a:off x="16268700" y="593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25235</xdr:rowOff>
    </xdr:from>
    <xdr:ext cx="405111" cy="259045"/>
    <xdr:sp macro="" textlink="">
      <xdr:nvSpPr>
        <xdr:cNvPr id="311" name="【認定こども園・幼稚園・保育所】&#10;有形固定資産減価償却率該当値テキスト"/>
        <xdr:cNvSpPr txBox="1"/>
      </xdr:nvSpPr>
      <xdr:spPr>
        <a:xfrm>
          <a:off x="16408400" y="5854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2" name="正方形/長方形 311"/>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3" name="正方形/長方形 3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4" name="正方形/長方形 3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5" name="正方形/長方形 3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6" name="正方形/長方形 3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7" name="正方形/長方形 3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8" name="正方形/長方形 3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9" name="正方形/長方形 318"/>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0" name="テキスト ボックス 3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1" name="直線コネクタ 3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2" name="直線コネクタ 32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3" name="テキスト ボックス 32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4" name="直線コネクタ 32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25" name="テキスト ボックス 32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26" name="直線コネクタ 32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27" name="テキスト ボックス 32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28" name="直線コネクタ 32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29" name="テキスト ボックス 32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0" name="直線コネクタ 3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1" name="テキスト ボックス 33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2"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55626</xdr:rowOff>
    </xdr:from>
    <xdr:to>
      <xdr:col>32</xdr:col>
      <xdr:colOff>186689</xdr:colOff>
      <xdr:row>41</xdr:row>
      <xdr:rowOff>92202</xdr:rowOff>
    </xdr:to>
    <xdr:cxnSp macro="">
      <xdr:nvCxnSpPr>
        <xdr:cNvPr id="333" name="直線コネクタ 332"/>
        <xdr:cNvCxnSpPr/>
      </xdr:nvCxnSpPr>
      <xdr:spPr>
        <a:xfrm flipV="1">
          <a:off x="22160864" y="6056376"/>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96029</xdr:rowOff>
    </xdr:from>
    <xdr:ext cx="469744" cy="259045"/>
    <xdr:sp macro="" textlink="">
      <xdr:nvSpPr>
        <xdr:cNvPr id="334" name="【認定こども園・幼稚園・保育所】&#10;一人当たり面積最小値テキスト"/>
        <xdr:cNvSpPr txBox="1"/>
      </xdr:nvSpPr>
      <xdr:spPr>
        <a:xfrm>
          <a:off x="222504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41</xdr:row>
      <xdr:rowOff>92202</xdr:rowOff>
    </xdr:from>
    <xdr:to>
      <xdr:col>32</xdr:col>
      <xdr:colOff>276225</xdr:colOff>
      <xdr:row>41</xdr:row>
      <xdr:rowOff>92202</xdr:rowOff>
    </xdr:to>
    <xdr:cxnSp macro="">
      <xdr:nvCxnSpPr>
        <xdr:cNvPr id="335" name="直線コネクタ 334"/>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2303</xdr:rowOff>
    </xdr:from>
    <xdr:ext cx="469744" cy="259045"/>
    <xdr:sp macro="" textlink="">
      <xdr:nvSpPr>
        <xdr:cNvPr id="336" name="【認定こども園・幼稚園・保育所】&#10;一人当たり面積最大値テキスト"/>
        <xdr:cNvSpPr txBox="1"/>
      </xdr:nvSpPr>
      <xdr:spPr>
        <a:xfrm>
          <a:off x="22250400" y="58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35</xdr:row>
      <xdr:rowOff>55626</xdr:rowOff>
    </xdr:from>
    <xdr:to>
      <xdr:col>32</xdr:col>
      <xdr:colOff>276225</xdr:colOff>
      <xdr:row>35</xdr:row>
      <xdr:rowOff>55626</xdr:rowOff>
    </xdr:to>
    <xdr:cxnSp macro="">
      <xdr:nvCxnSpPr>
        <xdr:cNvPr id="337" name="直線コネクタ 336"/>
        <xdr:cNvCxnSpPr/>
      </xdr:nvCxnSpPr>
      <xdr:spPr>
        <a:xfrm>
          <a:off x="22072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142003</xdr:rowOff>
    </xdr:from>
    <xdr:ext cx="469744" cy="259045"/>
    <xdr:sp macro="" textlink="">
      <xdr:nvSpPr>
        <xdr:cNvPr id="338" name="【認定こども園・幼稚園・保育所】&#10;一人当たり面積平均値テキスト"/>
        <xdr:cNvSpPr txBox="1"/>
      </xdr:nvSpPr>
      <xdr:spPr>
        <a:xfrm>
          <a:off x="22250400" y="665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119126</xdr:rowOff>
    </xdr:from>
    <xdr:to>
      <xdr:col>32</xdr:col>
      <xdr:colOff>238125</xdr:colOff>
      <xdr:row>40</xdr:row>
      <xdr:rowOff>49276</xdr:rowOff>
    </xdr:to>
    <xdr:sp macro="" textlink="">
      <xdr:nvSpPr>
        <xdr:cNvPr id="339" name="フローチャート : 判断 338"/>
        <xdr:cNvSpPr/>
      </xdr:nvSpPr>
      <xdr:spPr>
        <a:xfrm>
          <a:off x="221107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0" name="テキスト ボックス 3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1" name="テキスト ボックス 3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2" name="テキスト ボックス 3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3" name="テキスト ボックス 3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4" name="テキスト ボックス 3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40</xdr:row>
      <xdr:rowOff>80264</xdr:rowOff>
    </xdr:from>
    <xdr:to>
      <xdr:col>32</xdr:col>
      <xdr:colOff>238125</xdr:colOff>
      <xdr:row>41</xdr:row>
      <xdr:rowOff>10414</xdr:rowOff>
    </xdr:to>
    <xdr:sp macro="" textlink="">
      <xdr:nvSpPr>
        <xdr:cNvPr id="345" name="円/楕円 344"/>
        <xdr:cNvSpPr/>
      </xdr:nvSpPr>
      <xdr:spPr>
        <a:xfrm>
          <a:off x="221107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58691</xdr:rowOff>
    </xdr:from>
    <xdr:ext cx="469744" cy="259045"/>
    <xdr:sp macro="" textlink="">
      <xdr:nvSpPr>
        <xdr:cNvPr id="346" name="【認定こども園・幼稚園・保育所】&#10;一人当たり面積該当値テキスト"/>
        <xdr:cNvSpPr txBox="1"/>
      </xdr:nvSpPr>
      <xdr:spPr>
        <a:xfrm>
          <a:off x="22250400"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7" name="正方形/長方形 34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8" name="正方形/長方形 3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9" name="正方形/長方形 3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0" name="正方形/長方形 3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1" name="正方形/長方形 3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2" name="正方形/長方形 3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3" name="正方形/長方形 3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4" name="正方形/長方形 353"/>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5" name="テキスト ボックス 3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6" name="直線コネクタ 3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7" name="テキスト ボックス 35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58" name="直線コネクタ 35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59" name="テキスト ボックス 35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0" name="直線コネクタ 35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1" name="テキスト ボックス 36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2" name="直線コネクタ 36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3" name="テキスト ボックス 36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4" name="直線コネクタ 36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65" name="テキスト ボックス 36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66" name="直線コネクタ 36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67" name="テキスト ボックス 36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8" name="直線コネクタ 3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9" name="テキスト ボックス 36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0"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87630</xdr:rowOff>
    </xdr:from>
    <xdr:to>
      <xdr:col>23</xdr:col>
      <xdr:colOff>516889</xdr:colOff>
      <xdr:row>62</xdr:row>
      <xdr:rowOff>148590</xdr:rowOff>
    </xdr:to>
    <xdr:cxnSp macro="">
      <xdr:nvCxnSpPr>
        <xdr:cNvPr id="371" name="直線コネクタ 370"/>
        <xdr:cNvCxnSpPr/>
      </xdr:nvCxnSpPr>
      <xdr:spPr>
        <a:xfrm flipV="1">
          <a:off x="16318864" y="95173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152417</xdr:rowOff>
    </xdr:from>
    <xdr:ext cx="405111" cy="259045"/>
    <xdr:sp macro="" textlink="">
      <xdr:nvSpPr>
        <xdr:cNvPr id="372" name="【学校施設】&#10;有形固定資産減価償却率最小値テキスト"/>
        <xdr:cNvSpPr txBox="1"/>
      </xdr:nvSpPr>
      <xdr:spPr>
        <a:xfrm>
          <a:off x="164084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47.1</a:t>
          </a:r>
          <a:endParaRPr kumimoji="1" lang="ja-JP" altLang="en-US" sz="1000" b="1">
            <a:latin typeface="ＭＳ Ｐゴシック"/>
          </a:endParaRPr>
        </a:p>
      </xdr:txBody>
    </xdr:sp>
    <xdr:clientData/>
  </xdr:oneCellAnchor>
  <xdr:twoCellAnchor>
    <xdr:from>
      <xdr:col>23</xdr:col>
      <xdr:colOff>428625</xdr:colOff>
      <xdr:row>62</xdr:row>
      <xdr:rowOff>148590</xdr:rowOff>
    </xdr:from>
    <xdr:to>
      <xdr:col>23</xdr:col>
      <xdr:colOff>606425</xdr:colOff>
      <xdr:row>62</xdr:row>
      <xdr:rowOff>148590</xdr:rowOff>
    </xdr:to>
    <xdr:cxnSp macro="">
      <xdr:nvCxnSpPr>
        <xdr:cNvPr id="373" name="直線コネクタ 372"/>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34307</xdr:rowOff>
    </xdr:from>
    <xdr:ext cx="405111" cy="259045"/>
    <xdr:sp macro="" textlink="">
      <xdr:nvSpPr>
        <xdr:cNvPr id="374" name="【学校施設】&#10;有形固定資産減価償却率最大値テキスト"/>
        <xdr:cNvSpPr txBox="1"/>
      </xdr:nvSpPr>
      <xdr:spPr>
        <a:xfrm>
          <a:off x="16408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23</xdr:col>
      <xdr:colOff>428625</xdr:colOff>
      <xdr:row>55</xdr:row>
      <xdr:rowOff>87630</xdr:rowOff>
    </xdr:from>
    <xdr:to>
      <xdr:col>23</xdr:col>
      <xdr:colOff>606425</xdr:colOff>
      <xdr:row>55</xdr:row>
      <xdr:rowOff>87630</xdr:rowOff>
    </xdr:to>
    <xdr:cxnSp macro="">
      <xdr:nvCxnSpPr>
        <xdr:cNvPr id="375" name="直線コネクタ 374"/>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38117</xdr:rowOff>
    </xdr:from>
    <xdr:ext cx="405111" cy="259045"/>
    <xdr:sp macro="" textlink="">
      <xdr:nvSpPr>
        <xdr:cNvPr id="376" name="【学校施設】&#10;有形固定資産減価償却率平均値テキスト"/>
        <xdr:cNvSpPr txBox="1"/>
      </xdr:nvSpPr>
      <xdr:spPr>
        <a:xfrm>
          <a:off x="164084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59690</xdr:rowOff>
    </xdr:from>
    <xdr:to>
      <xdr:col>23</xdr:col>
      <xdr:colOff>568325</xdr:colOff>
      <xdr:row>59</xdr:row>
      <xdr:rowOff>161290</xdr:rowOff>
    </xdr:to>
    <xdr:sp macro="" textlink="">
      <xdr:nvSpPr>
        <xdr:cNvPr id="377" name="フローチャート : 判断 376"/>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8" name="テキスト ボックス 3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9" name="テキスト ボックス 3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0" name="テキスト ボックス 3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1" name="テキスト ボックス 3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2" name="テキスト ボックス 3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44450</xdr:rowOff>
    </xdr:from>
    <xdr:to>
      <xdr:col>23</xdr:col>
      <xdr:colOff>568325</xdr:colOff>
      <xdr:row>58</xdr:row>
      <xdr:rowOff>146050</xdr:rowOff>
    </xdr:to>
    <xdr:sp macro="" textlink="">
      <xdr:nvSpPr>
        <xdr:cNvPr id="383" name="円/楕円 382"/>
        <xdr:cNvSpPr/>
      </xdr:nvSpPr>
      <xdr:spPr>
        <a:xfrm>
          <a:off x="162687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67327</xdr:rowOff>
    </xdr:from>
    <xdr:ext cx="405111" cy="259045"/>
    <xdr:sp macro="" textlink="">
      <xdr:nvSpPr>
        <xdr:cNvPr id="384" name="【学校施設】&#10;有形固定資産減価償却率該当値テキスト"/>
        <xdr:cNvSpPr txBox="1"/>
      </xdr:nvSpPr>
      <xdr:spPr>
        <a:xfrm>
          <a:off x="16408400"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5" name="正方形/長方形 384"/>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6" name="正方形/長方形 3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7" name="正方形/長方形 3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8" name="正方形/長方形 3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9" name="正方形/長方形 3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0" name="正方形/長方形 3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1" name="正方形/長方形 3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2" name="正方形/長方形 391"/>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3" name="テキスト ボックス 3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4" name="直線コネクタ 3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5" name="テキスト ボックス 39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96" name="直線コネクタ 39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97" name="テキスト ボックス 39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8" name="直線コネクタ 39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99" name="テキスト ボックス 39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0" name="直線コネクタ 39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1" name="テキスト ボックス 40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2" name="直線コネクタ 40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3" name="テキスト ボックス 40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4" name="直線コネクタ 40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05" name="テキスト ボックス 40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6" name="直線コネクタ 4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7" name="テキスト ボックス 40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8"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67056</xdr:rowOff>
    </xdr:from>
    <xdr:to>
      <xdr:col>32</xdr:col>
      <xdr:colOff>186689</xdr:colOff>
      <xdr:row>64</xdr:row>
      <xdr:rowOff>72771</xdr:rowOff>
    </xdr:to>
    <xdr:cxnSp macro="">
      <xdr:nvCxnSpPr>
        <xdr:cNvPr id="409" name="直線コネクタ 408"/>
        <xdr:cNvCxnSpPr/>
      </xdr:nvCxnSpPr>
      <xdr:spPr>
        <a:xfrm flipV="1">
          <a:off x="22160864" y="9668256"/>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76598</xdr:rowOff>
    </xdr:from>
    <xdr:ext cx="469744" cy="259045"/>
    <xdr:sp macro="" textlink="">
      <xdr:nvSpPr>
        <xdr:cNvPr id="410" name="【学校施設】&#10;一人当たり面積最小値テキスト"/>
        <xdr:cNvSpPr txBox="1"/>
      </xdr:nvSpPr>
      <xdr:spPr>
        <a:xfrm>
          <a:off x="22250400" y="1104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32</xdr:col>
      <xdr:colOff>98425</xdr:colOff>
      <xdr:row>64</xdr:row>
      <xdr:rowOff>72771</xdr:rowOff>
    </xdr:from>
    <xdr:to>
      <xdr:col>32</xdr:col>
      <xdr:colOff>276225</xdr:colOff>
      <xdr:row>64</xdr:row>
      <xdr:rowOff>72771</xdr:rowOff>
    </xdr:to>
    <xdr:cxnSp macro="">
      <xdr:nvCxnSpPr>
        <xdr:cNvPr id="411" name="直線コネクタ 410"/>
        <xdr:cNvCxnSpPr/>
      </xdr:nvCxnSpPr>
      <xdr:spPr>
        <a:xfrm>
          <a:off x="22072600" y="1104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13733</xdr:rowOff>
    </xdr:from>
    <xdr:ext cx="469744" cy="259045"/>
    <xdr:sp macro="" textlink="">
      <xdr:nvSpPr>
        <xdr:cNvPr id="412" name="【学校施設】&#10;一人当たり面積最大値テキスト"/>
        <xdr:cNvSpPr txBox="1"/>
      </xdr:nvSpPr>
      <xdr:spPr>
        <a:xfrm>
          <a:off x="22250400" y="944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4.624</a:t>
          </a:r>
          <a:endParaRPr kumimoji="1" lang="ja-JP" altLang="en-US" sz="1000" b="1">
            <a:latin typeface="ＭＳ Ｐゴシック"/>
          </a:endParaRPr>
        </a:p>
      </xdr:txBody>
    </xdr:sp>
    <xdr:clientData/>
  </xdr:oneCellAnchor>
  <xdr:twoCellAnchor>
    <xdr:from>
      <xdr:col>32</xdr:col>
      <xdr:colOff>98425</xdr:colOff>
      <xdr:row>56</xdr:row>
      <xdr:rowOff>67056</xdr:rowOff>
    </xdr:from>
    <xdr:to>
      <xdr:col>32</xdr:col>
      <xdr:colOff>276225</xdr:colOff>
      <xdr:row>56</xdr:row>
      <xdr:rowOff>67056</xdr:rowOff>
    </xdr:to>
    <xdr:cxnSp macro="">
      <xdr:nvCxnSpPr>
        <xdr:cNvPr id="413" name="直線コネクタ 412"/>
        <xdr:cNvCxnSpPr/>
      </xdr:nvCxnSpPr>
      <xdr:spPr>
        <a:xfrm>
          <a:off x="22072600" y="96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125620</xdr:rowOff>
    </xdr:from>
    <xdr:ext cx="469744" cy="259045"/>
    <xdr:sp macro="" textlink="">
      <xdr:nvSpPr>
        <xdr:cNvPr id="414" name="【学校施設】&#10;一人当たり面積平均値テキスト"/>
        <xdr:cNvSpPr txBox="1"/>
      </xdr:nvSpPr>
      <xdr:spPr>
        <a:xfrm>
          <a:off x="22250400" y="10584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1.697</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102743</xdr:rowOff>
    </xdr:from>
    <xdr:to>
      <xdr:col>32</xdr:col>
      <xdr:colOff>238125</xdr:colOff>
      <xdr:row>63</xdr:row>
      <xdr:rowOff>32893</xdr:rowOff>
    </xdr:to>
    <xdr:sp macro="" textlink="">
      <xdr:nvSpPr>
        <xdr:cNvPr id="415" name="フローチャート : 判断 414"/>
        <xdr:cNvSpPr/>
      </xdr:nvSpPr>
      <xdr:spPr>
        <a:xfrm>
          <a:off x="22110700" y="1073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6" name="テキスト ボックス 41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7" name="テキスト ボックス 41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8" name="テキスト ボックス 41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9" name="テキスト ボックス 41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0" name="テキスト ボックス 41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35306</xdr:rowOff>
    </xdr:from>
    <xdr:to>
      <xdr:col>32</xdr:col>
      <xdr:colOff>238125</xdr:colOff>
      <xdr:row>63</xdr:row>
      <xdr:rowOff>136906</xdr:rowOff>
    </xdr:to>
    <xdr:sp macro="" textlink="">
      <xdr:nvSpPr>
        <xdr:cNvPr id="421" name="円/楕円 420"/>
        <xdr:cNvSpPr/>
      </xdr:nvSpPr>
      <xdr:spPr>
        <a:xfrm>
          <a:off x="22110700" y="108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13733</xdr:rowOff>
    </xdr:from>
    <xdr:ext cx="469744" cy="259045"/>
    <xdr:sp macro="" textlink="">
      <xdr:nvSpPr>
        <xdr:cNvPr id="422" name="【学校施設】&#10;一人当たり面積該当値テキスト"/>
        <xdr:cNvSpPr txBox="1"/>
      </xdr:nvSpPr>
      <xdr:spPr>
        <a:xfrm>
          <a:off x="22250400" y="1081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3" name="正方形/長方形 422"/>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4" name="正方形/長方形 4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5" name="正方形/長方形 4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6" name="正方形/長方形 4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7" name="正方形/長方形 4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8" name="正方形/長方形 4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9" name="正方形/長方形 4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0" name="正方形/長方形 429"/>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1" name="テキスト ボックス 4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2" name="直線コネクタ 4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33" name="テキスト ボックス 43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34" name="直線コネクタ 4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35" name="テキスト ボックス 43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36" name="直線コネクタ 4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37" name="テキスト ボックス 4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38" name="直線コネクタ 4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39" name="テキスト ボックス 4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0" name="直線コネクタ 4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1" name="テキスト ボックス 4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42" name="直線コネクタ 4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43" name="テキスト ボックス 44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4" name="直線コネクタ 4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45" name="テキスト ボックス 4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6"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0</xdr:rowOff>
    </xdr:from>
    <xdr:to>
      <xdr:col>23</xdr:col>
      <xdr:colOff>516889</xdr:colOff>
      <xdr:row>85</xdr:row>
      <xdr:rowOff>148589</xdr:rowOff>
    </xdr:to>
    <xdr:cxnSp macro="">
      <xdr:nvCxnSpPr>
        <xdr:cNvPr id="447" name="直線コネクタ 446"/>
        <xdr:cNvCxnSpPr/>
      </xdr:nvCxnSpPr>
      <xdr:spPr>
        <a:xfrm flipV="1">
          <a:off x="16318864" y="1354455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152416</xdr:rowOff>
    </xdr:from>
    <xdr:ext cx="405111" cy="259045"/>
    <xdr:sp macro="" textlink="">
      <xdr:nvSpPr>
        <xdr:cNvPr id="448" name="【児童館】&#10;有形固定資産減価償却率最小値テキスト"/>
        <xdr:cNvSpPr txBox="1"/>
      </xdr:nvSpPr>
      <xdr:spPr>
        <a:xfrm>
          <a:off x="16408400"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a:t>
          </a:r>
          <a:endParaRPr kumimoji="1" lang="ja-JP" altLang="en-US" sz="1000" b="1">
            <a:latin typeface="ＭＳ Ｐゴシック"/>
          </a:endParaRPr>
        </a:p>
      </xdr:txBody>
    </xdr:sp>
    <xdr:clientData/>
  </xdr:oneCellAnchor>
  <xdr:twoCellAnchor>
    <xdr:from>
      <xdr:col>23</xdr:col>
      <xdr:colOff>428625</xdr:colOff>
      <xdr:row>85</xdr:row>
      <xdr:rowOff>148589</xdr:rowOff>
    </xdr:from>
    <xdr:to>
      <xdr:col>23</xdr:col>
      <xdr:colOff>606425</xdr:colOff>
      <xdr:row>85</xdr:row>
      <xdr:rowOff>148589</xdr:rowOff>
    </xdr:to>
    <xdr:cxnSp macro="">
      <xdr:nvCxnSpPr>
        <xdr:cNvPr id="449" name="直線コネクタ 448"/>
        <xdr:cNvCxnSpPr/>
      </xdr:nvCxnSpPr>
      <xdr:spPr>
        <a:xfrm>
          <a:off x="16230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118127</xdr:rowOff>
    </xdr:from>
    <xdr:ext cx="405111" cy="259045"/>
    <xdr:sp macro="" textlink="">
      <xdr:nvSpPr>
        <xdr:cNvPr id="450" name="【児童館】&#10;有形固定資産減価償却率最大値テキスト"/>
        <xdr:cNvSpPr txBox="1"/>
      </xdr:nvSpPr>
      <xdr:spPr>
        <a:xfrm>
          <a:off x="164084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428625</xdr:colOff>
      <xdr:row>79</xdr:row>
      <xdr:rowOff>0</xdr:rowOff>
    </xdr:from>
    <xdr:to>
      <xdr:col>23</xdr:col>
      <xdr:colOff>606425</xdr:colOff>
      <xdr:row>79</xdr:row>
      <xdr:rowOff>0</xdr:rowOff>
    </xdr:to>
    <xdr:cxnSp macro="">
      <xdr:nvCxnSpPr>
        <xdr:cNvPr id="451" name="直線コネクタ 450"/>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46372</xdr:rowOff>
    </xdr:from>
    <xdr:ext cx="405111" cy="259045"/>
    <xdr:sp macro="" textlink="">
      <xdr:nvSpPr>
        <xdr:cNvPr id="452" name="【児童館】&#10;有形固定資産減価償却率平均値テキスト"/>
        <xdr:cNvSpPr txBox="1"/>
      </xdr:nvSpPr>
      <xdr:spPr>
        <a:xfrm>
          <a:off x="16408400" y="14105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23495</xdr:rowOff>
    </xdr:from>
    <xdr:to>
      <xdr:col>23</xdr:col>
      <xdr:colOff>568325</xdr:colOff>
      <xdr:row>83</xdr:row>
      <xdr:rowOff>125095</xdr:rowOff>
    </xdr:to>
    <xdr:sp macro="" textlink="">
      <xdr:nvSpPr>
        <xdr:cNvPr id="453" name="フローチャート : 判断 452"/>
        <xdr:cNvSpPr/>
      </xdr:nvSpPr>
      <xdr:spPr>
        <a:xfrm>
          <a:off x="162687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54" name="テキスト ボックス 4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5" name="テキスト ボックス 4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6" name="テキスト ボックス 4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7" name="テキスト ボックス 4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8" name="テキスト ボックス 4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84</xdr:row>
      <xdr:rowOff>2539</xdr:rowOff>
    </xdr:from>
    <xdr:to>
      <xdr:col>23</xdr:col>
      <xdr:colOff>568325</xdr:colOff>
      <xdr:row>84</xdr:row>
      <xdr:rowOff>104139</xdr:rowOff>
    </xdr:to>
    <xdr:sp macro="" textlink="">
      <xdr:nvSpPr>
        <xdr:cNvPr id="459" name="円/楕円 458"/>
        <xdr:cNvSpPr/>
      </xdr:nvSpPr>
      <xdr:spPr>
        <a:xfrm>
          <a:off x="162687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152416</xdr:rowOff>
    </xdr:from>
    <xdr:ext cx="405111" cy="259045"/>
    <xdr:sp macro="" textlink="">
      <xdr:nvSpPr>
        <xdr:cNvPr id="460" name="【児童館】&#10;有形固定資産減価償却率該当値テキスト"/>
        <xdr:cNvSpPr txBox="1"/>
      </xdr:nvSpPr>
      <xdr:spPr>
        <a:xfrm>
          <a:off x="16408400"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61" name="正方形/長方形 460"/>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2" name="正方形/長方形 4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3" name="正方形/長方形 4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4" name="正方形/長方形 4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5" name="正方形/長方形 4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6" name="正方形/長方形 4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7" name="正方形/長方形 4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8" name="正方形/長方形 467"/>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9" name="テキスト ボックス 4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0" name="直線コネクタ 4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71" name="直線コネクタ 47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72" name="テキスト ボックス 47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73" name="直線コネクタ 47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74" name="テキスト ボックス 47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75" name="直線コネクタ 47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76" name="テキスト ボックス 47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77" name="直線コネクタ 47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78" name="テキスト ボックス 47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79" name="直線コネクタ 47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80" name="テキスト ボックス 47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81" name="直線コネクタ 48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82" name="テキスト ボックス 48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3" name="直線コネクタ 4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4" name="テキスト ボックス 4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5"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103414</xdr:rowOff>
    </xdr:from>
    <xdr:to>
      <xdr:col>32</xdr:col>
      <xdr:colOff>186689</xdr:colOff>
      <xdr:row>85</xdr:row>
      <xdr:rowOff>111579</xdr:rowOff>
    </xdr:to>
    <xdr:cxnSp macro="">
      <xdr:nvCxnSpPr>
        <xdr:cNvPr id="486" name="直線コネクタ 485"/>
        <xdr:cNvCxnSpPr/>
      </xdr:nvCxnSpPr>
      <xdr:spPr>
        <a:xfrm flipV="1">
          <a:off x="22160864" y="13476514"/>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115406</xdr:rowOff>
    </xdr:from>
    <xdr:ext cx="469744" cy="259045"/>
    <xdr:sp macro="" textlink="">
      <xdr:nvSpPr>
        <xdr:cNvPr id="487" name="【児童館】&#10;一人当たり面積最小値テキスト"/>
        <xdr:cNvSpPr txBox="1"/>
      </xdr:nvSpPr>
      <xdr:spPr>
        <a:xfrm>
          <a:off x="22250400" y="1468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32</xdr:col>
      <xdr:colOff>98425</xdr:colOff>
      <xdr:row>85</xdr:row>
      <xdr:rowOff>111579</xdr:rowOff>
    </xdr:from>
    <xdr:to>
      <xdr:col>32</xdr:col>
      <xdr:colOff>276225</xdr:colOff>
      <xdr:row>85</xdr:row>
      <xdr:rowOff>111579</xdr:rowOff>
    </xdr:to>
    <xdr:cxnSp macro="">
      <xdr:nvCxnSpPr>
        <xdr:cNvPr id="488" name="直線コネクタ 487"/>
        <xdr:cNvCxnSpPr/>
      </xdr:nvCxnSpPr>
      <xdr:spPr>
        <a:xfrm>
          <a:off x="22072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50091</xdr:rowOff>
    </xdr:from>
    <xdr:ext cx="469744" cy="259045"/>
    <xdr:sp macro="" textlink="">
      <xdr:nvSpPr>
        <xdr:cNvPr id="489" name="【児童館】&#10;一人当たり面積最大値テキスト"/>
        <xdr:cNvSpPr txBox="1"/>
      </xdr:nvSpPr>
      <xdr:spPr>
        <a:xfrm>
          <a:off x="222504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32</xdr:col>
      <xdr:colOff>98425</xdr:colOff>
      <xdr:row>78</xdr:row>
      <xdr:rowOff>103414</xdr:rowOff>
    </xdr:from>
    <xdr:to>
      <xdr:col>32</xdr:col>
      <xdr:colOff>276225</xdr:colOff>
      <xdr:row>78</xdr:row>
      <xdr:rowOff>103414</xdr:rowOff>
    </xdr:to>
    <xdr:cxnSp macro="">
      <xdr:nvCxnSpPr>
        <xdr:cNvPr id="490" name="直線コネクタ 489"/>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112684</xdr:rowOff>
    </xdr:from>
    <xdr:ext cx="469744" cy="259045"/>
    <xdr:sp macro="" textlink="">
      <xdr:nvSpPr>
        <xdr:cNvPr id="491" name="【児童館】&#10;一人当たり面積平均値テキスト"/>
        <xdr:cNvSpPr txBox="1"/>
      </xdr:nvSpPr>
      <xdr:spPr>
        <a:xfrm>
          <a:off x="22250400" y="13828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134257</xdr:rowOff>
    </xdr:from>
    <xdr:to>
      <xdr:col>32</xdr:col>
      <xdr:colOff>238125</xdr:colOff>
      <xdr:row>81</xdr:row>
      <xdr:rowOff>64407</xdr:rowOff>
    </xdr:to>
    <xdr:sp macro="" textlink="">
      <xdr:nvSpPr>
        <xdr:cNvPr id="492" name="フローチャート : 判断 491"/>
        <xdr:cNvSpPr/>
      </xdr:nvSpPr>
      <xdr:spPr>
        <a:xfrm>
          <a:off x="221107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3" name="テキスト ボックス 4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4" name="テキスト ボックス 4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5" name="テキスト ボックス 4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6" name="テキスト ボックス 4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7" name="テキスト ボックス 4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117929</xdr:rowOff>
    </xdr:from>
    <xdr:to>
      <xdr:col>32</xdr:col>
      <xdr:colOff>238125</xdr:colOff>
      <xdr:row>79</xdr:row>
      <xdr:rowOff>48079</xdr:rowOff>
    </xdr:to>
    <xdr:sp macro="" textlink="">
      <xdr:nvSpPr>
        <xdr:cNvPr id="498" name="円/楕円 497"/>
        <xdr:cNvSpPr/>
      </xdr:nvSpPr>
      <xdr:spPr>
        <a:xfrm>
          <a:off x="22110700" y="13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32856</xdr:rowOff>
    </xdr:from>
    <xdr:ext cx="469744" cy="259045"/>
    <xdr:sp macro="" textlink="">
      <xdr:nvSpPr>
        <xdr:cNvPr id="499" name="【児童館】&#10;一人当たり面積該当値テキスト"/>
        <xdr:cNvSpPr txBox="1"/>
      </xdr:nvSpPr>
      <xdr:spPr>
        <a:xfrm>
          <a:off x="22250400" y="134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00" name="正方形/長方形 49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1" name="正方形/長方形 5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2" name="正方形/長方形 5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3" name="正方形/長方形 5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4" name="正方形/長方形 5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5" name="正方形/長方形 5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6" name="正方形/長方形 5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7" name="正方形/長方形 50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8" name="テキスト ボックス 5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9" name="直線コネクタ 5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0" name="テキスト ボックス 50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11" name="直線コネクタ 51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12" name="テキスト ボックス 51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13" name="直線コネクタ 51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14" name="テキスト ボックス 51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15" name="直線コネクタ 51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16" name="テキスト ボックス 51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17" name="直線コネクタ 51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18" name="テキスト ボックス 51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9" name="直線コネクタ 5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0" name="テキスト ボックス 5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21"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102</xdr:row>
      <xdr:rowOff>5335</xdr:rowOff>
    </xdr:from>
    <xdr:to>
      <xdr:col>23</xdr:col>
      <xdr:colOff>516889</xdr:colOff>
      <xdr:row>108</xdr:row>
      <xdr:rowOff>140208</xdr:rowOff>
    </xdr:to>
    <xdr:cxnSp macro="">
      <xdr:nvCxnSpPr>
        <xdr:cNvPr id="522" name="直線コネクタ 521"/>
        <xdr:cNvCxnSpPr/>
      </xdr:nvCxnSpPr>
      <xdr:spPr>
        <a:xfrm flipV="1">
          <a:off x="16318864" y="17493235"/>
          <a:ext cx="0" cy="116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144035</xdr:rowOff>
    </xdr:from>
    <xdr:ext cx="405111" cy="259045"/>
    <xdr:sp macro="" textlink="">
      <xdr:nvSpPr>
        <xdr:cNvPr id="523" name="【公民館】&#10;有形固定資産減価償却率最小値テキスト"/>
        <xdr:cNvSpPr txBox="1"/>
      </xdr:nvSpPr>
      <xdr:spPr>
        <a:xfrm>
          <a:off x="16408400" y="1866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a:t>
          </a:r>
          <a:endParaRPr kumimoji="1" lang="ja-JP" altLang="en-US" sz="1000" b="1">
            <a:latin typeface="ＭＳ Ｐゴシック"/>
          </a:endParaRPr>
        </a:p>
      </xdr:txBody>
    </xdr:sp>
    <xdr:clientData/>
  </xdr:oneCellAnchor>
  <xdr:twoCellAnchor>
    <xdr:from>
      <xdr:col>23</xdr:col>
      <xdr:colOff>428625</xdr:colOff>
      <xdr:row>108</xdr:row>
      <xdr:rowOff>140208</xdr:rowOff>
    </xdr:from>
    <xdr:to>
      <xdr:col>23</xdr:col>
      <xdr:colOff>606425</xdr:colOff>
      <xdr:row>108</xdr:row>
      <xdr:rowOff>140208</xdr:rowOff>
    </xdr:to>
    <xdr:cxnSp macro="">
      <xdr:nvCxnSpPr>
        <xdr:cNvPr id="524" name="直線コネクタ 523"/>
        <xdr:cNvCxnSpPr/>
      </xdr:nvCxnSpPr>
      <xdr:spPr>
        <a:xfrm>
          <a:off x="16230600" y="1865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123462</xdr:rowOff>
    </xdr:from>
    <xdr:ext cx="405111" cy="259045"/>
    <xdr:sp macro="" textlink="">
      <xdr:nvSpPr>
        <xdr:cNvPr id="525" name="【公民館】&#10;有形固定資産減価償却率最大値テキスト"/>
        <xdr:cNvSpPr txBox="1"/>
      </xdr:nvSpPr>
      <xdr:spPr>
        <a:xfrm>
          <a:off x="16408400" y="1726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428625</xdr:colOff>
      <xdr:row>102</xdr:row>
      <xdr:rowOff>5335</xdr:rowOff>
    </xdr:from>
    <xdr:to>
      <xdr:col>23</xdr:col>
      <xdr:colOff>606425</xdr:colOff>
      <xdr:row>102</xdr:row>
      <xdr:rowOff>5335</xdr:rowOff>
    </xdr:to>
    <xdr:cxnSp macro="">
      <xdr:nvCxnSpPr>
        <xdr:cNvPr id="526" name="直線コネクタ 525"/>
        <xdr:cNvCxnSpPr/>
      </xdr:nvCxnSpPr>
      <xdr:spPr>
        <a:xfrm>
          <a:off x="16230600" y="1749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74692</xdr:rowOff>
    </xdr:from>
    <xdr:ext cx="405111" cy="259045"/>
    <xdr:sp macro="" textlink="">
      <xdr:nvSpPr>
        <xdr:cNvPr id="527" name="【公民館】&#10;有形固定資産減価償却率平均値テキスト"/>
        <xdr:cNvSpPr txBox="1"/>
      </xdr:nvSpPr>
      <xdr:spPr>
        <a:xfrm>
          <a:off x="16408400" y="17905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66.9</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96265</xdr:rowOff>
    </xdr:from>
    <xdr:to>
      <xdr:col>23</xdr:col>
      <xdr:colOff>568325</xdr:colOff>
      <xdr:row>105</xdr:row>
      <xdr:rowOff>26415</xdr:rowOff>
    </xdr:to>
    <xdr:sp macro="" textlink="">
      <xdr:nvSpPr>
        <xdr:cNvPr id="528" name="フローチャート : 判断 527"/>
        <xdr:cNvSpPr/>
      </xdr:nvSpPr>
      <xdr:spPr>
        <a:xfrm>
          <a:off x="16268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9" name="テキスト ボックス 5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0" name="テキスト ボックス 5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1" name="テキスト ボックス 5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2" name="テキスト ボックス 5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3" name="テキスト ボックス 5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104</xdr:row>
      <xdr:rowOff>45974</xdr:rowOff>
    </xdr:from>
    <xdr:to>
      <xdr:col>23</xdr:col>
      <xdr:colOff>568325</xdr:colOff>
      <xdr:row>104</xdr:row>
      <xdr:rowOff>147574</xdr:rowOff>
    </xdr:to>
    <xdr:sp macro="" textlink="">
      <xdr:nvSpPr>
        <xdr:cNvPr id="534" name="円/楕円 533"/>
        <xdr:cNvSpPr/>
      </xdr:nvSpPr>
      <xdr:spPr>
        <a:xfrm>
          <a:off x="16268700" y="178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68851</xdr:rowOff>
    </xdr:from>
    <xdr:ext cx="405111" cy="259045"/>
    <xdr:sp macro="" textlink="">
      <xdr:nvSpPr>
        <xdr:cNvPr id="535" name="【公民館】&#10;有形固定資産減価償却率該当値テキスト"/>
        <xdr:cNvSpPr txBox="1"/>
      </xdr:nvSpPr>
      <xdr:spPr>
        <a:xfrm>
          <a:off x="16408400" y="1772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6" name="正方形/長方形 53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7" name="正方形/長方形 5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8" name="正方形/長方形 5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9" name="正方形/長方形 5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0" name="正方形/長方形 5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1" name="正方形/長方形 5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2" name="正方形/長方形 5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3" name="正方形/長方形 54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4" name="テキスト ボックス 5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5" name="直線コネクタ 5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46" name="直線コネクタ 54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47" name="テキスト ボックス 54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8" name="直線コネクタ 54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49" name="テキスト ボックス 54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0" name="直線コネクタ 54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1" name="テキスト ボックス 55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2" name="直線コネクタ 55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3" name="テキスト ボックス 55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4" name="直線コネクタ 55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5" name="テキスト ボックス 55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6" name="直線コネクタ 5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7" name="テキスト ボックス 5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8"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114300</xdr:rowOff>
    </xdr:from>
    <xdr:to>
      <xdr:col>32</xdr:col>
      <xdr:colOff>186689</xdr:colOff>
      <xdr:row>108</xdr:row>
      <xdr:rowOff>60961</xdr:rowOff>
    </xdr:to>
    <xdr:cxnSp macro="">
      <xdr:nvCxnSpPr>
        <xdr:cNvPr id="559" name="直線コネクタ 558"/>
        <xdr:cNvCxnSpPr/>
      </xdr:nvCxnSpPr>
      <xdr:spPr>
        <a:xfrm flipV="1">
          <a:off x="22160864" y="172593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64788</xdr:rowOff>
    </xdr:from>
    <xdr:ext cx="469744" cy="259045"/>
    <xdr:sp macro="" textlink="">
      <xdr:nvSpPr>
        <xdr:cNvPr id="560" name="【公民館】&#10;一人当たり面積最小値テキスト"/>
        <xdr:cNvSpPr txBox="1"/>
      </xdr:nvSpPr>
      <xdr:spPr>
        <a:xfrm>
          <a:off x="22250400"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60961</xdr:rowOff>
    </xdr:from>
    <xdr:to>
      <xdr:col>32</xdr:col>
      <xdr:colOff>276225</xdr:colOff>
      <xdr:row>108</xdr:row>
      <xdr:rowOff>60961</xdr:rowOff>
    </xdr:to>
    <xdr:cxnSp macro="">
      <xdr:nvCxnSpPr>
        <xdr:cNvPr id="561" name="直線コネクタ 560"/>
        <xdr:cNvCxnSpPr/>
      </xdr:nvCxnSpPr>
      <xdr:spPr>
        <a:xfrm>
          <a:off x="22072600" y="1857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60977</xdr:rowOff>
    </xdr:from>
    <xdr:ext cx="469744" cy="259045"/>
    <xdr:sp macro="" textlink="">
      <xdr:nvSpPr>
        <xdr:cNvPr id="562" name="【公民館】&#10;一人当たり面積最大値テキスト"/>
        <xdr:cNvSpPr txBox="1"/>
      </xdr:nvSpPr>
      <xdr:spPr>
        <a:xfrm>
          <a:off x="22250400" y="1703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0.185</a:t>
          </a:r>
          <a:endParaRPr kumimoji="1" lang="ja-JP" altLang="en-US" sz="1000" b="1">
            <a:latin typeface="ＭＳ Ｐゴシック"/>
          </a:endParaRPr>
        </a:p>
      </xdr:txBody>
    </xdr:sp>
    <xdr:clientData/>
  </xdr:oneCellAnchor>
  <xdr:twoCellAnchor>
    <xdr:from>
      <xdr:col>32</xdr:col>
      <xdr:colOff>98425</xdr:colOff>
      <xdr:row>100</xdr:row>
      <xdr:rowOff>114300</xdr:rowOff>
    </xdr:from>
    <xdr:to>
      <xdr:col>32</xdr:col>
      <xdr:colOff>276225</xdr:colOff>
      <xdr:row>100</xdr:row>
      <xdr:rowOff>114300</xdr:rowOff>
    </xdr:to>
    <xdr:cxnSp macro="">
      <xdr:nvCxnSpPr>
        <xdr:cNvPr id="563" name="直線コネクタ 562"/>
        <xdr:cNvCxnSpPr/>
      </xdr:nvCxnSpPr>
      <xdr:spPr>
        <a:xfrm>
          <a:off x="22072600" y="1725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26688</xdr:rowOff>
    </xdr:from>
    <xdr:ext cx="469744" cy="259045"/>
    <xdr:sp macro="" textlink="">
      <xdr:nvSpPr>
        <xdr:cNvPr id="564" name="【公民館】&#10;一人当たり面積平均値テキスト"/>
        <xdr:cNvSpPr txBox="1"/>
      </xdr:nvSpPr>
      <xdr:spPr>
        <a:xfrm>
          <a:off x="22250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565" name="フローチャート : 判断 564"/>
        <xdr:cNvSpPr/>
      </xdr:nvSpPr>
      <xdr:spPr>
        <a:xfrm>
          <a:off x="22110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6" name="テキスト ボックス 5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7" name="テキスト ボックス 5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8" name="テキスト ボックス 5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9" name="テキスト ボックス 5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0" name="テキスト ボックス 5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100</xdr:row>
      <xdr:rowOff>63500</xdr:rowOff>
    </xdr:from>
    <xdr:to>
      <xdr:col>32</xdr:col>
      <xdr:colOff>238125</xdr:colOff>
      <xdr:row>100</xdr:row>
      <xdr:rowOff>165100</xdr:rowOff>
    </xdr:to>
    <xdr:sp macro="" textlink="">
      <xdr:nvSpPr>
        <xdr:cNvPr id="571" name="円/楕円 570"/>
        <xdr:cNvSpPr/>
      </xdr:nvSpPr>
      <xdr:spPr>
        <a:xfrm>
          <a:off x="22110700" y="172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16527</xdr:rowOff>
    </xdr:from>
    <xdr:ext cx="469744" cy="259045"/>
    <xdr:sp macro="" textlink="">
      <xdr:nvSpPr>
        <xdr:cNvPr id="572" name="【公民館】&#10;一人当たり面積該当値テキスト"/>
        <xdr:cNvSpPr txBox="1"/>
      </xdr:nvSpPr>
      <xdr:spPr>
        <a:xfrm>
          <a:off x="22250400"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73" name="正方形/長方形 57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4" name="正方形/長方形 5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75" name="テキスト ボックス 57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類似団体と比較して特に</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高</a:t>
          </a:r>
          <a:r>
            <a:rPr kumimoji="1" lang="ja-JP" altLang="en-US" sz="1100">
              <a:solidFill>
                <a:schemeClr val="dk1"/>
              </a:solidFill>
              <a:effectLst/>
              <a:latin typeface="+mn-lt"/>
              <a:ea typeface="+mn-ea"/>
              <a:cs typeface="+mn-cs"/>
            </a:rPr>
            <a:t>くなっている施設は、認定こども園・幼稚園・保育所、図書館、福祉施設、保健センター・保健所、庁舎である。やや高くなっている施設は</a:t>
          </a:r>
          <a:r>
            <a:rPr kumimoji="1" lang="ja-JP" altLang="ja-JP" sz="1100">
              <a:solidFill>
                <a:schemeClr val="dk1"/>
              </a:solidFill>
              <a:effectLst/>
              <a:latin typeface="+mn-lt"/>
              <a:ea typeface="+mn-ea"/>
              <a:cs typeface="+mn-cs"/>
            </a:rPr>
            <a:t>道路、学校施設</a:t>
          </a:r>
          <a:r>
            <a:rPr kumimoji="1" lang="ja-JP" altLang="en-US" sz="1100">
              <a:solidFill>
                <a:schemeClr val="dk1"/>
              </a:solidFill>
              <a:effectLst/>
              <a:latin typeface="+mn-lt"/>
              <a:ea typeface="+mn-ea"/>
              <a:cs typeface="+mn-cs"/>
            </a:rPr>
            <a:t>であり、他はほぼ同程度か低くなっている。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認定こども園・幼稚園・保育所</a:t>
          </a:r>
          <a:r>
            <a:rPr kumimoji="1" lang="ja-JP" altLang="en-US" sz="1100">
              <a:solidFill>
                <a:schemeClr val="dk1"/>
              </a:solidFill>
              <a:effectLst/>
              <a:latin typeface="+mn-lt"/>
              <a:ea typeface="+mn-ea"/>
              <a:cs typeface="+mn-cs"/>
            </a:rPr>
            <a:t>については、経過年数が長い施設が多いが、耐震改修が未実施の施設は１つのみとなっている。他施設についても</a:t>
          </a:r>
          <a:r>
            <a:rPr kumimoji="1" lang="ja-JP" altLang="ja-JP" sz="1100">
              <a:solidFill>
                <a:schemeClr val="dk1"/>
              </a:solidFill>
              <a:effectLst/>
              <a:latin typeface="+mn-lt"/>
              <a:ea typeface="+mn-ea"/>
              <a:cs typeface="+mn-cs"/>
            </a:rPr>
            <a:t>当市で平成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a:t>
          </a:r>
          <a:r>
            <a:rPr kumimoji="1" lang="ja-JP" altLang="en-US" sz="1100">
              <a:solidFill>
                <a:schemeClr val="dk1"/>
              </a:solidFill>
              <a:effectLst/>
              <a:latin typeface="+mn-lt"/>
              <a:ea typeface="+mn-ea"/>
              <a:cs typeface="+mn-cs"/>
            </a:rPr>
            <a:t>、安全性を確保する観点から、老朽化施設において適宜劣化診断を実施するなど施設の現況把握を行い、緊急度の高い施設から計画的な改修・更新に努めることとしている。</a:t>
          </a:r>
          <a:endParaRPr kumimoji="1" lang="en-US" altLang="ja-JP" sz="1100">
            <a:solidFill>
              <a:schemeClr val="dk1"/>
            </a:solidFill>
            <a:effectLst/>
            <a:latin typeface="+mn-lt"/>
            <a:ea typeface="+mn-ea"/>
            <a:cs typeface="+mn-cs"/>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北海道千歳市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95,923
95,442
594.50
37,006,535
36,249,262
745,249
20,607,028
38,505,403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82.1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123553</xdr:rowOff>
    </xdr:from>
    <xdr:to>
      <xdr:col>6</xdr:col>
      <xdr:colOff>510540</xdr:colOff>
      <xdr:row>42</xdr:row>
      <xdr:rowOff>66403</xdr:rowOff>
    </xdr:to>
    <xdr:cxnSp macro="">
      <xdr:nvCxnSpPr>
        <xdr:cNvPr id="59" name="直線コネクタ 58"/>
        <xdr:cNvCxnSpPr/>
      </xdr:nvCxnSpPr>
      <xdr:spPr>
        <a:xfrm flipV="1">
          <a:off x="4634865" y="578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70230</xdr:rowOff>
    </xdr:from>
    <xdr:ext cx="405111" cy="259045"/>
    <xdr:sp macro="" textlink="">
      <xdr:nvSpPr>
        <xdr:cNvPr id="60" name="【図書館】&#10;有形固定資産減価償却率最小値テキスト"/>
        <xdr:cNvSpPr txBox="1"/>
      </xdr:nvSpPr>
      <xdr:spPr>
        <a:xfrm>
          <a:off x="47244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42</xdr:row>
      <xdr:rowOff>66403</xdr:rowOff>
    </xdr:from>
    <xdr:to>
      <xdr:col>6</xdr:col>
      <xdr:colOff>600075</xdr:colOff>
      <xdr:row>42</xdr:row>
      <xdr:rowOff>66403</xdr:rowOff>
    </xdr:to>
    <xdr:cxnSp macro="">
      <xdr:nvCxnSpPr>
        <xdr:cNvPr id="61" name="直線コネクタ 60"/>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70230</xdr:rowOff>
    </xdr:from>
    <xdr:ext cx="405111" cy="259045"/>
    <xdr:sp macro="" textlink="">
      <xdr:nvSpPr>
        <xdr:cNvPr id="62" name="【図書館】&#10;有形固定資産減価償却率最大値テキスト"/>
        <xdr:cNvSpPr txBox="1"/>
      </xdr:nvSpPr>
      <xdr:spPr>
        <a:xfrm>
          <a:off x="4724400" y="555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86.3</a:t>
          </a:r>
          <a:endParaRPr kumimoji="1" lang="ja-JP" altLang="en-US" sz="1000" b="1">
            <a:latin typeface="ＭＳ Ｐゴシック"/>
          </a:endParaRPr>
        </a:p>
      </xdr:txBody>
    </xdr:sp>
    <xdr:clientData/>
  </xdr:oneCellAnchor>
  <xdr:twoCellAnchor>
    <xdr:from>
      <xdr:col>6</xdr:col>
      <xdr:colOff>422275</xdr:colOff>
      <xdr:row>33</xdr:row>
      <xdr:rowOff>123553</xdr:rowOff>
    </xdr:from>
    <xdr:to>
      <xdr:col>6</xdr:col>
      <xdr:colOff>600075</xdr:colOff>
      <xdr:row>33</xdr:row>
      <xdr:rowOff>123553</xdr:rowOff>
    </xdr:to>
    <xdr:cxnSp macro="">
      <xdr:nvCxnSpPr>
        <xdr:cNvPr id="63" name="直線コネクタ 62"/>
        <xdr:cNvCxnSpPr/>
      </xdr:nvCxnSpPr>
      <xdr:spPr>
        <a:xfrm>
          <a:off x="4546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43015</xdr:rowOff>
    </xdr:from>
    <xdr:ext cx="405111" cy="259045"/>
    <xdr:sp macro="" textlink="">
      <xdr:nvSpPr>
        <xdr:cNvPr id="64" name="【図書館】&#10;有形固定資産減価償却率平均値テキスト"/>
        <xdr:cNvSpPr txBox="1"/>
      </xdr:nvSpPr>
      <xdr:spPr>
        <a:xfrm>
          <a:off x="4724400" y="69010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64588</xdr:rowOff>
    </xdr:from>
    <xdr:to>
      <xdr:col>6</xdr:col>
      <xdr:colOff>561975</xdr:colOff>
      <xdr:row>40</xdr:row>
      <xdr:rowOff>166188</xdr:rowOff>
    </xdr:to>
    <xdr:sp macro="" textlink="">
      <xdr:nvSpPr>
        <xdr:cNvPr id="65" name="フローチャート : 判断 64"/>
        <xdr:cNvSpPr/>
      </xdr:nvSpPr>
      <xdr:spPr>
        <a:xfrm>
          <a:off x="4584700" y="692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170724</xdr:rowOff>
    </xdr:from>
    <xdr:to>
      <xdr:col>6</xdr:col>
      <xdr:colOff>561975</xdr:colOff>
      <xdr:row>38</xdr:row>
      <xdr:rowOff>100874</xdr:rowOff>
    </xdr:to>
    <xdr:sp macro="" textlink="">
      <xdr:nvSpPr>
        <xdr:cNvPr id="71" name="円/楕円 70"/>
        <xdr:cNvSpPr/>
      </xdr:nvSpPr>
      <xdr:spPr>
        <a:xfrm>
          <a:off x="45847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22151</xdr:rowOff>
    </xdr:from>
    <xdr:ext cx="405111" cy="259045"/>
    <xdr:sp macro="" textlink="">
      <xdr:nvSpPr>
        <xdr:cNvPr id="72" name="【図書館】&#10;有形固定資産減価償却率該当値テキスト"/>
        <xdr:cNvSpPr txBox="1"/>
      </xdr:nvSpPr>
      <xdr:spPr>
        <a:xfrm>
          <a:off x="4724400" y="636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5"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19050</xdr:rowOff>
    </xdr:to>
    <xdr:cxnSp macro="">
      <xdr:nvCxnSpPr>
        <xdr:cNvPr id="96" name="直線コネクタ 95"/>
        <xdr:cNvCxnSpPr/>
      </xdr:nvCxnSpPr>
      <xdr:spPr>
        <a:xfrm flipV="1">
          <a:off x="10476865" y="56388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7"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8" name="直線コネクタ 97"/>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99"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0" name="直線コネクタ 99"/>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105427</xdr:rowOff>
    </xdr:from>
    <xdr:ext cx="469744" cy="259045"/>
    <xdr:sp macro="" textlink="">
      <xdr:nvSpPr>
        <xdr:cNvPr id="101" name="【図書館】&#10;一人当たり面積平均値テキスト"/>
        <xdr:cNvSpPr txBox="1"/>
      </xdr:nvSpPr>
      <xdr:spPr>
        <a:xfrm>
          <a:off x="105664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2" name="フローチャート : 判断 101"/>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120650</xdr:rowOff>
    </xdr:from>
    <xdr:to>
      <xdr:col>15</xdr:col>
      <xdr:colOff>231775</xdr:colOff>
      <xdr:row>39</xdr:row>
      <xdr:rowOff>50800</xdr:rowOff>
    </xdr:to>
    <xdr:sp macro="" textlink="">
      <xdr:nvSpPr>
        <xdr:cNvPr id="108" name="円/楕円 107"/>
        <xdr:cNvSpPr/>
      </xdr:nvSpPr>
      <xdr:spPr>
        <a:xfrm>
          <a:off x="104267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99077</xdr:rowOff>
    </xdr:from>
    <xdr:ext cx="469744" cy="259045"/>
    <xdr:sp macro="" textlink="">
      <xdr:nvSpPr>
        <xdr:cNvPr id="109" name="【図書館】&#10;一人当たり面積該当値テキスト"/>
        <xdr:cNvSpPr txBox="1"/>
      </xdr:nvSpPr>
      <xdr:spPr>
        <a:xfrm>
          <a:off x="10566400"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0" name="正方形/長方形 109"/>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7" name="正方形/長方形 116"/>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0" name="テキスト ボックス 12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3"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41910</xdr:rowOff>
    </xdr:from>
    <xdr:to>
      <xdr:col>6</xdr:col>
      <xdr:colOff>510540</xdr:colOff>
      <xdr:row>63</xdr:row>
      <xdr:rowOff>104775</xdr:rowOff>
    </xdr:to>
    <xdr:cxnSp macro="">
      <xdr:nvCxnSpPr>
        <xdr:cNvPr id="134" name="直線コネクタ 133"/>
        <xdr:cNvCxnSpPr/>
      </xdr:nvCxnSpPr>
      <xdr:spPr>
        <a:xfrm flipV="1">
          <a:off x="4634865" y="964311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108602</xdr:rowOff>
    </xdr:from>
    <xdr:ext cx="405111" cy="259045"/>
    <xdr:sp macro="" textlink="">
      <xdr:nvSpPr>
        <xdr:cNvPr id="135" name="【体育館・プール】&#10;有形固定資産減価償却率最小値テキスト"/>
        <xdr:cNvSpPr txBox="1"/>
      </xdr:nvSpPr>
      <xdr:spPr>
        <a:xfrm>
          <a:off x="47244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422275</xdr:colOff>
      <xdr:row>63</xdr:row>
      <xdr:rowOff>104775</xdr:rowOff>
    </xdr:from>
    <xdr:to>
      <xdr:col>6</xdr:col>
      <xdr:colOff>600075</xdr:colOff>
      <xdr:row>63</xdr:row>
      <xdr:rowOff>104775</xdr:rowOff>
    </xdr:to>
    <xdr:cxnSp macro="">
      <xdr:nvCxnSpPr>
        <xdr:cNvPr id="136" name="直線コネクタ 135"/>
        <xdr:cNvCxnSpPr/>
      </xdr:nvCxnSpPr>
      <xdr:spPr>
        <a:xfrm>
          <a:off x="4546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160037</xdr:rowOff>
    </xdr:from>
    <xdr:ext cx="405111" cy="259045"/>
    <xdr:sp macro="" textlink="">
      <xdr:nvSpPr>
        <xdr:cNvPr id="137" name="【体育館・プール】&#10;有形固定資産減価償却率最大値テキスト"/>
        <xdr:cNvSpPr txBox="1"/>
      </xdr:nvSpPr>
      <xdr:spPr>
        <a:xfrm>
          <a:off x="47244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6</xdr:col>
      <xdr:colOff>422275</xdr:colOff>
      <xdr:row>56</xdr:row>
      <xdr:rowOff>41910</xdr:rowOff>
    </xdr:from>
    <xdr:to>
      <xdr:col>6</xdr:col>
      <xdr:colOff>600075</xdr:colOff>
      <xdr:row>56</xdr:row>
      <xdr:rowOff>41910</xdr:rowOff>
    </xdr:to>
    <xdr:cxnSp macro="">
      <xdr:nvCxnSpPr>
        <xdr:cNvPr id="138" name="直線コネクタ 137"/>
        <xdr:cNvCxnSpPr/>
      </xdr:nvCxnSpPr>
      <xdr:spPr>
        <a:xfrm>
          <a:off x="4546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125747</xdr:rowOff>
    </xdr:from>
    <xdr:ext cx="405111" cy="259045"/>
    <xdr:sp macro="" textlink="">
      <xdr:nvSpPr>
        <xdr:cNvPr id="139" name="【体育館・プール】&#10;有形固定資産減価償却率平均値テキスト"/>
        <xdr:cNvSpPr txBox="1"/>
      </xdr:nvSpPr>
      <xdr:spPr>
        <a:xfrm>
          <a:off x="4724400" y="1024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147320</xdr:rowOff>
    </xdr:from>
    <xdr:to>
      <xdr:col>6</xdr:col>
      <xdr:colOff>561975</xdr:colOff>
      <xdr:row>60</xdr:row>
      <xdr:rowOff>77470</xdr:rowOff>
    </xdr:to>
    <xdr:sp macro="" textlink="">
      <xdr:nvSpPr>
        <xdr:cNvPr id="140" name="フローチャート : 判断 139"/>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88265</xdr:rowOff>
    </xdr:from>
    <xdr:to>
      <xdr:col>6</xdr:col>
      <xdr:colOff>561975</xdr:colOff>
      <xdr:row>60</xdr:row>
      <xdr:rowOff>18415</xdr:rowOff>
    </xdr:to>
    <xdr:sp macro="" textlink="">
      <xdr:nvSpPr>
        <xdr:cNvPr id="146" name="円/楕円 145"/>
        <xdr:cNvSpPr/>
      </xdr:nvSpPr>
      <xdr:spPr>
        <a:xfrm>
          <a:off x="45847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111142</xdr:rowOff>
    </xdr:from>
    <xdr:ext cx="405111" cy="259045"/>
    <xdr:sp macro="" textlink="">
      <xdr:nvSpPr>
        <xdr:cNvPr id="147" name="【体育館・プール】&#10;有形固定資産減価償却率該当値テキスト"/>
        <xdr:cNvSpPr txBox="1"/>
      </xdr:nvSpPr>
      <xdr:spPr>
        <a:xfrm>
          <a:off x="4724400"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8" name="正方形/長方形 147"/>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5" name="正方形/長方形 154"/>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9" name="テキスト ボックス 15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1" name="テキスト ボックス 16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3" name="テキスト ボックス 16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5" name="テキスト ボックス 16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7" name="テキスト ボックス 16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9" name="テキスト ボックス 16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129540</xdr:rowOff>
    </xdr:from>
    <xdr:to>
      <xdr:col>15</xdr:col>
      <xdr:colOff>180340</xdr:colOff>
      <xdr:row>63</xdr:row>
      <xdr:rowOff>125730</xdr:rowOff>
    </xdr:to>
    <xdr:cxnSp macro="">
      <xdr:nvCxnSpPr>
        <xdr:cNvPr id="171" name="直線コネクタ 170"/>
        <xdr:cNvCxnSpPr/>
      </xdr:nvCxnSpPr>
      <xdr:spPr>
        <a:xfrm flipV="1">
          <a:off x="10476865" y="97307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129557</xdr:rowOff>
    </xdr:from>
    <xdr:ext cx="469744" cy="259045"/>
    <xdr:sp macro="" textlink="">
      <xdr:nvSpPr>
        <xdr:cNvPr id="172" name="【体育館・プール】&#10;一人当たり面積最小値テキスト"/>
        <xdr:cNvSpPr txBox="1"/>
      </xdr:nvSpPr>
      <xdr:spPr>
        <a:xfrm>
          <a:off x="105664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63</xdr:row>
      <xdr:rowOff>125730</xdr:rowOff>
    </xdr:from>
    <xdr:to>
      <xdr:col>15</xdr:col>
      <xdr:colOff>269875</xdr:colOff>
      <xdr:row>63</xdr:row>
      <xdr:rowOff>125730</xdr:rowOff>
    </xdr:to>
    <xdr:cxnSp macro="">
      <xdr:nvCxnSpPr>
        <xdr:cNvPr id="173" name="直線コネクタ 172"/>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76217</xdr:rowOff>
    </xdr:from>
    <xdr:ext cx="469744" cy="259045"/>
    <xdr:sp macro="" textlink="">
      <xdr:nvSpPr>
        <xdr:cNvPr id="174" name="【体育館・プール】&#10;一人当たり面積最大値テキスト"/>
        <xdr:cNvSpPr txBox="1"/>
      </xdr:nvSpPr>
      <xdr:spPr>
        <a:xfrm>
          <a:off x="105664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0.173</a:t>
          </a:r>
          <a:endParaRPr kumimoji="1" lang="ja-JP" altLang="en-US" sz="1000" b="1">
            <a:latin typeface="ＭＳ Ｐゴシック"/>
          </a:endParaRPr>
        </a:p>
      </xdr:txBody>
    </xdr:sp>
    <xdr:clientData/>
  </xdr:oneCellAnchor>
  <xdr:twoCellAnchor>
    <xdr:from>
      <xdr:col>15</xdr:col>
      <xdr:colOff>92075</xdr:colOff>
      <xdr:row>56</xdr:row>
      <xdr:rowOff>129540</xdr:rowOff>
    </xdr:from>
    <xdr:to>
      <xdr:col>15</xdr:col>
      <xdr:colOff>269875</xdr:colOff>
      <xdr:row>56</xdr:row>
      <xdr:rowOff>129540</xdr:rowOff>
    </xdr:to>
    <xdr:cxnSp macro="">
      <xdr:nvCxnSpPr>
        <xdr:cNvPr id="175" name="直線コネクタ 174"/>
        <xdr:cNvCxnSpPr/>
      </xdr:nvCxnSpPr>
      <xdr:spPr>
        <a:xfrm>
          <a:off x="10388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140987</xdr:rowOff>
    </xdr:from>
    <xdr:ext cx="469744" cy="259045"/>
    <xdr:sp macro="" textlink="">
      <xdr:nvSpPr>
        <xdr:cNvPr id="176" name="【体育館・プール】&#10;一人当たり面積平均値テキスト"/>
        <xdr:cNvSpPr txBox="1"/>
      </xdr:nvSpPr>
      <xdr:spPr>
        <a:xfrm>
          <a:off x="10566400" y="10085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162560</xdr:rowOff>
    </xdr:from>
    <xdr:to>
      <xdr:col>15</xdr:col>
      <xdr:colOff>231775</xdr:colOff>
      <xdr:row>59</xdr:row>
      <xdr:rowOff>92710</xdr:rowOff>
    </xdr:to>
    <xdr:sp macro="" textlink="">
      <xdr:nvSpPr>
        <xdr:cNvPr id="177" name="フローチャート : 判断 176"/>
        <xdr:cNvSpPr/>
      </xdr:nvSpPr>
      <xdr:spPr>
        <a:xfrm>
          <a:off x="104267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124460</xdr:rowOff>
    </xdr:from>
    <xdr:to>
      <xdr:col>15</xdr:col>
      <xdr:colOff>231775</xdr:colOff>
      <xdr:row>57</xdr:row>
      <xdr:rowOff>54610</xdr:rowOff>
    </xdr:to>
    <xdr:sp macro="" textlink="">
      <xdr:nvSpPr>
        <xdr:cNvPr id="183" name="円/楕円 182"/>
        <xdr:cNvSpPr/>
      </xdr:nvSpPr>
      <xdr:spPr>
        <a:xfrm>
          <a:off x="104267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39387</xdr:rowOff>
    </xdr:from>
    <xdr:ext cx="469744" cy="259045"/>
    <xdr:sp macro="" textlink="">
      <xdr:nvSpPr>
        <xdr:cNvPr id="184" name="【体育館・プール】&#10;一人当たり面積該当値テキスト"/>
        <xdr:cNvSpPr txBox="1"/>
      </xdr:nvSpPr>
      <xdr:spPr>
        <a:xfrm>
          <a:off x="10566400" y="964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6" name="直線コネクタ 19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7" name="テキスト ボックス 19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8" name="直線コネクタ 19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9" name="テキスト ボックス 19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0" name="直線コネクタ 19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1" name="テキスト ボックス 20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2" name="直線コネクタ 20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3" name="テキスト ボックス 20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4" name="直線コネクタ 20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5" name="テキスト ボックス 20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8"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106680</xdr:rowOff>
    </xdr:to>
    <xdr:cxnSp macro="">
      <xdr:nvCxnSpPr>
        <xdr:cNvPr id="209" name="直線コネクタ 208"/>
        <xdr:cNvCxnSpPr/>
      </xdr:nvCxnSpPr>
      <xdr:spPr>
        <a:xfrm flipV="1">
          <a:off x="4634865" y="1333500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110507</xdr:rowOff>
    </xdr:from>
    <xdr:ext cx="405111" cy="259045"/>
    <xdr:sp macro="" textlink="">
      <xdr:nvSpPr>
        <xdr:cNvPr id="210" name="【福祉施設】&#10;有形固定資産減価償却率最小値テキスト"/>
        <xdr:cNvSpPr txBox="1"/>
      </xdr:nvSpPr>
      <xdr:spPr>
        <a:xfrm>
          <a:off x="472440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422275</xdr:colOff>
      <xdr:row>85</xdr:row>
      <xdr:rowOff>106680</xdr:rowOff>
    </xdr:from>
    <xdr:to>
      <xdr:col>6</xdr:col>
      <xdr:colOff>600075</xdr:colOff>
      <xdr:row>85</xdr:row>
      <xdr:rowOff>106680</xdr:rowOff>
    </xdr:to>
    <xdr:cxnSp macro="">
      <xdr:nvCxnSpPr>
        <xdr:cNvPr id="211" name="直線コネクタ 210"/>
        <xdr:cNvCxnSpPr/>
      </xdr:nvCxnSpPr>
      <xdr:spPr>
        <a:xfrm>
          <a:off x="4546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2"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3" name="直線コネクタ 21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99077</xdr:rowOff>
    </xdr:from>
    <xdr:ext cx="405111" cy="259045"/>
    <xdr:sp macro="" textlink="">
      <xdr:nvSpPr>
        <xdr:cNvPr id="214" name="【福祉施設】&#10;有形固定資産減価償却率平均値テキスト"/>
        <xdr:cNvSpPr txBox="1"/>
      </xdr:nvSpPr>
      <xdr:spPr>
        <a:xfrm>
          <a:off x="4724400" y="14329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120650</xdr:rowOff>
    </xdr:from>
    <xdr:to>
      <xdr:col>6</xdr:col>
      <xdr:colOff>561975</xdr:colOff>
      <xdr:row>84</xdr:row>
      <xdr:rowOff>50800</xdr:rowOff>
    </xdr:to>
    <xdr:sp macro="" textlink="">
      <xdr:nvSpPr>
        <xdr:cNvPr id="215" name="フローチャート : 判断 214"/>
        <xdr:cNvSpPr/>
      </xdr:nvSpPr>
      <xdr:spPr>
        <a:xfrm>
          <a:off x="4584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82550</xdr:rowOff>
    </xdr:from>
    <xdr:to>
      <xdr:col>6</xdr:col>
      <xdr:colOff>561975</xdr:colOff>
      <xdr:row>78</xdr:row>
      <xdr:rowOff>12700</xdr:rowOff>
    </xdr:to>
    <xdr:sp macro="" textlink="">
      <xdr:nvSpPr>
        <xdr:cNvPr id="221" name="円/楕円 220"/>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35577</xdr:rowOff>
    </xdr:from>
    <xdr:ext cx="469744" cy="259045"/>
    <xdr:sp macro="" textlink="">
      <xdr:nvSpPr>
        <xdr:cNvPr id="222" name="【福祉施設】&#10;有形固定資産減価償却率該当値テキスト"/>
        <xdr:cNvSpPr txBox="1"/>
      </xdr:nvSpPr>
      <xdr:spPr>
        <a:xfrm>
          <a:off x="47244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3" name="正方形/長方形 222"/>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0" name="正方形/長方形 229"/>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5"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68580</xdr:rowOff>
    </xdr:from>
    <xdr:to>
      <xdr:col>15</xdr:col>
      <xdr:colOff>180340</xdr:colOff>
      <xdr:row>86</xdr:row>
      <xdr:rowOff>106680</xdr:rowOff>
    </xdr:to>
    <xdr:cxnSp macro="">
      <xdr:nvCxnSpPr>
        <xdr:cNvPr id="246" name="直線コネクタ 245"/>
        <xdr:cNvCxnSpPr/>
      </xdr:nvCxnSpPr>
      <xdr:spPr>
        <a:xfrm flipV="1">
          <a:off x="10476865" y="134416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110507</xdr:rowOff>
    </xdr:from>
    <xdr:ext cx="469744" cy="259045"/>
    <xdr:sp macro="" textlink="">
      <xdr:nvSpPr>
        <xdr:cNvPr id="247" name="【福祉施設】&#10;一人当たり面積最小値テキスト"/>
        <xdr:cNvSpPr txBox="1"/>
      </xdr:nvSpPr>
      <xdr:spPr>
        <a:xfrm>
          <a:off x="105664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106680</xdr:rowOff>
    </xdr:from>
    <xdr:to>
      <xdr:col>15</xdr:col>
      <xdr:colOff>269875</xdr:colOff>
      <xdr:row>86</xdr:row>
      <xdr:rowOff>106680</xdr:rowOff>
    </xdr:to>
    <xdr:cxnSp macro="">
      <xdr:nvCxnSpPr>
        <xdr:cNvPr id="248" name="直線コネクタ 247"/>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15257</xdr:rowOff>
    </xdr:from>
    <xdr:ext cx="469744" cy="259045"/>
    <xdr:sp macro="" textlink="">
      <xdr:nvSpPr>
        <xdr:cNvPr id="249" name="【福祉施設】&#10;一人当たり面積最大値テキスト"/>
        <xdr:cNvSpPr txBox="1"/>
      </xdr:nvSpPr>
      <xdr:spPr>
        <a:xfrm>
          <a:off x="105664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0.744</a:t>
          </a:r>
          <a:endParaRPr kumimoji="1" lang="ja-JP" altLang="en-US" sz="1000" b="1">
            <a:latin typeface="ＭＳ Ｐゴシック"/>
          </a:endParaRPr>
        </a:p>
      </xdr:txBody>
    </xdr:sp>
    <xdr:clientData/>
  </xdr:oneCellAnchor>
  <xdr:twoCellAnchor>
    <xdr:from>
      <xdr:col>15</xdr:col>
      <xdr:colOff>92075</xdr:colOff>
      <xdr:row>78</xdr:row>
      <xdr:rowOff>68580</xdr:rowOff>
    </xdr:from>
    <xdr:to>
      <xdr:col>15</xdr:col>
      <xdr:colOff>269875</xdr:colOff>
      <xdr:row>78</xdr:row>
      <xdr:rowOff>68580</xdr:rowOff>
    </xdr:to>
    <xdr:cxnSp macro="">
      <xdr:nvCxnSpPr>
        <xdr:cNvPr id="250" name="直線コネクタ 249"/>
        <xdr:cNvCxnSpPr/>
      </xdr:nvCxnSpPr>
      <xdr:spPr>
        <a:xfrm>
          <a:off x="10388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15891</xdr:rowOff>
    </xdr:from>
    <xdr:ext cx="469744" cy="259045"/>
    <xdr:sp macro="" textlink="">
      <xdr:nvSpPr>
        <xdr:cNvPr id="251" name="【福祉施設】&#10;一人当たり面積平均値テキスト"/>
        <xdr:cNvSpPr txBox="1"/>
      </xdr:nvSpPr>
      <xdr:spPr>
        <a:xfrm>
          <a:off x="10566400" y="14417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164464</xdr:rowOff>
    </xdr:from>
    <xdr:to>
      <xdr:col>15</xdr:col>
      <xdr:colOff>231775</xdr:colOff>
      <xdr:row>85</xdr:row>
      <xdr:rowOff>94614</xdr:rowOff>
    </xdr:to>
    <xdr:sp macro="" textlink="">
      <xdr:nvSpPr>
        <xdr:cNvPr id="252" name="フローチャート : 判断 251"/>
        <xdr:cNvSpPr/>
      </xdr:nvSpPr>
      <xdr:spPr>
        <a:xfrm>
          <a:off x="10426700" y="1456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86</xdr:row>
      <xdr:rowOff>55880</xdr:rowOff>
    </xdr:from>
    <xdr:to>
      <xdr:col>15</xdr:col>
      <xdr:colOff>231775</xdr:colOff>
      <xdr:row>86</xdr:row>
      <xdr:rowOff>157480</xdr:rowOff>
    </xdr:to>
    <xdr:sp macro="" textlink="">
      <xdr:nvSpPr>
        <xdr:cNvPr id="258" name="円/楕円 257"/>
        <xdr:cNvSpPr/>
      </xdr:nvSpPr>
      <xdr:spPr>
        <a:xfrm>
          <a:off x="104267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142257</xdr:rowOff>
    </xdr:from>
    <xdr:ext cx="469744" cy="259045"/>
    <xdr:sp macro="" textlink="">
      <xdr:nvSpPr>
        <xdr:cNvPr id="259" name="【福祉施設】&#10;一人当たり面積該当値テキスト"/>
        <xdr:cNvSpPr txBox="1"/>
      </xdr:nvSpPr>
      <xdr:spPr>
        <a:xfrm>
          <a:off x="10566400"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0" name="正方形/長方形 259"/>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7" name="正方形/長方形 266"/>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8" name="正方形/長方形 267"/>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9" name="正方形/長方形 2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0" name="正方形/長方形 2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1" name="正方形/長方形 2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2" name="正方形/長方形 2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3" name="正方形/長方形 2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4" name="正方形/長方形 2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5" name="正方形/長方形 274"/>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6" name="正方形/長方形 27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3" name="正方形/長方形 282"/>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4" name="テキスト ボックス 2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5" name="直線コネクタ 2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6" name="テキスト ボックス 28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87" name="直線コネクタ 2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88" name="テキスト ボックス 287"/>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89" name="直線コネクタ 2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0" name="テキスト ボックス 2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1" name="直線コネクタ 2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2" name="テキスト ボックス 2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3" name="直線コネクタ 2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4" name="テキスト ボックス 2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5" name="直線コネクタ 2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96" name="テキスト ボックス 2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97" name="直線コネクタ 2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298" name="テキスト ボックス 297"/>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9" name="直線コネクタ 2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0" name="テキスト ボックス 29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01"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41910</xdr:rowOff>
    </xdr:from>
    <xdr:to>
      <xdr:col>23</xdr:col>
      <xdr:colOff>516889</xdr:colOff>
      <xdr:row>41</xdr:row>
      <xdr:rowOff>120287</xdr:rowOff>
    </xdr:to>
    <xdr:cxnSp macro="">
      <xdr:nvCxnSpPr>
        <xdr:cNvPr id="302" name="直線コネクタ 301"/>
        <xdr:cNvCxnSpPr/>
      </xdr:nvCxnSpPr>
      <xdr:spPr>
        <a:xfrm flipV="1">
          <a:off x="16318864" y="5699760"/>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124114</xdr:rowOff>
    </xdr:from>
    <xdr:ext cx="405111" cy="259045"/>
    <xdr:sp macro="" textlink="">
      <xdr:nvSpPr>
        <xdr:cNvPr id="303" name="【一般廃棄物処理施設】&#10;有形固定資産減価償却率最小値テキスト"/>
        <xdr:cNvSpPr txBox="1"/>
      </xdr:nvSpPr>
      <xdr:spPr>
        <a:xfrm>
          <a:off x="16408400" y="715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41</xdr:row>
      <xdr:rowOff>120287</xdr:rowOff>
    </xdr:from>
    <xdr:to>
      <xdr:col>23</xdr:col>
      <xdr:colOff>606425</xdr:colOff>
      <xdr:row>41</xdr:row>
      <xdr:rowOff>120287</xdr:rowOff>
    </xdr:to>
    <xdr:cxnSp macro="">
      <xdr:nvCxnSpPr>
        <xdr:cNvPr id="304" name="直線コネクタ 303"/>
        <xdr:cNvCxnSpPr/>
      </xdr:nvCxnSpPr>
      <xdr:spPr>
        <a:xfrm>
          <a:off x="16230600" y="714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160037</xdr:rowOff>
    </xdr:from>
    <xdr:ext cx="405111" cy="259045"/>
    <xdr:sp macro="" textlink="">
      <xdr:nvSpPr>
        <xdr:cNvPr id="305" name="【一般廃棄物処理施設】&#10;有形固定資産減価償却率最大値テキスト"/>
        <xdr:cNvSpPr txBox="1"/>
      </xdr:nvSpPr>
      <xdr:spPr>
        <a:xfrm>
          <a:off x="164084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428625</xdr:colOff>
      <xdr:row>33</xdr:row>
      <xdr:rowOff>41910</xdr:rowOff>
    </xdr:from>
    <xdr:to>
      <xdr:col>23</xdr:col>
      <xdr:colOff>606425</xdr:colOff>
      <xdr:row>33</xdr:row>
      <xdr:rowOff>41910</xdr:rowOff>
    </xdr:to>
    <xdr:cxnSp macro="">
      <xdr:nvCxnSpPr>
        <xdr:cNvPr id="306" name="直線コネクタ 305"/>
        <xdr:cNvCxnSpPr/>
      </xdr:nvCxnSpPr>
      <xdr:spPr>
        <a:xfrm>
          <a:off x="16230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31585</xdr:rowOff>
    </xdr:from>
    <xdr:ext cx="405111" cy="259045"/>
    <xdr:sp macro="" textlink="">
      <xdr:nvSpPr>
        <xdr:cNvPr id="307" name="【一般廃棄物処理施設】&#10;有形固定資産減価償却率平均値テキスト"/>
        <xdr:cNvSpPr txBox="1"/>
      </xdr:nvSpPr>
      <xdr:spPr>
        <a:xfrm>
          <a:off x="16408400" y="637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53158</xdr:rowOff>
    </xdr:from>
    <xdr:to>
      <xdr:col>23</xdr:col>
      <xdr:colOff>568325</xdr:colOff>
      <xdr:row>37</xdr:row>
      <xdr:rowOff>154758</xdr:rowOff>
    </xdr:to>
    <xdr:sp macro="" textlink="">
      <xdr:nvSpPr>
        <xdr:cNvPr id="308" name="フローチャート : 判断 307"/>
        <xdr:cNvSpPr/>
      </xdr:nvSpPr>
      <xdr:spPr>
        <a:xfrm>
          <a:off x="162687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9" name="テキスト ボックス 3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0" name="テキスト ボックス 3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1" name="テキスト ボックス 3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2" name="テキスト ボックス 3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3" name="テキスト ボックス 3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110308</xdr:rowOff>
    </xdr:from>
    <xdr:to>
      <xdr:col>23</xdr:col>
      <xdr:colOff>568325</xdr:colOff>
      <xdr:row>37</xdr:row>
      <xdr:rowOff>40458</xdr:rowOff>
    </xdr:to>
    <xdr:sp macro="" textlink="">
      <xdr:nvSpPr>
        <xdr:cNvPr id="314" name="円/楕円 313"/>
        <xdr:cNvSpPr/>
      </xdr:nvSpPr>
      <xdr:spPr>
        <a:xfrm>
          <a:off x="162687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133185</xdr:rowOff>
    </xdr:from>
    <xdr:ext cx="405111" cy="259045"/>
    <xdr:sp macro="" textlink="">
      <xdr:nvSpPr>
        <xdr:cNvPr id="315" name="【一般廃棄物処理施設】&#10;有形固定資産減価償却率該当値テキスト"/>
        <xdr:cNvSpPr txBox="1"/>
      </xdr:nvSpPr>
      <xdr:spPr>
        <a:xfrm>
          <a:off x="16408400" y="613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6" name="正方形/長方形 315"/>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7" name="正方形/長方形 3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8" name="正方形/長方形 3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9" name="正方形/長方形 3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0" name="正方形/長方形 3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1" name="正方形/長方形 3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2" name="正方形/長方形 3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23" name="正方形/長方形 322"/>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4" name="テキスト ボックス 3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5" name="直線コネクタ 3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326" name="テキスト ボックス 325"/>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27" name="直線コネクタ 32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328" name="テキスト ボックス 327"/>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9" name="直線コネクタ 32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30" name="テキスト ボックス 32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1" name="直線コネクタ 33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32" name="テキスト ボックス 331"/>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3" name="直線コネクタ 33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34" name="テキスト ボックス 33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5" name="直線コネクタ 33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36" name="テキスト ボックス 33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38" name="テキスト ボックス 33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9"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61328</xdr:rowOff>
    </xdr:from>
    <xdr:to>
      <xdr:col>32</xdr:col>
      <xdr:colOff>186689</xdr:colOff>
      <xdr:row>42</xdr:row>
      <xdr:rowOff>88798</xdr:rowOff>
    </xdr:to>
    <xdr:cxnSp macro="">
      <xdr:nvCxnSpPr>
        <xdr:cNvPr id="340" name="直線コネクタ 339"/>
        <xdr:cNvCxnSpPr/>
      </xdr:nvCxnSpPr>
      <xdr:spPr>
        <a:xfrm flipV="1">
          <a:off x="22160864" y="5890628"/>
          <a:ext cx="0" cy="139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92625</xdr:rowOff>
    </xdr:from>
    <xdr:ext cx="534377" cy="259045"/>
    <xdr:sp macro="" textlink="">
      <xdr:nvSpPr>
        <xdr:cNvPr id="341" name="【一般廃棄物処理施設】&#10;一人当たり有形固定資産（償却資産）額最小値テキスト"/>
        <xdr:cNvSpPr txBox="1"/>
      </xdr:nvSpPr>
      <xdr:spPr>
        <a:xfrm>
          <a:off x="22250400" y="729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26,008</a:t>
          </a:r>
          <a:endParaRPr kumimoji="1" lang="ja-JP" altLang="en-US" sz="1000" b="1">
            <a:latin typeface="ＭＳ Ｐゴシック"/>
          </a:endParaRPr>
        </a:p>
      </xdr:txBody>
    </xdr:sp>
    <xdr:clientData/>
  </xdr:oneCellAnchor>
  <xdr:twoCellAnchor>
    <xdr:from>
      <xdr:col>32</xdr:col>
      <xdr:colOff>98425</xdr:colOff>
      <xdr:row>42</xdr:row>
      <xdr:rowOff>88798</xdr:rowOff>
    </xdr:from>
    <xdr:to>
      <xdr:col>32</xdr:col>
      <xdr:colOff>276225</xdr:colOff>
      <xdr:row>42</xdr:row>
      <xdr:rowOff>88798</xdr:rowOff>
    </xdr:to>
    <xdr:cxnSp macro="">
      <xdr:nvCxnSpPr>
        <xdr:cNvPr id="342" name="直線コネクタ 341"/>
        <xdr:cNvCxnSpPr/>
      </xdr:nvCxnSpPr>
      <xdr:spPr>
        <a:xfrm>
          <a:off x="22072600" y="728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8005</xdr:rowOff>
    </xdr:from>
    <xdr:ext cx="599010" cy="259045"/>
    <xdr:sp macro="" textlink="">
      <xdr:nvSpPr>
        <xdr:cNvPr id="343" name="【一般廃棄物処理施設】&#10;一人当たり有形固定資産（償却資産）額最大値テキスト"/>
        <xdr:cNvSpPr txBox="1"/>
      </xdr:nvSpPr>
      <xdr:spPr>
        <a:xfrm>
          <a:off x="22250400" y="5665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136,171</a:t>
          </a:r>
          <a:endParaRPr kumimoji="1" lang="ja-JP" altLang="en-US" sz="1000" b="1">
            <a:latin typeface="ＭＳ Ｐゴシック"/>
          </a:endParaRPr>
        </a:p>
      </xdr:txBody>
    </xdr:sp>
    <xdr:clientData/>
  </xdr:oneCellAnchor>
  <xdr:twoCellAnchor>
    <xdr:from>
      <xdr:col>32</xdr:col>
      <xdr:colOff>98425</xdr:colOff>
      <xdr:row>34</xdr:row>
      <xdr:rowOff>61328</xdr:rowOff>
    </xdr:from>
    <xdr:to>
      <xdr:col>32</xdr:col>
      <xdr:colOff>276225</xdr:colOff>
      <xdr:row>34</xdr:row>
      <xdr:rowOff>61328</xdr:rowOff>
    </xdr:to>
    <xdr:cxnSp macro="">
      <xdr:nvCxnSpPr>
        <xdr:cNvPr id="344" name="直線コネクタ 343"/>
        <xdr:cNvCxnSpPr/>
      </xdr:nvCxnSpPr>
      <xdr:spPr>
        <a:xfrm>
          <a:off x="22072600" y="589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171048</xdr:rowOff>
    </xdr:from>
    <xdr:ext cx="534377" cy="259045"/>
    <xdr:sp macro="" textlink="">
      <xdr:nvSpPr>
        <xdr:cNvPr id="345" name="【一般廃棄物処理施設】&#10;一人当たり有形固定資産（償却資産）額平均値テキスト"/>
        <xdr:cNvSpPr txBox="1"/>
      </xdr:nvSpPr>
      <xdr:spPr>
        <a:xfrm>
          <a:off x="22250400" y="6514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81,333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21171</xdr:rowOff>
    </xdr:from>
    <xdr:to>
      <xdr:col>32</xdr:col>
      <xdr:colOff>238125</xdr:colOff>
      <xdr:row>38</xdr:row>
      <xdr:rowOff>122771</xdr:rowOff>
    </xdr:to>
    <xdr:sp macro="" textlink="">
      <xdr:nvSpPr>
        <xdr:cNvPr id="346" name="フローチャート : 判断 345"/>
        <xdr:cNvSpPr/>
      </xdr:nvSpPr>
      <xdr:spPr>
        <a:xfrm>
          <a:off x="22110700" y="653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7" name="テキスト ボックス 3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8" name="テキスト ボックス 3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9" name="テキスト ボックス 3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0" name="テキスト ボックス 3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1" name="テキスト ボックス 3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34</xdr:row>
      <xdr:rowOff>10528</xdr:rowOff>
    </xdr:from>
    <xdr:to>
      <xdr:col>32</xdr:col>
      <xdr:colOff>238125</xdr:colOff>
      <xdr:row>34</xdr:row>
      <xdr:rowOff>112128</xdr:rowOff>
    </xdr:to>
    <xdr:sp macro="" textlink="">
      <xdr:nvSpPr>
        <xdr:cNvPr id="352" name="円/楕円 351"/>
        <xdr:cNvSpPr/>
      </xdr:nvSpPr>
      <xdr:spPr>
        <a:xfrm>
          <a:off x="22110700" y="583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135005</xdr:rowOff>
    </xdr:from>
    <xdr:ext cx="599010" cy="259045"/>
    <xdr:sp macro="" textlink="">
      <xdr:nvSpPr>
        <xdr:cNvPr id="353" name="【一般廃棄物処理施設】&#10;一人当たり有形固定資産（償却資産）額該当値テキスト"/>
        <xdr:cNvSpPr txBox="1"/>
      </xdr:nvSpPr>
      <xdr:spPr>
        <a:xfrm>
          <a:off x="22250400" y="579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136,171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54" name="正方形/長方形 353"/>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5" name="正方形/長方形 3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6" name="正方形/長方形 3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7" name="正方形/長方形 3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8" name="正方形/長方形 3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9" name="正方形/長方形 3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0" name="正方形/長方形 3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61" name="正方形/長方形 360"/>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2" name="テキスト ボックス 3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3" name="直線コネクタ 3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4" name="テキスト ボックス 36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5" name="直線コネクタ 36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6" name="テキスト ボックス 36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7" name="直線コネクタ 36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8" name="テキスト ボックス 36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9" name="直線コネクタ 36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0" name="テキスト ボックス 36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1" name="直線コネクタ 37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2" name="テキスト ボックス 37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3" name="直線コネクタ 37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74" name="テキスト ボックス 37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5" name="直線コネクタ 3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6" name="テキスト ボックス 3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7"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95250</xdr:rowOff>
    </xdr:from>
    <xdr:to>
      <xdr:col>23</xdr:col>
      <xdr:colOff>516889</xdr:colOff>
      <xdr:row>64</xdr:row>
      <xdr:rowOff>38100</xdr:rowOff>
    </xdr:to>
    <xdr:cxnSp macro="">
      <xdr:nvCxnSpPr>
        <xdr:cNvPr id="378" name="直線コネクタ 377"/>
        <xdr:cNvCxnSpPr/>
      </xdr:nvCxnSpPr>
      <xdr:spPr>
        <a:xfrm flipV="1">
          <a:off x="16318864" y="952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41927</xdr:rowOff>
    </xdr:from>
    <xdr:ext cx="405111" cy="259045"/>
    <xdr:sp macro="" textlink="">
      <xdr:nvSpPr>
        <xdr:cNvPr id="379" name="【保健センター・保健所】&#10;有形固定資産減価償却率最小値テキスト"/>
        <xdr:cNvSpPr txBox="1"/>
      </xdr:nvSpPr>
      <xdr:spPr>
        <a:xfrm>
          <a:off x="164084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428625</xdr:colOff>
      <xdr:row>64</xdr:row>
      <xdr:rowOff>38100</xdr:rowOff>
    </xdr:from>
    <xdr:to>
      <xdr:col>23</xdr:col>
      <xdr:colOff>606425</xdr:colOff>
      <xdr:row>64</xdr:row>
      <xdr:rowOff>38100</xdr:rowOff>
    </xdr:to>
    <xdr:cxnSp macro="">
      <xdr:nvCxnSpPr>
        <xdr:cNvPr id="380" name="直線コネクタ 379"/>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41927</xdr:rowOff>
    </xdr:from>
    <xdr:ext cx="469744" cy="259045"/>
    <xdr:sp macro="" textlink="">
      <xdr:nvSpPr>
        <xdr:cNvPr id="381" name="【保健センター・保健所】&#10;有形固定資産減価償却率最大値テキスト"/>
        <xdr:cNvSpPr txBox="1"/>
      </xdr:nvSpPr>
      <xdr:spPr>
        <a:xfrm>
          <a:off x="16408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55</xdr:row>
      <xdr:rowOff>95250</xdr:rowOff>
    </xdr:from>
    <xdr:to>
      <xdr:col>23</xdr:col>
      <xdr:colOff>606425</xdr:colOff>
      <xdr:row>55</xdr:row>
      <xdr:rowOff>95250</xdr:rowOff>
    </xdr:to>
    <xdr:cxnSp macro="">
      <xdr:nvCxnSpPr>
        <xdr:cNvPr id="382" name="直線コネクタ 381"/>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51452</xdr:rowOff>
    </xdr:from>
    <xdr:ext cx="405111" cy="259045"/>
    <xdr:sp macro="" textlink="">
      <xdr:nvSpPr>
        <xdr:cNvPr id="383" name="【保健センター・保健所】&#10;有形固定資産減価償却率平均値テキスト"/>
        <xdr:cNvSpPr txBox="1"/>
      </xdr:nvSpPr>
      <xdr:spPr>
        <a:xfrm>
          <a:off x="16408400" y="1033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73025</xdr:rowOff>
    </xdr:from>
    <xdr:to>
      <xdr:col>23</xdr:col>
      <xdr:colOff>568325</xdr:colOff>
      <xdr:row>61</xdr:row>
      <xdr:rowOff>3175</xdr:rowOff>
    </xdr:to>
    <xdr:sp macro="" textlink="">
      <xdr:nvSpPr>
        <xdr:cNvPr id="384" name="フローチャート : 判断 383"/>
        <xdr:cNvSpPr/>
      </xdr:nvSpPr>
      <xdr:spPr>
        <a:xfrm>
          <a:off x="16268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5" name="テキスト ボックス 3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6" name="テキスト ボックス 3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7" name="テキスト ボックス 3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8" name="テキスト ボックス 3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9" name="テキスト ボックス 3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29210</xdr:rowOff>
    </xdr:from>
    <xdr:to>
      <xdr:col>23</xdr:col>
      <xdr:colOff>568325</xdr:colOff>
      <xdr:row>59</xdr:row>
      <xdr:rowOff>130810</xdr:rowOff>
    </xdr:to>
    <xdr:sp macro="" textlink="">
      <xdr:nvSpPr>
        <xdr:cNvPr id="390" name="円/楕円 389"/>
        <xdr:cNvSpPr/>
      </xdr:nvSpPr>
      <xdr:spPr>
        <a:xfrm>
          <a:off x="16268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52087</xdr:rowOff>
    </xdr:from>
    <xdr:ext cx="405111" cy="259045"/>
    <xdr:sp macro="" textlink="">
      <xdr:nvSpPr>
        <xdr:cNvPr id="391" name="【保健センター・保健所】&#10;有形固定資産減価償却率該当値テキスト"/>
        <xdr:cNvSpPr txBox="1"/>
      </xdr:nvSpPr>
      <xdr:spPr>
        <a:xfrm>
          <a:off x="16408400"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92" name="正方形/長方形 39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3" name="正方形/長方形 3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4" name="正方形/長方形 3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5" name="正方形/長方形 3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6" name="正方形/長方形 3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7" name="正方形/長方形 3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8" name="正方形/長方形 3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9" name="正方形/長方形 398"/>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0" name="テキスト ボックス 3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1" name="直線コネクタ 4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02" name="直線コネクタ 40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3" name="テキスト ボックス 40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4" name="直線コネクタ 40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05" name="テキスト ボックス 40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06" name="直線コネクタ 40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07" name="テキスト ボックス 40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08" name="直線コネクタ 40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09" name="テキスト ボックス 40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0" name="直線コネクタ 4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1" name="テキスト ボックス 41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2"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148590</xdr:rowOff>
    </xdr:from>
    <xdr:to>
      <xdr:col>32</xdr:col>
      <xdr:colOff>186689</xdr:colOff>
      <xdr:row>62</xdr:row>
      <xdr:rowOff>114300</xdr:rowOff>
    </xdr:to>
    <xdr:cxnSp macro="">
      <xdr:nvCxnSpPr>
        <xdr:cNvPr id="413" name="直線コネクタ 412"/>
        <xdr:cNvCxnSpPr/>
      </xdr:nvCxnSpPr>
      <xdr:spPr>
        <a:xfrm flipV="1">
          <a:off x="22160864" y="957834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118127</xdr:rowOff>
    </xdr:from>
    <xdr:ext cx="469744" cy="259045"/>
    <xdr:sp macro="" textlink="">
      <xdr:nvSpPr>
        <xdr:cNvPr id="414" name="【保健センター・保健所】&#10;一人当たり面積最小値テキスト"/>
        <xdr:cNvSpPr txBox="1"/>
      </xdr:nvSpPr>
      <xdr:spPr>
        <a:xfrm>
          <a:off x="222504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62</xdr:row>
      <xdr:rowOff>114300</xdr:rowOff>
    </xdr:from>
    <xdr:to>
      <xdr:col>32</xdr:col>
      <xdr:colOff>276225</xdr:colOff>
      <xdr:row>62</xdr:row>
      <xdr:rowOff>114300</xdr:rowOff>
    </xdr:to>
    <xdr:cxnSp macro="">
      <xdr:nvCxnSpPr>
        <xdr:cNvPr id="415" name="直線コネクタ 414"/>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95267</xdr:rowOff>
    </xdr:from>
    <xdr:ext cx="469744" cy="259045"/>
    <xdr:sp macro="" textlink="">
      <xdr:nvSpPr>
        <xdr:cNvPr id="416" name="【保健センター・保健所】&#10;一人当たり面積最大値テキスト"/>
        <xdr:cNvSpPr txBox="1"/>
      </xdr:nvSpPr>
      <xdr:spPr>
        <a:xfrm>
          <a:off x="22250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0.061</a:t>
          </a:r>
          <a:endParaRPr kumimoji="1" lang="ja-JP" altLang="en-US" sz="1000" b="1">
            <a:latin typeface="ＭＳ Ｐゴシック"/>
          </a:endParaRPr>
        </a:p>
      </xdr:txBody>
    </xdr:sp>
    <xdr:clientData/>
  </xdr:oneCellAnchor>
  <xdr:twoCellAnchor>
    <xdr:from>
      <xdr:col>32</xdr:col>
      <xdr:colOff>98425</xdr:colOff>
      <xdr:row>55</xdr:row>
      <xdr:rowOff>148590</xdr:rowOff>
    </xdr:from>
    <xdr:to>
      <xdr:col>32</xdr:col>
      <xdr:colOff>276225</xdr:colOff>
      <xdr:row>55</xdr:row>
      <xdr:rowOff>148590</xdr:rowOff>
    </xdr:to>
    <xdr:cxnSp macro="">
      <xdr:nvCxnSpPr>
        <xdr:cNvPr id="417" name="直線コネクタ 416"/>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144797</xdr:rowOff>
    </xdr:from>
    <xdr:ext cx="469744" cy="259045"/>
    <xdr:sp macro="" textlink="">
      <xdr:nvSpPr>
        <xdr:cNvPr id="418" name="【保健センター・保健所】&#10;一人当たり面積平均値テキスト"/>
        <xdr:cNvSpPr txBox="1"/>
      </xdr:nvSpPr>
      <xdr:spPr>
        <a:xfrm>
          <a:off x="22250400" y="1026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166370</xdr:rowOff>
    </xdr:from>
    <xdr:to>
      <xdr:col>32</xdr:col>
      <xdr:colOff>238125</xdr:colOff>
      <xdr:row>60</xdr:row>
      <xdr:rowOff>96520</xdr:rowOff>
    </xdr:to>
    <xdr:sp macro="" textlink="">
      <xdr:nvSpPr>
        <xdr:cNvPr id="419" name="フローチャート : 判断 418"/>
        <xdr:cNvSpPr/>
      </xdr:nvSpPr>
      <xdr:spPr>
        <a:xfrm>
          <a:off x="22110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0" name="テキスト ボックス 41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1" name="テキスト ボックス 42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2" name="テキスト ボックス 42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3" name="テキスト ボックス 42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4" name="テキスト ボックス 42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97790</xdr:rowOff>
    </xdr:from>
    <xdr:to>
      <xdr:col>32</xdr:col>
      <xdr:colOff>238125</xdr:colOff>
      <xdr:row>56</xdr:row>
      <xdr:rowOff>27940</xdr:rowOff>
    </xdr:to>
    <xdr:sp macro="" textlink="">
      <xdr:nvSpPr>
        <xdr:cNvPr id="425" name="円/楕円 424"/>
        <xdr:cNvSpPr/>
      </xdr:nvSpPr>
      <xdr:spPr>
        <a:xfrm>
          <a:off x="221107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50817</xdr:rowOff>
    </xdr:from>
    <xdr:ext cx="469744" cy="259045"/>
    <xdr:sp macro="" textlink="">
      <xdr:nvSpPr>
        <xdr:cNvPr id="426" name="【保健センター・保健所】&#10;一人当たり面積該当値テキスト"/>
        <xdr:cNvSpPr txBox="1"/>
      </xdr:nvSpPr>
      <xdr:spPr>
        <a:xfrm>
          <a:off x="22250400" y="948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7" name="正方形/長方形 426"/>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8" name="正方形/長方形 4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9" name="正方形/長方形 4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0" name="正方形/長方形 4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1" name="正方形/長方形 4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2" name="正方形/長方形 4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3" name="正方形/長方形 4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4" name="正方形/長方形 433"/>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5" name="テキスト ボックス 4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6" name="直線コネクタ 4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37" name="テキスト ボックス 43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38" name="直線コネクタ 4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39" name="テキスト ボックス 43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0" name="直線コネクタ 4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1" name="テキスト ボックス 4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2" name="直線コネクタ 4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3" name="テキスト ボックス 4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4" name="直線コネクタ 4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5" name="テキスト ボックス 4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46" name="直線コネクタ 4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47" name="テキスト ボックス 44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8" name="直線コネクタ 4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49" name="テキスト ボックス 44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50"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64770</xdr:rowOff>
    </xdr:from>
    <xdr:to>
      <xdr:col>23</xdr:col>
      <xdr:colOff>516889</xdr:colOff>
      <xdr:row>85</xdr:row>
      <xdr:rowOff>118111</xdr:rowOff>
    </xdr:to>
    <xdr:cxnSp macro="">
      <xdr:nvCxnSpPr>
        <xdr:cNvPr id="451" name="直線コネクタ 450"/>
        <xdr:cNvCxnSpPr/>
      </xdr:nvCxnSpPr>
      <xdr:spPr>
        <a:xfrm flipV="1">
          <a:off x="16318864" y="13266420"/>
          <a:ext cx="0" cy="142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121938</xdr:rowOff>
    </xdr:from>
    <xdr:ext cx="405111" cy="259045"/>
    <xdr:sp macro="" textlink="">
      <xdr:nvSpPr>
        <xdr:cNvPr id="452" name="【消防施設】&#10;有形固定資産減価償却率最小値テキスト"/>
        <xdr:cNvSpPr txBox="1"/>
      </xdr:nvSpPr>
      <xdr:spPr>
        <a:xfrm>
          <a:off x="164084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a:t>
          </a:r>
          <a:endParaRPr kumimoji="1" lang="ja-JP" altLang="en-US" sz="1000" b="1">
            <a:latin typeface="ＭＳ Ｐゴシック"/>
          </a:endParaRPr>
        </a:p>
      </xdr:txBody>
    </xdr:sp>
    <xdr:clientData/>
  </xdr:oneCellAnchor>
  <xdr:twoCellAnchor>
    <xdr:from>
      <xdr:col>23</xdr:col>
      <xdr:colOff>428625</xdr:colOff>
      <xdr:row>85</xdr:row>
      <xdr:rowOff>118111</xdr:rowOff>
    </xdr:from>
    <xdr:to>
      <xdr:col>23</xdr:col>
      <xdr:colOff>606425</xdr:colOff>
      <xdr:row>85</xdr:row>
      <xdr:rowOff>118111</xdr:rowOff>
    </xdr:to>
    <xdr:cxnSp macro="">
      <xdr:nvCxnSpPr>
        <xdr:cNvPr id="453" name="直線コネクタ 452"/>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11447</xdr:rowOff>
    </xdr:from>
    <xdr:ext cx="405111" cy="259045"/>
    <xdr:sp macro="" textlink="">
      <xdr:nvSpPr>
        <xdr:cNvPr id="454" name="【消防施設】&#10;有形固定資産減価償却率最大値テキスト"/>
        <xdr:cNvSpPr txBox="1"/>
      </xdr:nvSpPr>
      <xdr:spPr>
        <a:xfrm>
          <a:off x="164084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77</xdr:row>
      <xdr:rowOff>64770</xdr:rowOff>
    </xdr:from>
    <xdr:to>
      <xdr:col>23</xdr:col>
      <xdr:colOff>606425</xdr:colOff>
      <xdr:row>77</xdr:row>
      <xdr:rowOff>64770</xdr:rowOff>
    </xdr:to>
    <xdr:cxnSp macro="">
      <xdr:nvCxnSpPr>
        <xdr:cNvPr id="455" name="直線コネクタ 454"/>
        <xdr:cNvCxnSpPr/>
      </xdr:nvCxnSpPr>
      <xdr:spPr>
        <a:xfrm>
          <a:off x="16230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154957</xdr:rowOff>
    </xdr:from>
    <xdr:ext cx="405111" cy="259045"/>
    <xdr:sp macro="" textlink="">
      <xdr:nvSpPr>
        <xdr:cNvPr id="456" name="【消防施設】&#10;有形固定資産減価償却率平均値テキスト"/>
        <xdr:cNvSpPr txBox="1"/>
      </xdr:nvSpPr>
      <xdr:spPr>
        <a:xfrm>
          <a:off x="16408400" y="14385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132080</xdr:rowOff>
    </xdr:from>
    <xdr:to>
      <xdr:col>23</xdr:col>
      <xdr:colOff>568325</xdr:colOff>
      <xdr:row>85</xdr:row>
      <xdr:rowOff>62230</xdr:rowOff>
    </xdr:to>
    <xdr:sp macro="" textlink="">
      <xdr:nvSpPr>
        <xdr:cNvPr id="457" name="フローチャート : 判断 456"/>
        <xdr:cNvSpPr/>
      </xdr:nvSpPr>
      <xdr:spPr>
        <a:xfrm>
          <a:off x="162687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58" name="テキスト ボックス 4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9" name="テキスト ボックス 4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0" name="テキスト ボックス 4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1" name="テキスト ボックス 4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2" name="テキスト ボックス 4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85</xdr:row>
      <xdr:rowOff>67311</xdr:rowOff>
    </xdr:from>
    <xdr:to>
      <xdr:col>23</xdr:col>
      <xdr:colOff>568325</xdr:colOff>
      <xdr:row>85</xdr:row>
      <xdr:rowOff>168911</xdr:rowOff>
    </xdr:to>
    <xdr:sp macro="" textlink="">
      <xdr:nvSpPr>
        <xdr:cNvPr id="463" name="円/楕円 462"/>
        <xdr:cNvSpPr/>
      </xdr:nvSpPr>
      <xdr:spPr>
        <a:xfrm>
          <a:off x="16268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153688</xdr:rowOff>
    </xdr:from>
    <xdr:ext cx="405111" cy="259045"/>
    <xdr:sp macro="" textlink="">
      <xdr:nvSpPr>
        <xdr:cNvPr id="464" name="【消防施設】&#10;有形固定資産減価償却率該当値テキスト"/>
        <xdr:cNvSpPr txBox="1"/>
      </xdr:nvSpPr>
      <xdr:spPr>
        <a:xfrm>
          <a:off x="16408400" y="1455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65" name="正方形/長方形 464"/>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6" name="正方形/長方形 4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7" name="正方形/長方形 4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8" name="正方形/長方形 4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9" name="正方形/長方形 4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0" name="正方形/長方形 4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1" name="正方形/長方形 4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72" name="正方形/長方形 471"/>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3" name="テキスト ボックス 4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4" name="直線コネクタ 4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75" name="テキスト ボックス 47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76" name="直線コネクタ 47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77" name="テキスト ボックス 47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78" name="直線コネクタ 47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79" name="テキスト ボックス 47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80" name="直線コネクタ 47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81" name="テキスト ボックス 48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82" name="直線コネクタ 48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83" name="テキスト ボックス 48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84" name="直線コネクタ 48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85" name="テキスト ボックス 48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86" name="直線コネクタ 48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87" name="テキスト ボックス 48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8" name="直線コネクタ 4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9" name="テキスト ボックス 4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90"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70757</xdr:rowOff>
    </xdr:from>
    <xdr:to>
      <xdr:col>32</xdr:col>
      <xdr:colOff>186689</xdr:colOff>
      <xdr:row>87</xdr:row>
      <xdr:rowOff>62593</xdr:rowOff>
    </xdr:to>
    <xdr:cxnSp macro="">
      <xdr:nvCxnSpPr>
        <xdr:cNvPr id="491" name="直線コネクタ 490"/>
        <xdr:cNvCxnSpPr/>
      </xdr:nvCxnSpPr>
      <xdr:spPr>
        <a:xfrm flipV="1">
          <a:off x="22160864" y="134438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87</xdr:row>
      <xdr:rowOff>66420</xdr:rowOff>
    </xdr:from>
    <xdr:ext cx="469744" cy="259045"/>
    <xdr:sp macro="" textlink="">
      <xdr:nvSpPr>
        <xdr:cNvPr id="492" name="【消防施設】&#10;一人当たり面積最小値テキスト"/>
        <xdr:cNvSpPr txBox="1"/>
      </xdr:nvSpPr>
      <xdr:spPr>
        <a:xfrm>
          <a:off x="22250400" y="149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87</xdr:row>
      <xdr:rowOff>62593</xdr:rowOff>
    </xdr:from>
    <xdr:to>
      <xdr:col>32</xdr:col>
      <xdr:colOff>276225</xdr:colOff>
      <xdr:row>87</xdr:row>
      <xdr:rowOff>62593</xdr:rowOff>
    </xdr:to>
    <xdr:cxnSp macro="">
      <xdr:nvCxnSpPr>
        <xdr:cNvPr id="493" name="直線コネクタ 492"/>
        <xdr:cNvCxnSpPr/>
      </xdr:nvCxnSpPr>
      <xdr:spPr>
        <a:xfrm>
          <a:off x="22072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17434</xdr:rowOff>
    </xdr:from>
    <xdr:ext cx="469744" cy="259045"/>
    <xdr:sp macro="" textlink="">
      <xdr:nvSpPr>
        <xdr:cNvPr id="494" name="【消防施設】&#10;一人当たり面積最大値テキスト"/>
        <xdr:cNvSpPr txBox="1"/>
      </xdr:nvSpPr>
      <xdr:spPr>
        <a:xfrm>
          <a:off x="222504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0.055</a:t>
          </a:r>
          <a:endParaRPr kumimoji="1" lang="ja-JP" altLang="en-US" sz="1000" b="1">
            <a:latin typeface="ＭＳ Ｐゴシック"/>
          </a:endParaRPr>
        </a:p>
      </xdr:txBody>
    </xdr:sp>
    <xdr:clientData/>
  </xdr:oneCellAnchor>
  <xdr:twoCellAnchor>
    <xdr:from>
      <xdr:col>32</xdr:col>
      <xdr:colOff>98425</xdr:colOff>
      <xdr:row>78</xdr:row>
      <xdr:rowOff>70757</xdr:rowOff>
    </xdr:from>
    <xdr:to>
      <xdr:col>32</xdr:col>
      <xdr:colOff>276225</xdr:colOff>
      <xdr:row>78</xdr:row>
      <xdr:rowOff>70757</xdr:rowOff>
    </xdr:to>
    <xdr:cxnSp macro="">
      <xdr:nvCxnSpPr>
        <xdr:cNvPr id="495" name="直線コネクタ 494"/>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96356</xdr:rowOff>
    </xdr:from>
    <xdr:ext cx="469744" cy="259045"/>
    <xdr:sp macro="" textlink="">
      <xdr:nvSpPr>
        <xdr:cNvPr id="496" name="【消防施設】&#10;一人当たり面積平均値テキスト"/>
        <xdr:cNvSpPr txBox="1"/>
      </xdr:nvSpPr>
      <xdr:spPr>
        <a:xfrm>
          <a:off x="22250400" y="1415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117929</xdr:rowOff>
    </xdr:from>
    <xdr:to>
      <xdr:col>32</xdr:col>
      <xdr:colOff>238125</xdr:colOff>
      <xdr:row>83</xdr:row>
      <xdr:rowOff>48079</xdr:rowOff>
    </xdr:to>
    <xdr:sp macro="" textlink="">
      <xdr:nvSpPr>
        <xdr:cNvPr id="497" name="フローチャート : 判断 496"/>
        <xdr:cNvSpPr/>
      </xdr:nvSpPr>
      <xdr:spPr>
        <a:xfrm>
          <a:off x="22110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8" name="テキスト ボックス 4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9" name="テキスト ボックス 4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0" name="テキスト ボックス 4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1" name="テキスト ボックス 5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2" name="テキスト ボックス 5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19957</xdr:rowOff>
    </xdr:from>
    <xdr:to>
      <xdr:col>32</xdr:col>
      <xdr:colOff>238125</xdr:colOff>
      <xdr:row>78</xdr:row>
      <xdr:rowOff>121557</xdr:rowOff>
    </xdr:to>
    <xdr:sp macro="" textlink="">
      <xdr:nvSpPr>
        <xdr:cNvPr id="503" name="円/楕円 502"/>
        <xdr:cNvSpPr/>
      </xdr:nvSpPr>
      <xdr:spPr>
        <a:xfrm>
          <a:off x="221107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144434</xdr:rowOff>
    </xdr:from>
    <xdr:ext cx="469744" cy="259045"/>
    <xdr:sp macro="" textlink="">
      <xdr:nvSpPr>
        <xdr:cNvPr id="504" name="【消防施設】&#10;一人当たり面積該当値テキスト"/>
        <xdr:cNvSpPr txBox="1"/>
      </xdr:nvSpPr>
      <xdr:spPr>
        <a:xfrm>
          <a:off x="22250400" y="1334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05" name="正方形/長方形 504"/>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6" name="正方形/長方形 5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7" name="正方形/長方形 5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8" name="正方形/長方形 5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9" name="正方形/長方形 5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0" name="正方形/長方形 5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1" name="正方形/長方形 5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12" name="正方形/長方形 511"/>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3" name="テキスト ボックス 5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4" name="直線コネクタ 5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15" name="テキスト ボックス 51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16" name="直線コネクタ 51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17" name="テキスト ボックス 51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18" name="直線コネクタ 51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19" name="テキスト ボックス 51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20" name="直線コネクタ 51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21" name="テキスト ボックス 52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22" name="直線コネクタ 52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23" name="テキスト ボックス 52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4" name="直線コネクタ 5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5" name="テキスト ボックス 52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26"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119635</xdr:rowOff>
    </xdr:from>
    <xdr:to>
      <xdr:col>23</xdr:col>
      <xdr:colOff>516889</xdr:colOff>
      <xdr:row>108</xdr:row>
      <xdr:rowOff>167639</xdr:rowOff>
    </xdr:to>
    <xdr:cxnSp macro="">
      <xdr:nvCxnSpPr>
        <xdr:cNvPr id="527" name="直線コネクタ 526"/>
        <xdr:cNvCxnSpPr/>
      </xdr:nvCxnSpPr>
      <xdr:spPr>
        <a:xfrm flipV="1">
          <a:off x="16318864" y="17436085"/>
          <a:ext cx="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16</xdr:rowOff>
    </xdr:from>
    <xdr:ext cx="405111" cy="259045"/>
    <xdr:sp macro="" textlink="">
      <xdr:nvSpPr>
        <xdr:cNvPr id="528" name="【庁舎】&#10;有形固定資産減価償却率最小値テキスト"/>
        <xdr:cNvSpPr txBox="1"/>
      </xdr:nvSpPr>
      <xdr:spPr>
        <a:xfrm>
          <a:off x="164084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428625</xdr:colOff>
      <xdr:row>108</xdr:row>
      <xdr:rowOff>167639</xdr:rowOff>
    </xdr:from>
    <xdr:to>
      <xdr:col>23</xdr:col>
      <xdr:colOff>606425</xdr:colOff>
      <xdr:row>108</xdr:row>
      <xdr:rowOff>167639</xdr:rowOff>
    </xdr:to>
    <xdr:cxnSp macro="">
      <xdr:nvCxnSpPr>
        <xdr:cNvPr id="529" name="直線コネクタ 528"/>
        <xdr:cNvCxnSpPr/>
      </xdr:nvCxnSpPr>
      <xdr:spPr>
        <a:xfrm>
          <a:off x="16230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66312</xdr:rowOff>
    </xdr:from>
    <xdr:ext cx="405111" cy="259045"/>
    <xdr:sp macro="" textlink="">
      <xdr:nvSpPr>
        <xdr:cNvPr id="530" name="【庁舎】&#10;有形固定資産減価償却率最大値テキスト"/>
        <xdr:cNvSpPr txBox="1"/>
      </xdr:nvSpPr>
      <xdr:spPr>
        <a:xfrm>
          <a:off x="16408400" y="1721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a:t>
          </a:r>
          <a:endParaRPr kumimoji="1" lang="ja-JP" altLang="en-US" sz="1000" b="1">
            <a:latin typeface="ＭＳ Ｐゴシック"/>
          </a:endParaRPr>
        </a:p>
      </xdr:txBody>
    </xdr:sp>
    <xdr:clientData/>
  </xdr:oneCellAnchor>
  <xdr:twoCellAnchor>
    <xdr:from>
      <xdr:col>23</xdr:col>
      <xdr:colOff>428625</xdr:colOff>
      <xdr:row>101</xdr:row>
      <xdr:rowOff>119635</xdr:rowOff>
    </xdr:from>
    <xdr:to>
      <xdr:col>23</xdr:col>
      <xdr:colOff>606425</xdr:colOff>
      <xdr:row>101</xdr:row>
      <xdr:rowOff>119635</xdr:rowOff>
    </xdr:to>
    <xdr:cxnSp macro="">
      <xdr:nvCxnSpPr>
        <xdr:cNvPr id="531" name="直線コネクタ 530"/>
        <xdr:cNvCxnSpPr/>
      </xdr:nvCxnSpPr>
      <xdr:spPr>
        <a:xfrm>
          <a:off x="16230600" y="1743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76979</xdr:rowOff>
    </xdr:from>
    <xdr:ext cx="405111" cy="259045"/>
    <xdr:sp macro="" textlink="">
      <xdr:nvSpPr>
        <xdr:cNvPr id="532" name="【庁舎】&#10;有形固定資産減価償却率平均値テキスト"/>
        <xdr:cNvSpPr txBox="1"/>
      </xdr:nvSpPr>
      <xdr:spPr>
        <a:xfrm>
          <a:off x="16408400" y="1773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533" name="フローチャート : 判断 532"/>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4" name="テキスト ボックス 5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5" name="テキスト ボックス 5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6" name="テキスト ボックス 5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7" name="テキスト ボックス 5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8" name="テキスト ボックス 5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101</xdr:row>
      <xdr:rowOff>68835</xdr:rowOff>
    </xdr:from>
    <xdr:to>
      <xdr:col>23</xdr:col>
      <xdr:colOff>568325</xdr:colOff>
      <xdr:row>101</xdr:row>
      <xdr:rowOff>170435</xdr:rowOff>
    </xdr:to>
    <xdr:sp macro="" textlink="">
      <xdr:nvSpPr>
        <xdr:cNvPr id="539" name="円/楕円 538"/>
        <xdr:cNvSpPr/>
      </xdr:nvSpPr>
      <xdr:spPr>
        <a:xfrm>
          <a:off x="16268700" y="173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21862</xdr:rowOff>
    </xdr:from>
    <xdr:ext cx="405111" cy="259045"/>
    <xdr:sp macro="" textlink="">
      <xdr:nvSpPr>
        <xdr:cNvPr id="540" name="【庁舎】&#10;有形固定資産減価償却率該当値テキスト"/>
        <xdr:cNvSpPr txBox="1"/>
      </xdr:nvSpPr>
      <xdr:spPr>
        <a:xfrm>
          <a:off x="16408400" y="1733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41" name="正方形/長方形 540"/>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2" name="正方形/長方形 5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3" name="正方形/長方形 5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4" name="正方形/長方形 5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5" name="正方形/長方形 5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6" name="正方形/長方形 5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7" name="正方形/長方形 5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8" name="正方形/長方形 547"/>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9" name="テキスト ボックス 5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0" name="直線コネクタ 5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51" name="テキスト ボックス 55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52" name="直線コネクタ 55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3" name="テキスト ボックス 55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4" name="直線コネクタ 55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5" name="テキスト ボックス 55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6" name="直線コネクタ 55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7" name="テキスト ボックス 55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8" name="直線コネクタ 55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9" name="テキスト ボックス 55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60" name="直線コネクタ 55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61" name="テキスト ボックス 56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2" name="直線コネクタ 5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3" name="テキスト ボックス 5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64"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127000</xdr:rowOff>
    </xdr:from>
    <xdr:to>
      <xdr:col>32</xdr:col>
      <xdr:colOff>186689</xdr:colOff>
      <xdr:row>109</xdr:row>
      <xdr:rowOff>6350</xdr:rowOff>
    </xdr:to>
    <xdr:cxnSp macro="">
      <xdr:nvCxnSpPr>
        <xdr:cNvPr id="565" name="直線コネクタ 564"/>
        <xdr:cNvCxnSpPr/>
      </xdr:nvCxnSpPr>
      <xdr:spPr>
        <a:xfrm flipV="1">
          <a:off x="22160864" y="17272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10177</xdr:rowOff>
    </xdr:from>
    <xdr:ext cx="469744" cy="259045"/>
    <xdr:sp macro="" textlink="">
      <xdr:nvSpPr>
        <xdr:cNvPr id="566" name="【庁舎】&#10;一人当たり面積最小値テキスト"/>
        <xdr:cNvSpPr txBox="1"/>
      </xdr:nvSpPr>
      <xdr:spPr>
        <a:xfrm>
          <a:off x="22250400" y="186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32</xdr:col>
      <xdr:colOff>98425</xdr:colOff>
      <xdr:row>109</xdr:row>
      <xdr:rowOff>6350</xdr:rowOff>
    </xdr:from>
    <xdr:to>
      <xdr:col>32</xdr:col>
      <xdr:colOff>276225</xdr:colOff>
      <xdr:row>109</xdr:row>
      <xdr:rowOff>6350</xdr:rowOff>
    </xdr:to>
    <xdr:cxnSp macro="">
      <xdr:nvCxnSpPr>
        <xdr:cNvPr id="567" name="直線コネクタ 566"/>
        <xdr:cNvCxnSpPr/>
      </xdr:nvCxnSpPr>
      <xdr:spPr>
        <a:xfrm>
          <a:off x="22072600" y="1869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73677</xdr:rowOff>
    </xdr:from>
    <xdr:ext cx="469744" cy="259045"/>
    <xdr:sp macro="" textlink="">
      <xdr:nvSpPr>
        <xdr:cNvPr id="568" name="【庁舎】&#10;一人当たり面積最大値テキスト"/>
        <xdr:cNvSpPr txBox="1"/>
      </xdr:nvSpPr>
      <xdr:spPr>
        <a:xfrm>
          <a:off x="22250400" y="1704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32</xdr:col>
      <xdr:colOff>98425</xdr:colOff>
      <xdr:row>100</xdr:row>
      <xdr:rowOff>127000</xdr:rowOff>
    </xdr:from>
    <xdr:to>
      <xdr:col>32</xdr:col>
      <xdr:colOff>276225</xdr:colOff>
      <xdr:row>100</xdr:row>
      <xdr:rowOff>127000</xdr:rowOff>
    </xdr:to>
    <xdr:cxnSp macro="">
      <xdr:nvCxnSpPr>
        <xdr:cNvPr id="569" name="直線コネクタ 568"/>
        <xdr:cNvCxnSpPr/>
      </xdr:nvCxnSpPr>
      <xdr:spPr>
        <a:xfrm>
          <a:off x="22072600" y="1727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143527</xdr:rowOff>
    </xdr:from>
    <xdr:ext cx="469744" cy="259045"/>
    <xdr:sp macro="" textlink="">
      <xdr:nvSpPr>
        <xdr:cNvPr id="570" name="【庁舎】&#10;一人当たり面積平均値テキスト"/>
        <xdr:cNvSpPr txBox="1"/>
      </xdr:nvSpPr>
      <xdr:spPr>
        <a:xfrm>
          <a:off x="22250400" y="1797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120650</xdr:rowOff>
    </xdr:from>
    <xdr:to>
      <xdr:col>32</xdr:col>
      <xdr:colOff>238125</xdr:colOff>
      <xdr:row>106</xdr:row>
      <xdr:rowOff>50800</xdr:rowOff>
    </xdr:to>
    <xdr:sp macro="" textlink="">
      <xdr:nvSpPr>
        <xdr:cNvPr id="571" name="フローチャート : 判断 570"/>
        <xdr:cNvSpPr/>
      </xdr:nvSpPr>
      <xdr:spPr>
        <a:xfrm>
          <a:off x="221107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2" name="テキスト ボックス 5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3" name="テキスト ボックス 5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4" name="テキスト ボックス 5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5" name="テキスト ボックス 5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6" name="テキスト ボックス 5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108</xdr:row>
      <xdr:rowOff>127000</xdr:rowOff>
    </xdr:from>
    <xdr:to>
      <xdr:col>32</xdr:col>
      <xdr:colOff>238125</xdr:colOff>
      <xdr:row>109</xdr:row>
      <xdr:rowOff>57150</xdr:rowOff>
    </xdr:to>
    <xdr:sp macro="" textlink="">
      <xdr:nvSpPr>
        <xdr:cNvPr id="577" name="円/楕円 576"/>
        <xdr:cNvSpPr/>
      </xdr:nvSpPr>
      <xdr:spPr>
        <a:xfrm>
          <a:off x="22110700" y="186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108</xdr:row>
      <xdr:rowOff>41927</xdr:rowOff>
    </xdr:from>
    <xdr:ext cx="469744" cy="259045"/>
    <xdr:sp macro="" textlink="">
      <xdr:nvSpPr>
        <xdr:cNvPr id="578" name="【庁舎】&#10;一人当たり面積該当値テキスト"/>
        <xdr:cNvSpPr txBox="1"/>
      </xdr:nvSpPr>
      <xdr:spPr>
        <a:xfrm>
          <a:off x="222504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79" name="正方形/長方形 578"/>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0" name="正方形/長方形 5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81" name="テキスト ボックス 580"/>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前頁にて記載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北海道千歳市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95,923
95,442
594.50
37,006,535
36,249,262
745,249
20,607,028
38,505,403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82.1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a:solidFill>
                <a:schemeClr val="dk1"/>
              </a:solidFill>
              <a:effectLst/>
              <a:latin typeface="+mn-lt"/>
              <a:ea typeface="+mn-ea"/>
              <a:cs typeface="+mn-cs"/>
            </a:rPr>
            <a:t>類似団体平均を</a:t>
          </a:r>
          <a:r>
            <a:rPr lang="en-US" altLang="ja-JP" sz="1300" b="0" i="0">
              <a:solidFill>
                <a:schemeClr val="dk1"/>
              </a:solidFill>
              <a:effectLst/>
              <a:latin typeface="+mn-lt"/>
              <a:ea typeface="+mn-ea"/>
              <a:cs typeface="+mn-cs"/>
            </a:rPr>
            <a:t>0.06</a:t>
          </a:r>
          <a:r>
            <a:rPr lang="ja-JP" altLang="ja-JP" sz="1300" b="0" i="0">
              <a:solidFill>
                <a:schemeClr val="dk1"/>
              </a:solidFill>
              <a:effectLst/>
              <a:latin typeface="+mn-lt"/>
              <a:ea typeface="+mn-ea"/>
              <a:cs typeface="+mn-cs"/>
            </a:rPr>
            <a:t>上回っており、三位一体の改革による税源移譲、地方交付税改革等が主な要因となり、Ｈ</a:t>
          </a:r>
          <a:r>
            <a:rPr lang="en-US" altLang="ja-JP" sz="1300" b="0" i="0">
              <a:solidFill>
                <a:schemeClr val="dk1"/>
              </a:solidFill>
              <a:effectLst/>
              <a:latin typeface="+mn-lt"/>
              <a:ea typeface="+mn-ea"/>
              <a:cs typeface="+mn-cs"/>
            </a:rPr>
            <a:t>21</a:t>
          </a:r>
          <a:r>
            <a:rPr lang="ja-JP" altLang="ja-JP" sz="1300" b="0" i="0">
              <a:solidFill>
                <a:schemeClr val="dk1"/>
              </a:solidFill>
              <a:effectLst/>
              <a:latin typeface="+mn-lt"/>
              <a:ea typeface="+mn-ea"/>
              <a:cs typeface="+mn-cs"/>
            </a:rPr>
            <a:t>年度まで</a:t>
          </a:r>
          <a:r>
            <a:rPr lang="en-US" altLang="ja-JP" sz="1300" b="0" i="0">
              <a:solidFill>
                <a:schemeClr val="dk1"/>
              </a:solidFill>
              <a:effectLst/>
              <a:latin typeface="+mn-lt"/>
              <a:ea typeface="+mn-ea"/>
              <a:cs typeface="+mn-cs"/>
            </a:rPr>
            <a:t>9</a:t>
          </a:r>
          <a:r>
            <a:rPr lang="ja-JP" altLang="ja-JP" sz="1300" b="0" i="0">
              <a:solidFill>
                <a:schemeClr val="dk1"/>
              </a:solidFill>
              <a:effectLst/>
              <a:latin typeface="+mn-lt"/>
              <a:ea typeface="+mn-ea"/>
              <a:cs typeface="+mn-cs"/>
            </a:rPr>
            <a:t>年間連続で上昇していたことから、標準的な行政活動に必要な財源を調達する力が強まっていると考えられる。</a:t>
          </a:r>
          <a:endParaRPr lang="ja-JP" altLang="ja-JP" sz="1300">
            <a:effectLst/>
          </a:endParaRPr>
        </a:p>
        <a:p>
          <a:pPr rtl="0" eaLnBrk="1" fontAlgn="auto" latinLnBrk="0" hangingPunct="1"/>
          <a:r>
            <a:rPr lang="ja-JP" altLang="ja-JP" sz="1300" b="0" i="0">
              <a:solidFill>
                <a:schemeClr val="dk1"/>
              </a:solidFill>
              <a:effectLst/>
              <a:latin typeface="+mn-lt"/>
              <a:ea typeface="+mn-ea"/>
              <a:cs typeface="+mn-cs"/>
            </a:rPr>
            <a:t>　平成</a:t>
          </a:r>
          <a:r>
            <a:rPr lang="en-US" altLang="ja-JP" sz="1300" b="0" i="0">
              <a:solidFill>
                <a:schemeClr val="dk1"/>
              </a:solidFill>
              <a:effectLst/>
              <a:latin typeface="+mn-lt"/>
              <a:ea typeface="+mn-ea"/>
              <a:cs typeface="+mn-cs"/>
            </a:rPr>
            <a:t>22</a:t>
          </a:r>
          <a:r>
            <a:rPr lang="ja-JP" altLang="ja-JP" sz="1300" b="0" i="0">
              <a:solidFill>
                <a:schemeClr val="dk1"/>
              </a:solidFill>
              <a:effectLst/>
              <a:latin typeface="+mn-lt"/>
              <a:ea typeface="+mn-ea"/>
              <a:cs typeface="+mn-cs"/>
            </a:rPr>
            <a:t>年度以降</a:t>
          </a:r>
          <a:r>
            <a:rPr lang="ja-JP" altLang="en-US" sz="1300" b="0" i="0">
              <a:solidFill>
                <a:schemeClr val="dk1"/>
              </a:solidFill>
              <a:effectLst/>
              <a:latin typeface="+mn-lt"/>
              <a:ea typeface="+mn-ea"/>
              <a:cs typeface="+mn-cs"/>
            </a:rPr>
            <a:t>も横ばいで推移しており</a:t>
          </a:r>
          <a:r>
            <a:rPr lang="ja-JP" altLang="ja-JP" sz="1300" b="0" i="0">
              <a:solidFill>
                <a:schemeClr val="dk1"/>
              </a:solidFill>
              <a:effectLst/>
              <a:latin typeface="+mn-lt"/>
              <a:ea typeface="+mn-ea"/>
              <a:cs typeface="+mn-cs"/>
            </a:rPr>
            <a:t>、引き続き財政健全化対策の取組により改善した収支バランスを維持、継続するため、歳出の削減、効率化を進めるとともに、将来の負担軽減に努めるなど財政運営の健全性の確保と安定的な財政基盤の確立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129540</xdr:rowOff>
    </xdr:from>
    <xdr:to>
      <xdr:col>7</xdr:col>
      <xdr:colOff>152400</xdr:colOff>
      <xdr:row>39</xdr:row>
      <xdr:rowOff>153670</xdr:rowOff>
    </xdr:to>
    <xdr:cxnSp macro="">
      <xdr:nvCxnSpPr>
        <xdr:cNvPr id="66" name="直線コネクタ 65"/>
        <xdr:cNvCxnSpPr/>
      </xdr:nvCxnSpPr>
      <xdr:spPr>
        <a:xfrm flipV="1">
          <a:off x="4114800" y="68160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24147</xdr:rowOff>
    </xdr:from>
    <xdr:ext cx="762000" cy="259045"/>
    <xdr:sp macro="" textlink="">
      <xdr:nvSpPr>
        <xdr:cNvPr id="67" name="財政力平均値テキスト"/>
        <xdr:cNvSpPr txBox="1"/>
      </xdr:nvSpPr>
      <xdr:spPr>
        <a:xfrm>
          <a:off x="5041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153670</xdr:rowOff>
    </xdr:from>
    <xdr:to>
      <xdr:col>6</xdr:col>
      <xdr:colOff>0</xdr:colOff>
      <xdr:row>40</xdr:row>
      <xdr:rowOff>6350</xdr:rowOff>
    </xdr:to>
    <xdr:cxnSp macro="">
      <xdr:nvCxnSpPr>
        <xdr:cNvPr id="69" name="直線コネクタ 68"/>
        <xdr:cNvCxnSpPr/>
      </xdr:nvCxnSpPr>
      <xdr:spPr>
        <a:xfrm flipV="1">
          <a:off x="3225800" y="684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6350</xdr:rowOff>
    </xdr:to>
    <xdr:cxnSp macro="">
      <xdr:nvCxnSpPr>
        <xdr:cNvPr id="72" name="直線コネクタ 71"/>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153670</xdr:rowOff>
    </xdr:from>
    <xdr:to>
      <xdr:col>3</xdr:col>
      <xdr:colOff>279400</xdr:colOff>
      <xdr:row>40</xdr:row>
      <xdr:rowOff>6350</xdr:rowOff>
    </xdr:to>
    <xdr:cxnSp macro="">
      <xdr:nvCxnSpPr>
        <xdr:cNvPr id="75" name="直線コネクタ 74"/>
        <xdr:cNvCxnSpPr/>
      </xdr:nvCxnSpPr>
      <xdr:spPr>
        <a:xfrm>
          <a:off x="1447800" y="684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78740</xdr:rowOff>
    </xdr:from>
    <xdr:to>
      <xdr:col>7</xdr:col>
      <xdr:colOff>203200</xdr:colOff>
      <xdr:row>40</xdr:row>
      <xdr:rowOff>8890</xdr:rowOff>
    </xdr:to>
    <xdr:sp macro="" textlink="">
      <xdr:nvSpPr>
        <xdr:cNvPr id="85" name="円/楕円 84"/>
        <xdr:cNvSpPr/>
      </xdr:nvSpPr>
      <xdr:spPr>
        <a:xfrm>
          <a:off x="4902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95267</xdr:rowOff>
    </xdr:from>
    <xdr:ext cx="762000" cy="259045"/>
    <xdr:sp macro="" textlink="">
      <xdr:nvSpPr>
        <xdr:cNvPr id="86" name="財政力該当値テキスト"/>
        <xdr:cNvSpPr txBox="1"/>
      </xdr:nvSpPr>
      <xdr:spPr>
        <a:xfrm>
          <a:off x="5041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102870</xdr:rowOff>
    </xdr:from>
    <xdr:to>
      <xdr:col>6</xdr:col>
      <xdr:colOff>50800</xdr:colOff>
      <xdr:row>40</xdr:row>
      <xdr:rowOff>33020</xdr:rowOff>
    </xdr:to>
    <xdr:sp macro="" textlink="">
      <xdr:nvSpPr>
        <xdr:cNvPr id="87" name="円/楕円 86"/>
        <xdr:cNvSpPr/>
      </xdr:nvSpPr>
      <xdr:spPr>
        <a:xfrm>
          <a:off x="4064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88" name="テキスト ボックス 87"/>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89" name="円/楕円 88"/>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90" name="テキスト ボックス 89"/>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1" name="円/楕円 90"/>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92" name="テキスト ボックス 91"/>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102870</xdr:rowOff>
    </xdr:from>
    <xdr:to>
      <xdr:col>2</xdr:col>
      <xdr:colOff>127000</xdr:colOff>
      <xdr:row>40</xdr:row>
      <xdr:rowOff>33020</xdr:rowOff>
    </xdr:to>
    <xdr:sp macro="" textlink="">
      <xdr:nvSpPr>
        <xdr:cNvPr id="93" name="円/楕円 92"/>
        <xdr:cNvSpPr/>
      </xdr:nvSpPr>
      <xdr:spPr>
        <a:xfrm>
          <a:off x="139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43197</xdr:rowOff>
    </xdr:from>
    <xdr:ext cx="762000" cy="259045"/>
    <xdr:sp macro="" textlink="">
      <xdr:nvSpPr>
        <xdr:cNvPr id="94" name="テキスト ボックス 93"/>
        <xdr:cNvSpPr txBox="1"/>
      </xdr:nvSpPr>
      <xdr:spPr>
        <a:xfrm>
          <a:off x="1066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扶助費が前年度比</a:t>
          </a:r>
          <a:r>
            <a:rPr kumimoji="1" lang="en-US" altLang="ja-JP" sz="1300">
              <a:latin typeface="ＭＳ Ｐゴシック"/>
            </a:rPr>
            <a:t>0.2</a:t>
          </a:r>
          <a:r>
            <a:rPr kumimoji="1" lang="ja-JP" altLang="en-US" sz="1300">
              <a:latin typeface="ＭＳ Ｐゴシック"/>
            </a:rPr>
            <a:t>ポイント増となったが、「財政標準化計画」に基づく新規地方債発行の抑制等により公債費が前年度比</a:t>
          </a:r>
          <a:r>
            <a:rPr kumimoji="1" lang="en-US" altLang="ja-JP" sz="1300">
              <a:latin typeface="ＭＳ Ｐゴシック"/>
            </a:rPr>
            <a:t>0.9</a:t>
          </a:r>
          <a:r>
            <a:rPr kumimoji="1" lang="ja-JP" altLang="en-US" sz="1300">
              <a:latin typeface="ＭＳ Ｐゴシック"/>
            </a:rPr>
            <a:t>ポイント減となるなど、全体では前年度比</a:t>
          </a:r>
          <a:r>
            <a:rPr kumimoji="1" lang="en-US" altLang="ja-JP" sz="1300">
              <a:latin typeface="ＭＳ Ｐゴシック"/>
            </a:rPr>
            <a:t>1.2</a:t>
          </a:r>
          <a:r>
            <a:rPr kumimoji="1" lang="ja-JP" altLang="en-US" sz="1300">
              <a:latin typeface="ＭＳ Ｐゴシック"/>
            </a:rPr>
            <a:t>ポイント減となり、類似団体平均を</a:t>
          </a:r>
          <a:r>
            <a:rPr kumimoji="1" lang="en-US" altLang="ja-JP" sz="1300">
              <a:latin typeface="ＭＳ Ｐゴシック"/>
            </a:rPr>
            <a:t>2.1</a:t>
          </a:r>
          <a:r>
            <a:rPr kumimoji="1" lang="ja-JP" altLang="en-US" sz="1300">
              <a:latin typeface="ＭＳ Ｐゴシック"/>
            </a:rPr>
            <a:t>ポイント下回った。</a:t>
          </a:r>
        </a:p>
        <a:p>
          <a:r>
            <a:rPr kumimoji="1" lang="ja-JP" altLang="en-US" sz="1300">
              <a:latin typeface="ＭＳ Ｐゴシック"/>
            </a:rPr>
            <a:t>　今後も引き続き社会保障費など扶助費の義務的経費の増加が見込まれることから、これまで進めてきた人件費抑制や民間委託・指定管理者制度導入等の内部管理経費の抑制と補助金等の歳入確保をよりいっそう進め、経常収支比率の改善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136616</xdr:rowOff>
    </xdr:from>
    <xdr:to>
      <xdr:col>7</xdr:col>
      <xdr:colOff>152400</xdr:colOff>
      <xdr:row>62</xdr:row>
      <xdr:rowOff>47897</xdr:rowOff>
    </xdr:to>
    <xdr:cxnSp macro="">
      <xdr:nvCxnSpPr>
        <xdr:cNvPr id="131" name="直線コネクタ 130"/>
        <xdr:cNvCxnSpPr/>
      </xdr:nvCxnSpPr>
      <xdr:spPr>
        <a:xfrm flipV="1">
          <a:off x="4114800" y="10595066"/>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31223</xdr:rowOff>
    </xdr:from>
    <xdr:ext cx="762000" cy="259045"/>
    <xdr:sp macro="" textlink="">
      <xdr:nvSpPr>
        <xdr:cNvPr id="132" name="財政構造の弾力性平均値テキスト"/>
        <xdr:cNvSpPr txBox="1"/>
      </xdr:nvSpPr>
      <xdr:spPr>
        <a:xfrm>
          <a:off x="5041900" y="1066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95250</xdr:rowOff>
    </xdr:from>
    <xdr:to>
      <xdr:col>6</xdr:col>
      <xdr:colOff>0</xdr:colOff>
      <xdr:row>62</xdr:row>
      <xdr:rowOff>47897</xdr:rowOff>
    </xdr:to>
    <xdr:cxnSp macro="">
      <xdr:nvCxnSpPr>
        <xdr:cNvPr id="134" name="直線コネクタ 133"/>
        <xdr:cNvCxnSpPr/>
      </xdr:nvCxnSpPr>
      <xdr:spPr>
        <a:xfrm>
          <a:off x="3225800" y="1055370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90368</xdr:rowOff>
    </xdr:from>
    <xdr:ext cx="736600" cy="259045"/>
    <xdr:sp macro="" textlink="">
      <xdr:nvSpPr>
        <xdr:cNvPr id="136" name="テキスト ボックス 135"/>
        <xdr:cNvSpPr txBox="1"/>
      </xdr:nvSpPr>
      <xdr:spPr>
        <a:xfrm>
          <a:off x="3733800" y="1072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60778</xdr:rowOff>
    </xdr:from>
    <xdr:to>
      <xdr:col>4</xdr:col>
      <xdr:colOff>482600</xdr:colOff>
      <xdr:row>61</xdr:row>
      <xdr:rowOff>95250</xdr:rowOff>
    </xdr:to>
    <xdr:cxnSp macro="">
      <xdr:nvCxnSpPr>
        <xdr:cNvPr id="137" name="直線コネクタ 136"/>
        <xdr:cNvCxnSpPr/>
      </xdr:nvCxnSpPr>
      <xdr:spPr>
        <a:xfrm>
          <a:off x="2336800" y="105192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743</xdr:rowOff>
    </xdr:from>
    <xdr:ext cx="762000" cy="259045"/>
    <xdr:sp macro="" textlink="">
      <xdr:nvSpPr>
        <xdr:cNvPr id="139" name="テキスト ボックス 138"/>
        <xdr:cNvSpPr txBox="1"/>
      </xdr:nvSpPr>
      <xdr:spPr>
        <a:xfrm>
          <a:off x="2844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60778</xdr:rowOff>
    </xdr:from>
    <xdr:to>
      <xdr:col>3</xdr:col>
      <xdr:colOff>279400</xdr:colOff>
      <xdr:row>62</xdr:row>
      <xdr:rowOff>47897</xdr:rowOff>
    </xdr:to>
    <xdr:cxnSp macro="">
      <xdr:nvCxnSpPr>
        <xdr:cNvPr id="140" name="直線コネクタ 139"/>
        <xdr:cNvCxnSpPr/>
      </xdr:nvCxnSpPr>
      <xdr:spPr>
        <a:xfrm flipV="1">
          <a:off x="1447800" y="10519228"/>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42108</xdr:rowOff>
    </xdr:from>
    <xdr:ext cx="762000" cy="259045"/>
    <xdr:sp macro="" textlink="">
      <xdr:nvSpPr>
        <xdr:cNvPr id="142" name="テキスト ボックス 141"/>
        <xdr:cNvSpPr txBox="1"/>
      </xdr:nvSpPr>
      <xdr:spPr>
        <a:xfrm>
          <a:off x="1955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85816</xdr:rowOff>
    </xdr:from>
    <xdr:to>
      <xdr:col>7</xdr:col>
      <xdr:colOff>203200</xdr:colOff>
      <xdr:row>62</xdr:row>
      <xdr:rowOff>15966</xdr:rowOff>
    </xdr:to>
    <xdr:sp macro="" textlink="">
      <xdr:nvSpPr>
        <xdr:cNvPr id="150" name="円/楕円 149"/>
        <xdr:cNvSpPr/>
      </xdr:nvSpPr>
      <xdr:spPr>
        <a:xfrm>
          <a:off x="49022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102343</xdr:rowOff>
    </xdr:from>
    <xdr:ext cx="762000" cy="259045"/>
    <xdr:sp macro="" textlink="">
      <xdr:nvSpPr>
        <xdr:cNvPr id="151" name="財政構造の弾力性該当値テキスト"/>
        <xdr:cNvSpPr txBox="1"/>
      </xdr:nvSpPr>
      <xdr:spPr>
        <a:xfrm>
          <a:off x="5041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168547</xdr:rowOff>
    </xdr:from>
    <xdr:to>
      <xdr:col>6</xdr:col>
      <xdr:colOff>50800</xdr:colOff>
      <xdr:row>62</xdr:row>
      <xdr:rowOff>98697</xdr:rowOff>
    </xdr:to>
    <xdr:sp macro="" textlink="">
      <xdr:nvSpPr>
        <xdr:cNvPr id="152" name="円/楕円 151"/>
        <xdr:cNvSpPr/>
      </xdr:nvSpPr>
      <xdr:spPr>
        <a:xfrm>
          <a:off x="4064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108874</xdr:rowOff>
    </xdr:from>
    <xdr:ext cx="736600" cy="259045"/>
    <xdr:sp macro="" textlink="">
      <xdr:nvSpPr>
        <xdr:cNvPr id="153" name="テキスト ボックス 152"/>
        <xdr:cNvSpPr txBox="1"/>
      </xdr:nvSpPr>
      <xdr:spPr>
        <a:xfrm>
          <a:off x="3733800" y="1039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44450</xdr:rowOff>
    </xdr:from>
    <xdr:to>
      <xdr:col>4</xdr:col>
      <xdr:colOff>533400</xdr:colOff>
      <xdr:row>61</xdr:row>
      <xdr:rowOff>146050</xdr:rowOff>
    </xdr:to>
    <xdr:sp macro="" textlink="">
      <xdr:nvSpPr>
        <xdr:cNvPr id="154" name="円/楕円 153"/>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156227</xdr:rowOff>
    </xdr:from>
    <xdr:ext cx="762000" cy="259045"/>
    <xdr:sp macro="" textlink="">
      <xdr:nvSpPr>
        <xdr:cNvPr id="155" name="テキスト ボックス 154"/>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9978</xdr:rowOff>
    </xdr:from>
    <xdr:to>
      <xdr:col>3</xdr:col>
      <xdr:colOff>330200</xdr:colOff>
      <xdr:row>61</xdr:row>
      <xdr:rowOff>111578</xdr:rowOff>
    </xdr:to>
    <xdr:sp macro="" textlink="">
      <xdr:nvSpPr>
        <xdr:cNvPr id="156" name="円/楕円 155"/>
        <xdr:cNvSpPr/>
      </xdr:nvSpPr>
      <xdr:spPr>
        <a:xfrm>
          <a:off x="2286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121755</xdr:rowOff>
    </xdr:from>
    <xdr:ext cx="762000" cy="259045"/>
    <xdr:sp macro="" textlink="">
      <xdr:nvSpPr>
        <xdr:cNvPr id="157" name="テキスト ボックス 156"/>
        <xdr:cNvSpPr txBox="1"/>
      </xdr:nvSpPr>
      <xdr:spPr>
        <a:xfrm>
          <a:off x="1955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168547</xdr:rowOff>
    </xdr:from>
    <xdr:to>
      <xdr:col>2</xdr:col>
      <xdr:colOff>127000</xdr:colOff>
      <xdr:row>62</xdr:row>
      <xdr:rowOff>98697</xdr:rowOff>
    </xdr:to>
    <xdr:sp macro="" textlink="">
      <xdr:nvSpPr>
        <xdr:cNvPr id="158" name="円/楕円 157"/>
        <xdr:cNvSpPr/>
      </xdr:nvSpPr>
      <xdr:spPr>
        <a:xfrm>
          <a:off x="1397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83474</xdr:rowOff>
    </xdr:from>
    <xdr:ext cx="762000" cy="259045"/>
    <xdr:sp macro="" textlink="">
      <xdr:nvSpPr>
        <xdr:cNvPr id="159" name="テキスト ボックス 158"/>
        <xdr:cNvSpPr txBox="1"/>
      </xdr:nvSpPr>
      <xdr:spPr>
        <a:xfrm>
          <a:off x="1066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[125,952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803</a:t>
          </a:r>
          <a:r>
            <a:rPr kumimoji="1" lang="ja-JP" altLang="en-US" sz="1300">
              <a:latin typeface="ＭＳ Ｐゴシック"/>
            </a:rPr>
            <a:t>円減となったものの、市町村類型が見直されたこともあり、類似団体平均を</a:t>
          </a:r>
          <a:r>
            <a:rPr kumimoji="1" lang="en-US" altLang="ja-JP" sz="1300">
              <a:latin typeface="ＭＳ Ｐゴシック"/>
            </a:rPr>
            <a:t>19,937</a:t>
          </a:r>
          <a:r>
            <a:rPr kumimoji="1" lang="ja-JP" altLang="en-US" sz="1300">
              <a:latin typeface="ＭＳ Ｐゴシック"/>
            </a:rPr>
            <a:t>円上回る結果となった。人件費、物件費、維持補修費それぞれが類似団体平均を上回っており、中でも維持補修費は、除雪費等の道路維持に係る費用があるため、類似団体平均を大きく上回っている。</a:t>
          </a:r>
        </a:p>
        <a:p>
          <a:r>
            <a:rPr kumimoji="1" lang="ja-JP" altLang="en-US" sz="1300">
              <a:latin typeface="ＭＳ Ｐゴシック"/>
            </a:rPr>
            <a:t>　今後も引き続き、指定管理者制度の活用、民間移譲等を進めることにより、公共施設の運営に係る委託料及び人件費、維持補修費等のコスト縮減に努める。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111540</xdr:rowOff>
    </xdr:from>
    <xdr:to>
      <xdr:col>7</xdr:col>
      <xdr:colOff>152400</xdr:colOff>
      <xdr:row>85</xdr:row>
      <xdr:rowOff>122304</xdr:rowOff>
    </xdr:to>
    <xdr:cxnSp macro="">
      <xdr:nvCxnSpPr>
        <xdr:cNvPr id="194" name="直線コネクタ 193"/>
        <xdr:cNvCxnSpPr/>
      </xdr:nvCxnSpPr>
      <xdr:spPr>
        <a:xfrm flipV="1">
          <a:off x="4114800" y="14684790"/>
          <a:ext cx="838200" cy="1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152900</xdr:rowOff>
    </xdr:from>
    <xdr:ext cx="762000" cy="259045"/>
    <xdr:sp macro="" textlink="">
      <xdr:nvSpPr>
        <xdr:cNvPr id="195" name="人件費・物件費等の状況平均値テキスト"/>
        <xdr:cNvSpPr txBox="1"/>
      </xdr:nvSpPr>
      <xdr:spPr>
        <a:xfrm>
          <a:off x="5041900" y="1421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25087</xdr:rowOff>
    </xdr:from>
    <xdr:to>
      <xdr:col>6</xdr:col>
      <xdr:colOff>0</xdr:colOff>
      <xdr:row>85</xdr:row>
      <xdr:rowOff>122304</xdr:rowOff>
    </xdr:to>
    <xdr:cxnSp macro="">
      <xdr:nvCxnSpPr>
        <xdr:cNvPr id="197" name="直線コネクタ 196"/>
        <xdr:cNvCxnSpPr/>
      </xdr:nvCxnSpPr>
      <xdr:spPr>
        <a:xfrm>
          <a:off x="3225800" y="14598337"/>
          <a:ext cx="889000" cy="9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110315</xdr:rowOff>
    </xdr:from>
    <xdr:ext cx="736600" cy="259045"/>
    <xdr:sp macro="" textlink="">
      <xdr:nvSpPr>
        <xdr:cNvPr id="199" name="テキスト ボックス 198"/>
        <xdr:cNvSpPr txBox="1"/>
      </xdr:nvSpPr>
      <xdr:spPr>
        <a:xfrm>
          <a:off x="3733800" y="1434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25087</xdr:rowOff>
    </xdr:from>
    <xdr:to>
      <xdr:col>4</xdr:col>
      <xdr:colOff>482600</xdr:colOff>
      <xdr:row>85</xdr:row>
      <xdr:rowOff>51147</xdr:rowOff>
    </xdr:to>
    <xdr:cxnSp macro="">
      <xdr:nvCxnSpPr>
        <xdr:cNvPr id="200" name="直線コネクタ 199"/>
        <xdr:cNvCxnSpPr/>
      </xdr:nvCxnSpPr>
      <xdr:spPr>
        <a:xfrm flipV="1">
          <a:off x="2336800" y="14598337"/>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51147</xdr:rowOff>
    </xdr:from>
    <xdr:to>
      <xdr:col>3</xdr:col>
      <xdr:colOff>279400</xdr:colOff>
      <xdr:row>85</xdr:row>
      <xdr:rowOff>95427</xdr:rowOff>
    </xdr:to>
    <xdr:cxnSp macro="">
      <xdr:nvCxnSpPr>
        <xdr:cNvPr id="203" name="直線コネクタ 202"/>
        <xdr:cNvCxnSpPr/>
      </xdr:nvCxnSpPr>
      <xdr:spPr>
        <a:xfrm flipV="1">
          <a:off x="1447800" y="14624397"/>
          <a:ext cx="889000" cy="4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76895</xdr:rowOff>
    </xdr:from>
    <xdr:ext cx="762000" cy="259045"/>
    <xdr:sp macro="" textlink="">
      <xdr:nvSpPr>
        <xdr:cNvPr id="205" name="テキスト ボックス 204"/>
        <xdr:cNvSpPr txBox="1"/>
      </xdr:nvSpPr>
      <xdr:spPr>
        <a:xfrm>
          <a:off x="1955800" y="1430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93263</xdr:rowOff>
    </xdr:from>
    <xdr:ext cx="762000" cy="259045"/>
    <xdr:sp macro="" textlink="">
      <xdr:nvSpPr>
        <xdr:cNvPr id="207" name="テキスト ボックス 206"/>
        <xdr:cNvSpPr txBox="1"/>
      </xdr:nvSpPr>
      <xdr:spPr>
        <a:xfrm>
          <a:off x="1066800" y="143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60740</xdr:rowOff>
    </xdr:from>
    <xdr:to>
      <xdr:col>7</xdr:col>
      <xdr:colOff>203200</xdr:colOff>
      <xdr:row>85</xdr:row>
      <xdr:rowOff>162340</xdr:rowOff>
    </xdr:to>
    <xdr:sp macro="" textlink="">
      <xdr:nvSpPr>
        <xdr:cNvPr id="213" name="円/楕円 212"/>
        <xdr:cNvSpPr/>
      </xdr:nvSpPr>
      <xdr:spPr>
        <a:xfrm>
          <a:off x="4902200" y="146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32817</xdr:rowOff>
    </xdr:from>
    <xdr:ext cx="762000" cy="259045"/>
    <xdr:sp macro="" textlink="">
      <xdr:nvSpPr>
        <xdr:cNvPr id="214" name="人件費・物件費等の状況該当値テキスト"/>
        <xdr:cNvSpPr txBox="1"/>
      </xdr:nvSpPr>
      <xdr:spPr>
        <a:xfrm>
          <a:off x="5041900" y="146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125,952</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71504</xdr:rowOff>
    </xdr:from>
    <xdr:to>
      <xdr:col>6</xdr:col>
      <xdr:colOff>50800</xdr:colOff>
      <xdr:row>86</xdr:row>
      <xdr:rowOff>1654</xdr:rowOff>
    </xdr:to>
    <xdr:sp macro="" textlink="">
      <xdr:nvSpPr>
        <xdr:cNvPr id="215" name="円/楕円 214"/>
        <xdr:cNvSpPr/>
      </xdr:nvSpPr>
      <xdr:spPr>
        <a:xfrm>
          <a:off x="4064000" y="1464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157881</xdr:rowOff>
    </xdr:from>
    <xdr:ext cx="736600" cy="259045"/>
    <xdr:sp macro="" textlink="">
      <xdr:nvSpPr>
        <xdr:cNvPr id="216" name="テキスト ボックス 215"/>
        <xdr:cNvSpPr txBox="1"/>
      </xdr:nvSpPr>
      <xdr:spPr>
        <a:xfrm>
          <a:off x="3733800" y="147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126,755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145737</xdr:rowOff>
    </xdr:from>
    <xdr:to>
      <xdr:col>4</xdr:col>
      <xdr:colOff>533400</xdr:colOff>
      <xdr:row>85</xdr:row>
      <xdr:rowOff>75887</xdr:rowOff>
    </xdr:to>
    <xdr:sp macro="" textlink="">
      <xdr:nvSpPr>
        <xdr:cNvPr id="217" name="円/楕円 216"/>
        <xdr:cNvSpPr/>
      </xdr:nvSpPr>
      <xdr:spPr>
        <a:xfrm>
          <a:off x="3175000" y="1454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86064</xdr:rowOff>
    </xdr:from>
    <xdr:ext cx="762000" cy="259045"/>
    <xdr:sp macro="" textlink="">
      <xdr:nvSpPr>
        <xdr:cNvPr id="218" name="テキスト ボックス 217"/>
        <xdr:cNvSpPr txBox="1"/>
      </xdr:nvSpPr>
      <xdr:spPr>
        <a:xfrm>
          <a:off x="2844800" y="1431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119,503</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347</xdr:rowOff>
    </xdr:from>
    <xdr:to>
      <xdr:col>3</xdr:col>
      <xdr:colOff>330200</xdr:colOff>
      <xdr:row>85</xdr:row>
      <xdr:rowOff>101947</xdr:rowOff>
    </xdr:to>
    <xdr:sp macro="" textlink="">
      <xdr:nvSpPr>
        <xdr:cNvPr id="219" name="円/楕円 218"/>
        <xdr:cNvSpPr/>
      </xdr:nvSpPr>
      <xdr:spPr>
        <a:xfrm>
          <a:off x="2286000" y="1457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86724</xdr:rowOff>
    </xdr:from>
    <xdr:ext cx="762000" cy="259045"/>
    <xdr:sp macro="" textlink="">
      <xdr:nvSpPr>
        <xdr:cNvPr id="220" name="テキスト ボックス 219"/>
        <xdr:cNvSpPr txBox="1"/>
      </xdr:nvSpPr>
      <xdr:spPr>
        <a:xfrm>
          <a:off x="1955800" y="1465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121,447</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44627</xdr:rowOff>
    </xdr:from>
    <xdr:to>
      <xdr:col>2</xdr:col>
      <xdr:colOff>127000</xdr:colOff>
      <xdr:row>85</xdr:row>
      <xdr:rowOff>146227</xdr:rowOff>
    </xdr:to>
    <xdr:sp macro="" textlink="">
      <xdr:nvSpPr>
        <xdr:cNvPr id="221" name="円/楕円 220"/>
        <xdr:cNvSpPr/>
      </xdr:nvSpPr>
      <xdr:spPr>
        <a:xfrm>
          <a:off x="1397000" y="1461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131004</xdr:rowOff>
    </xdr:from>
    <xdr:ext cx="762000" cy="259045"/>
    <xdr:sp macro="" textlink="">
      <xdr:nvSpPr>
        <xdr:cNvPr id="222" name="テキスト ボックス 221"/>
        <xdr:cNvSpPr txBox="1"/>
      </xdr:nvSpPr>
      <xdr:spPr>
        <a:xfrm>
          <a:off x="1066800" y="1470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1.1</a:t>
          </a:r>
          <a:r>
            <a:rPr kumimoji="1" lang="ja-JP" altLang="en-US" sz="1300">
              <a:latin typeface="ＭＳ Ｐゴシック"/>
            </a:rPr>
            <a:t>ポイント下回るものの、給与構造改革により、年功的な給与上昇を抑制し、職務・職責に応じた給与水準を確立するため、給与表の級構成、号俸構成及び給与カーブの是正を行うことで、総人件費の抑制に引き続き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86</xdr:row>
      <xdr:rowOff>124582</xdr:rowOff>
    </xdr:to>
    <xdr:cxnSp macro="">
      <xdr:nvCxnSpPr>
        <xdr:cNvPr id="253" name="直線コネクタ 252"/>
        <xdr:cNvCxnSpPr/>
      </xdr:nvCxnSpPr>
      <xdr:spPr>
        <a:xfrm flipV="1">
          <a:off x="17018000" y="13708743"/>
          <a:ext cx="0" cy="1160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6"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7" name="直線コネクタ 256"/>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29936</xdr:rowOff>
    </xdr:from>
    <xdr:to>
      <xdr:col>24</xdr:col>
      <xdr:colOff>558800</xdr:colOff>
      <xdr:row>83</xdr:row>
      <xdr:rowOff>41427</xdr:rowOff>
    </xdr:to>
    <xdr:cxnSp macro="">
      <xdr:nvCxnSpPr>
        <xdr:cNvPr id="258" name="直線コネクタ 257"/>
        <xdr:cNvCxnSpPr/>
      </xdr:nvCxnSpPr>
      <xdr:spPr>
        <a:xfrm>
          <a:off x="16179800" y="1426028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9"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29936</xdr:rowOff>
    </xdr:from>
    <xdr:to>
      <xdr:col>23</xdr:col>
      <xdr:colOff>406400</xdr:colOff>
      <xdr:row>83</xdr:row>
      <xdr:rowOff>75898</xdr:rowOff>
    </xdr:to>
    <xdr:cxnSp macro="">
      <xdr:nvCxnSpPr>
        <xdr:cNvPr id="261" name="直線コネクタ 260"/>
        <xdr:cNvCxnSpPr/>
      </xdr:nvCxnSpPr>
      <xdr:spPr>
        <a:xfrm flipV="1">
          <a:off x="15290800" y="142602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75898</xdr:rowOff>
    </xdr:from>
    <xdr:to>
      <xdr:col>22</xdr:col>
      <xdr:colOff>203200</xdr:colOff>
      <xdr:row>88</xdr:row>
      <xdr:rowOff>137886</xdr:rowOff>
    </xdr:to>
    <xdr:cxnSp macro="">
      <xdr:nvCxnSpPr>
        <xdr:cNvPr id="264" name="直線コネクタ 263"/>
        <xdr:cNvCxnSpPr/>
      </xdr:nvCxnSpPr>
      <xdr:spPr>
        <a:xfrm flipV="1">
          <a:off x="14401800" y="14306248"/>
          <a:ext cx="889000" cy="9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137886</xdr:rowOff>
    </xdr:from>
    <xdr:to>
      <xdr:col>21</xdr:col>
      <xdr:colOff>0</xdr:colOff>
      <xdr:row>88</xdr:row>
      <xdr:rowOff>149377</xdr:rowOff>
    </xdr:to>
    <xdr:cxnSp macro="">
      <xdr:nvCxnSpPr>
        <xdr:cNvPr id="267" name="直線コネクタ 266"/>
        <xdr:cNvCxnSpPr/>
      </xdr:nvCxnSpPr>
      <xdr:spPr>
        <a:xfrm flipV="1">
          <a:off x="13512800" y="1522548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1" name="テキスト ボックス 270"/>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77" name="円/楕円 276"/>
        <xdr:cNvSpPr/>
      </xdr:nvSpPr>
      <xdr:spPr>
        <a:xfrm>
          <a:off x="169672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7154</xdr:rowOff>
    </xdr:from>
    <xdr:ext cx="762000" cy="259045"/>
    <xdr:sp macro="" textlink="">
      <xdr:nvSpPr>
        <xdr:cNvPr id="278" name="給与水準   （国との比較）該当値テキスト"/>
        <xdr:cNvSpPr txBox="1"/>
      </xdr:nvSpPr>
      <xdr:spPr>
        <a:xfrm>
          <a:off x="17106900" y="140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150586</xdr:rowOff>
    </xdr:from>
    <xdr:to>
      <xdr:col>23</xdr:col>
      <xdr:colOff>457200</xdr:colOff>
      <xdr:row>83</xdr:row>
      <xdr:rowOff>80736</xdr:rowOff>
    </xdr:to>
    <xdr:sp macro="" textlink="">
      <xdr:nvSpPr>
        <xdr:cNvPr id="279" name="円/楕円 278"/>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90913</xdr:rowOff>
    </xdr:from>
    <xdr:ext cx="736600" cy="259045"/>
    <xdr:sp macro="" textlink="">
      <xdr:nvSpPr>
        <xdr:cNvPr id="280" name="テキスト ボックス 279"/>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25098</xdr:rowOff>
    </xdr:from>
    <xdr:to>
      <xdr:col>22</xdr:col>
      <xdr:colOff>254000</xdr:colOff>
      <xdr:row>83</xdr:row>
      <xdr:rowOff>126698</xdr:rowOff>
    </xdr:to>
    <xdr:sp macro="" textlink="">
      <xdr:nvSpPr>
        <xdr:cNvPr id="281" name="円/楕円 280"/>
        <xdr:cNvSpPr/>
      </xdr:nvSpPr>
      <xdr:spPr>
        <a:xfrm>
          <a:off x="15240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136875</xdr:rowOff>
    </xdr:from>
    <xdr:ext cx="762000" cy="259045"/>
    <xdr:sp macro="" textlink="">
      <xdr:nvSpPr>
        <xdr:cNvPr id="282" name="テキスト ボックス 281"/>
        <xdr:cNvSpPr txBox="1"/>
      </xdr:nvSpPr>
      <xdr:spPr>
        <a:xfrm>
          <a:off x="14909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87086</xdr:rowOff>
    </xdr:from>
    <xdr:to>
      <xdr:col>21</xdr:col>
      <xdr:colOff>50800</xdr:colOff>
      <xdr:row>89</xdr:row>
      <xdr:rowOff>17236</xdr:rowOff>
    </xdr:to>
    <xdr:sp macro="" textlink="">
      <xdr:nvSpPr>
        <xdr:cNvPr id="283" name="円/楕円 282"/>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27413</xdr:rowOff>
    </xdr:from>
    <xdr:ext cx="762000" cy="259045"/>
    <xdr:sp macro="" textlink="">
      <xdr:nvSpPr>
        <xdr:cNvPr id="284" name="テキスト ボックス 283"/>
        <xdr:cNvSpPr txBox="1"/>
      </xdr:nvSpPr>
      <xdr:spPr>
        <a:xfrm>
          <a:off x="14020800" y="1494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85" name="円/楕円 284"/>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86" name="テキスト ボックス 285"/>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組織の統廃合、指定管理者制度の活用等の職員数削減の取り組みを進めているが、消防業務を直営で行っていることや、市町村類型が見直されたことなどが影響し、類似団体平均を</a:t>
          </a:r>
          <a:r>
            <a:rPr kumimoji="1" lang="en-US" altLang="ja-JP" sz="1300">
              <a:latin typeface="ＭＳ Ｐゴシック"/>
            </a:rPr>
            <a:t>0.90</a:t>
          </a:r>
          <a:r>
            <a:rPr kumimoji="1" lang="ja-JP" altLang="en-US" sz="1300">
              <a:latin typeface="ＭＳ Ｐゴシック"/>
            </a:rPr>
            <a:t>人上回る結果となった。</a:t>
          </a:r>
        </a:p>
        <a:p>
          <a:r>
            <a:rPr kumimoji="1" lang="ja-JP" altLang="en-US" sz="1300">
              <a:latin typeface="ＭＳ Ｐゴシック"/>
            </a:rPr>
            <a:t>　今後も事務・事業の見直し、組織の合理化に努めるとともに、民間活力の活用、非常勤職員化、市民協働の取組等を通じて可能な限り職員数の削減を進め、必要最小限での定員管理に努める。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123402</xdr:rowOff>
    </xdr:from>
    <xdr:to>
      <xdr:col>24</xdr:col>
      <xdr:colOff>558800</xdr:colOff>
      <xdr:row>61</xdr:row>
      <xdr:rowOff>139488</xdr:rowOff>
    </xdr:to>
    <xdr:cxnSp macro="">
      <xdr:nvCxnSpPr>
        <xdr:cNvPr id="321" name="直線コネクタ 320"/>
        <xdr:cNvCxnSpPr/>
      </xdr:nvCxnSpPr>
      <xdr:spPr>
        <a:xfrm>
          <a:off x="16179800" y="10581852"/>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95690</xdr:rowOff>
    </xdr:from>
    <xdr:ext cx="762000" cy="259045"/>
    <xdr:sp macro="" textlink="">
      <xdr:nvSpPr>
        <xdr:cNvPr id="322" name="定員管理の状況平均値テキスト"/>
        <xdr:cNvSpPr txBox="1"/>
      </xdr:nvSpPr>
      <xdr:spPr>
        <a:xfrm>
          <a:off x="17106900" y="10211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123402</xdr:rowOff>
    </xdr:from>
    <xdr:to>
      <xdr:col>23</xdr:col>
      <xdr:colOff>406400</xdr:colOff>
      <xdr:row>61</xdr:row>
      <xdr:rowOff>131445</xdr:rowOff>
    </xdr:to>
    <xdr:cxnSp macro="">
      <xdr:nvCxnSpPr>
        <xdr:cNvPr id="324" name="直線コネクタ 323"/>
        <xdr:cNvCxnSpPr/>
      </xdr:nvCxnSpPr>
      <xdr:spPr>
        <a:xfrm flipV="1">
          <a:off x="15290800" y="1058185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131445</xdr:rowOff>
    </xdr:from>
    <xdr:to>
      <xdr:col>22</xdr:col>
      <xdr:colOff>203200</xdr:colOff>
      <xdr:row>61</xdr:row>
      <xdr:rowOff>139488</xdr:rowOff>
    </xdr:to>
    <xdr:cxnSp macro="">
      <xdr:nvCxnSpPr>
        <xdr:cNvPr id="327" name="直線コネクタ 326"/>
        <xdr:cNvCxnSpPr/>
      </xdr:nvCxnSpPr>
      <xdr:spPr>
        <a:xfrm flipV="1">
          <a:off x="14401800" y="1058989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139488</xdr:rowOff>
    </xdr:from>
    <xdr:to>
      <xdr:col>21</xdr:col>
      <xdr:colOff>0</xdr:colOff>
      <xdr:row>61</xdr:row>
      <xdr:rowOff>151554</xdr:rowOff>
    </xdr:to>
    <xdr:cxnSp macro="">
      <xdr:nvCxnSpPr>
        <xdr:cNvPr id="330" name="直線コネクタ 329"/>
        <xdr:cNvCxnSpPr/>
      </xdr:nvCxnSpPr>
      <xdr:spPr>
        <a:xfrm flipV="1">
          <a:off x="13512800" y="10597938"/>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88688</xdr:rowOff>
    </xdr:from>
    <xdr:to>
      <xdr:col>24</xdr:col>
      <xdr:colOff>609600</xdr:colOff>
      <xdr:row>62</xdr:row>
      <xdr:rowOff>18838</xdr:rowOff>
    </xdr:to>
    <xdr:sp macro="" textlink="">
      <xdr:nvSpPr>
        <xdr:cNvPr id="340" name="円/楕円 339"/>
        <xdr:cNvSpPr/>
      </xdr:nvSpPr>
      <xdr:spPr>
        <a:xfrm>
          <a:off x="169672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60765</xdr:rowOff>
    </xdr:from>
    <xdr:ext cx="762000" cy="259045"/>
    <xdr:sp macro="" textlink="">
      <xdr:nvSpPr>
        <xdr:cNvPr id="341" name="定員管理の状況該当値テキスト"/>
        <xdr:cNvSpPr txBox="1"/>
      </xdr:nvSpPr>
      <xdr:spPr>
        <a:xfrm>
          <a:off x="17106900" y="1051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72602</xdr:rowOff>
    </xdr:from>
    <xdr:to>
      <xdr:col>23</xdr:col>
      <xdr:colOff>457200</xdr:colOff>
      <xdr:row>62</xdr:row>
      <xdr:rowOff>2752</xdr:rowOff>
    </xdr:to>
    <xdr:sp macro="" textlink="">
      <xdr:nvSpPr>
        <xdr:cNvPr id="342" name="円/楕円 341"/>
        <xdr:cNvSpPr/>
      </xdr:nvSpPr>
      <xdr:spPr>
        <a:xfrm>
          <a:off x="16129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12929</xdr:rowOff>
    </xdr:from>
    <xdr:ext cx="736600" cy="259045"/>
    <xdr:sp macro="" textlink="">
      <xdr:nvSpPr>
        <xdr:cNvPr id="343" name="テキスト ボックス 342"/>
        <xdr:cNvSpPr txBox="1"/>
      </xdr:nvSpPr>
      <xdr:spPr>
        <a:xfrm>
          <a:off x="15798800" y="10299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80645</xdr:rowOff>
    </xdr:from>
    <xdr:to>
      <xdr:col>22</xdr:col>
      <xdr:colOff>254000</xdr:colOff>
      <xdr:row>62</xdr:row>
      <xdr:rowOff>10795</xdr:rowOff>
    </xdr:to>
    <xdr:sp macro="" textlink="">
      <xdr:nvSpPr>
        <xdr:cNvPr id="344" name="円/楕円 343"/>
        <xdr:cNvSpPr/>
      </xdr:nvSpPr>
      <xdr:spPr>
        <a:xfrm>
          <a:off x="15240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20972</xdr:rowOff>
    </xdr:from>
    <xdr:ext cx="762000" cy="259045"/>
    <xdr:sp macro="" textlink="">
      <xdr:nvSpPr>
        <xdr:cNvPr id="345" name="テキスト ボックス 344"/>
        <xdr:cNvSpPr txBox="1"/>
      </xdr:nvSpPr>
      <xdr:spPr>
        <a:xfrm>
          <a:off x="14909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88688</xdr:rowOff>
    </xdr:from>
    <xdr:to>
      <xdr:col>21</xdr:col>
      <xdr:colOff>50800</xdr:colOff>
      <xdr:row>62</xdr:row>
      <xdr:rowOff>18838</xdr:rowOff>
    </xdr:to>
    <xdr:sp macro="" textlink="">
      <xdr:nvSpPr>
        <xdr:cNvPr id="346" name="円/楕円 345"/>
        <xdr:cNvSpPr/>
      </xdr:nvSpPr>
      <xdr:spPr>
        <a:xfrm>
          <a:off x="14351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29015</xdr:rowOff>
    </xdr:from>
    <xdr:ext cx="762000" cy="259045"/>
    <xdr:sp macro="" textlink="">
      <xdr:nvSpPr>
        <xdr:cNvPr id="347" name="テキスト ボックス 346"/>
        <xdr:cNvSpPr txBox="1"/>
      </xdr:nvSpPr>
      <xdr:spPr>
        <a:xfrm>
          <a:off x="14020800" y="1031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100754</xdr:rowOff>
    </xdr:from>
    <xdr:to>
      <xdr:col>19</xdr:col>
      <xdr:colOff>533400</xdr:colOff>
      <xdr:row>62</xdr:row>
      <xdr:rowOff>30904</xdr:rowOff>
    </xdr:to>
    <xdr:sp macro="" textlink="">
      <xdr:nvSpPr>
        <xdr:cNvPr id="348" name="円/楕円 347"/>
        <xdr:cNvSpPr/>
      </xdr:nvSpPr>
      <xdr:spPr>
        <a:xfrm>
          <a:off x="13462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41081</xdr:rowOff>
    </xdr:from>
    <xdr:ext cx="762000" cy="259045"/>
    <xdr:sp macro="" textlink="">
      <xdr:nvSpPr>
        <xdr:cNvPr id="349" name="テキスト ボックス 348"/>
        <xdr:cNvSpPr txBox="1"/>
      </xdr:nvSpPr>
      <xdr:spPr>
        <a:xfrm>
          <a:off x="13131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財政健全化法での早期健全化水準には達していないものの、類似団体平均を</a:t>
          </a:r>
          <a:r>
            <a:rPr kumimoji="1" lang="en-US" altLang="ja-JP" sz="1300">
              <a:latin typeface="ＭＳ Ｐゴシック"/>
            </a:rPr>
            <a:t>2.8</a:t>
          </a:r>
          <a:r>
            <a:rPr kumimoji="1" lang="ja-JP" altLang="en-US" sz="1300">
              <a:latin typeface="ＭＳ Ｐゴシック"/>
            </a:rPr>
            <a:t>ポイント上回っている。</a:t>
          </a:r>
        </a:p>
        <a:p>
          <a:r>
            <a:rPr kumimoji="1" lang="ja-JP" altLang="en-US" sz="1300">
              <a:latin typeface="ＭＳ Ｐゴシック"/>
            </a:rPr>
            <a:t>　公債費の圧縮には、新規地方債の発行抑制が重要であることから、「財政標準化計画」に基づき、毎年度における地方債発行額に上限額を設け、今後さらに地方債発行の抑制を図り、公債費の増嵩による財政圧迫の予防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114935</xdr:rowOff>
    </xdr:from>
    <xdr:to>
      <xdr:col>24</xdr:col>
      <xdr:colOff>558800</xdr:colOff>
      <xdr:row>40</xdr:row>
      <xdr:rowOff>114935</xdr:rowOff>
    </xdr:to>
    <xdr:cxnSp macro="">
      <xdr:nvCxnSpPr>
        <xdr:cNvPr id="379" name="直線コネクタ 378"/>
        <xdr:cNvCxnSpPr/>
      </xdr:nvCxnSpPr>
      <xdr:spPr>
        <a:xfrm>
          <a:off x="16179800" y="69729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83202</xdr:rowOff>
    </xdr:from>
    <xdr:ext cx="762000" cy="259045"/>
    <xdr:sp macro="" textlink="">
      <xdr:nvSpPr>
        <xdr:cNvPr id="380" name="公債費負担の状況平均値テキスト"/>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114935</xdr:rowOff>
    </xdr:from>
    <xdr:to>
      <xdr:col>23</xdr:col>
      <xdr:colOff>406400</xdr:colOff>
      <xdr:row>40</xdr:row>
      <xdr:rowOff>127000</xdr:rowOff>
    </xdr:to>
    <xdr:cxnSp macro="">
      <xdr:nvCxnSpPr>
        <xdr:cNvPr id="382" name="直線コネクタ 381"/>
        <xdr:cNvCxnSpPr/>
      </xdr:nvCxnSpPr>
      <xdr:spPr>
        <a:xfrm flipV="1">
          <a:off x="15290800" y="697293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4" name="テキスト ボックス 383"/>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40</xdr:row>
      <xdr:rowOff>169228</xdr:rowOff>
    </xdr:to>
    <xdr:cxnSp macro="">
      <xdr:nvCxnSpPr>
        <xdr:cNvPr id="385" name="直線コネクタ 384"/>
        <xdr:cNvCxnSpPr/>
      </xdr:nvCxnSpPr>
      <xdr:spPr>
        <a:xfrm flipV="1">
          <a:off x="14401800" y="698500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169228</xdr:rowOff>
    </xdr:from>
    <xdr:to>
      <xdr:col>21</xdr:col>
      <xdr:colOff>0</xdr:colOff>
      <xdr:row>41</xdr:row>
      <xdr:rowOff>33972</xdr:rowOff>
    </xdr:to>
    <xdr:cxnSp macro="">
      <xdr:nvCxnSpPr>
        <xdr:cNvPr id="388" name="直線コネクタ 387"/>
        <xdr:cNvCxnSpPr/>
      </xdr:nvCxnSpPr>
      <xdr:spPr>
        <a:xfrm flipV="1">
          <a:off x="13512800" y="702722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90" name="テキスト ボックス 389"/>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92" name="テキスト ボックス 391"/>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98" name="円/楕円 397"/>
        <xdr:cNvSpPr/>
      </xdr:nvSpPr>
      <xdr:spPr>
        <a:xfrm>
          <a:off x="169672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36212</xdr:rowOff>
    </xdr:from>
    <xdr:ext cx="762000" cy="259045"/>
    <xdr:sp macro="" textlink="">
      <xdr:nvSpPr>
        <xdr:cNvPr id="399" name="公債費負担の状況該当値テキスト"/>
        <xdr:cNvSpPr txBox="1"/>
      </xdr:nvSpPr>
      <xdr:spPr>
        <a:xfrm>
          <a:off x="17106900" y="68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64135</xdr:rowOff>
    </xdr:from>
    <xdr:to>
      <xdr:col>23</xdr:col>
      <xdr:colOff>457200</xdr:colOff>
      <xdr:row>40</xdr:row>
      <xdr:rowOff>165735</xdr:rowOff>
    </xdr:to>
    <xdr:sp macro="" textlink="">
      <xdr:nvSpPr>
        <xdr:cNvPr id="400" name="円/楕円 399"/>
        <xdr:cNvSpPr/>
      </xdr:nvSpPr>
      <xdr:spPr>
        <a:xfrm>
          <a:off x="16129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150512</xdr:rowOff>
    </xdr:from>
    <xdr:ext cx="736600" cy="259045"/>
    <xdr:sp macro="" textlink="">
      <xdr:nvSpPr>
        <xdr:cNvPr id="401" name="テキスト ボックス 400"/>
        <xdr:cNvSpPr txBox="1"/>
      </xdr:nvSpPr>
      <xdr:spPr>
        <a:xfrm>
          <a:off x="15798800" y="700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402" name="円/楕円 401"/>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162577</xdr:rowOff>
    </xdr:from>
    <xdr:ext cx="762000" cy="259045"/>
    <xdr:sp macro="" textlink="">
      <xdr:nvSpPr>
        <xdr:cNvPr id="403" name="テキスト ボックス 402"/>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118428</xdr:rowOff>
    </xdr:from>
    <xdr:to>
      <xdr:col>21</xdr:col>
      <xdr:colOff>50800</xdr:colOff>
      <xdr:row>41</xdr:row>
      <xdr:rowOff>48578</xdr:rowOff>
    </xdr:to>
    <xdr:sp macro="" textlink="">
      <xdr:nvSpPr>
        <xdr:cNvPr id="404" name="円/楕円 403"/>
        <xdr:cNvSpPr/>
      </xdr:nvSpPr>
      <xdr:spPr>
        <a:xfrm>
          <a:off x="143510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33355</xdr:rowOff>
    </xdr:from>
    <xdr:ext cx="762000" cy="259045"/>
    <xdr:sp macro="" textlink="">
      <xdr:nvSpPr>
        <xdr:cNvPr id="405" name="テキスト ボックス 404"/>
        <xdr:cNvSpPr txBox="1"/>
      </xdr:nvSpPr>
      <xdr:spPr>
        <a:xfrm>
          <a:off x="140208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154622</xdr:rowOff>
    </xdr:from>
    <xdr:to>
      <xdr:col>19</xdr:col>
      <xdr:colOff>533400</xdr:colOff>
      <xdr:row>41</xdr:row>
      <xdr:rowOff>84772</xdr:rowOff>
    </xdr:to>
    <xdr:sp macro="" textlink="">
      <xdr:nvSpPr>
        <xdr:cNvPr id="406" name="円/楕円 405"/>
        <xdr:cNvSpPr/>
      </xdr:nvSpPr>
      <xdr:spPr>
        <a:xfrm>
          <a:off x="13462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69549</xdr:rowOff>
    </xdr:from>
    <xdr:ext cx="762000" cy="259045"/>
    <xdr:sp macro="" textlink="">
      <xdr:nvSpPr>
        <xdr:cNvPr id="407" name="テキスト ボックス 406"/>
        <xdr:cNvSpPr txBox="1"/>
      </xdr:nvSpPr>
      <xdr:spPr>
        <a:xfrm>
          <a:off x="13131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財政健全化法での早期健全化水準には達していないものの類似団体平均を</a:t>
          </a:r>
          <a:r>
            <a:rPr kumimoji="1" lang="en-US" altLang="ja-JP" sz="1300">
              <a:latin typeface="ＭＳ Ｐゴシック"/>
            </a:rPr>
            <a:t>48.5</a:t>
          </a:r>
          <a:r>
            <a:rPr kumimoji="1" lang="ja-JP" altLang="en-US" sz="1300">
              <a:latin typeface="ＭＳ Ｐゴシック"/>
            </a:rPr>
            <a:t>ポイント上回っている。</a:t>
          </a: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年度に千歳市土地開発公社解散に伴う第三セクター等改革推進債の借入により、地方債の現在高が大幅に増加したことから、「財政標準化計画」に基づき、一層の地方債発行の抑制を図る。</a:t>
          </a:r>
        </a:p>
        <a:p>
          <a:r>
            <a:rPr kumimoji="1" lang="ja-JP" altLang="en-US" sz="1300">
              <a:latin typeface="ＭＳ Ｐゴシック"/>
            </a:rPr>
            <a:t>　また、同計画の中で基金残高の確保を掲げており、積立額の増額を図り、将来負担比率の改善に努める。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6" name="直線コネクタ 435"/>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7"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8" name="直線コネクタ 437"/>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116374</xdr:rowOff>
    </xdr:from>
    <xdr:to>
      <xdr:col>24</xdr:col>
      <xdr:colOff>558800</xdr:colOff>
      <xdr:row>17</xdr:row>
      <xdr:rowOff>153374</xdr:rowOff>
    </xdr:to>
    <xdr:cxnSp macro="">
      <xdr:nvCxnSpPr>
        <xdr:cNvPr id="441" name="直線コネクタ 440"/>
        <xdr:cNvCxnSpPr/>
      </xdr:nvCxnSpPr>
      <xdr:spPr>
        <a:xfrm flipV="1">
          <a:off x="16179800" y="3031024"/>
          <a:ext cx="8382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34900</xdr:rowOff>
    </xdr:from>
    <xdr:ext cx="762000" cy="259045"/>
    <xdr:sp macro="" textlink="">
      <xdr:nvSpPr>
        <xdr:cNvPr id="442" name="将来負担の状況平均値テキスト"/>
        <xdr:cNvSpPr txBox="1"/>
      </xdr:nvSpPr>
      <xdr:spPr>
        <a:xfrm>
          <a:off x="17106900" y="243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3" name="フローチャート : 判断 442"/>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153374</xdr:rowOff>
    </xdr:from>
    <xdr:to>
      <xdr:col>23</xdr:col>
      <xdr:colOff>406400</xdr:colOff>
      <xdr:row>18</xdr:row>
      <xdr:rowOff>106595</xdr:rowOff>
    </xdr:to>
    <xdr:cxnSp macro="">
      <xdr:nvCxnSpPr>
        <xdr:cNvPr id="444" name="直線コネクタ 443"/>
        <xdr:cNvCxnSpPr/>
      </xdr:nvCxnSpPr>
      <xdr:spPr>
        <a:xfrm flipV="1">
          <a:off x="15290800" y="3068024"/>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6" name="テキスト ボックス 445"/>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39963</xdr:rowOff>
    </xdr:from>
    <xdr:to>
      <xdr:col>22</xdr:col>
      <xdr:colOff>203200</xdr:colOff>
      <xdr:row>18</xdr:row>
      <xdr:rowOff>106595</xdr:rowOff>
    </xdr:to>
    <xdr:cxnSp macro="">
      <xdr:nvCxnSpPr>
        <xdr:cNvPr id="447" name="直線コネクタ 446"/>
        <xdr:cNvCxnSpPr/>
      </xdr:nvCxnSpPr>
      <xdr:spPr>
        <a:xfrm>
          <a:off x="14401800" y="2954613"/>
          <a:ext cx="889000" cy="23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8" name="フローチャート : 判断 447"/>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9" name="テキスト ボックス 448"/>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39963</xdr:rowOff>
    </xdr:from>
    <xdr:to>
      <xdr:col>21</xdr:col>
      <xdr:colOff>0</xdr:colOff>
      <xdr:row>17</xdr:row>
      <xdr:rowOff>124418</xdr:rowOff>
    </xdr:to>
    <xdr:cxnSp macro="">
      <xdr:nvCxnSpPr>
        <xdr:cNvPr id="450" name="直線コネクタ 449"/>
        <xdr:cNvCxnSpPr/>
      </xdr:nvCxnSpPr>
      <xdr:spPr>
        <a:xfrm flipV="1">
          <a:off x="13512800" y="2954613"/>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1" name="フローチャート : 判断 450"/>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52" name="テキスト ボックス 451"/>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3" name="フローチャート : 判断 452"/>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4" name="テキスト ボックス 453"/>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65574</xdr:rowOff>
    </xdr:from>
    <xdr:to>
      <xdr:col>24</xdr:col>
      <xdr:colOff>609600</xdr:colOff>
      <xdr:row>17</xdr:row>
      <xdr:rowOff>167174</xdr:rowOff>
    </xdr:to>
    <xdr:sp macro="" textlink="">
      <xdr:nvSpPr>
        <xdr:cNvPr id="460" name="円/楕円 459"/>
        <xdr:cNvSpPr/>
      </xdr:nvSpPr>
      <xdr:spPr>
        <a:xfrm>
          <a:off x="16967200" y="298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37651</xdr:rowOff>
    </xdr:from>
    <xdr:ext cx="762000" cy="259045"/>
    <xdr:sp macro="" textlink="">
      <xdr:nvSpPr>
        <xdr:cNvPr id="461" name="将来負担の状況該当値テキスト"/>
        <xdr:cNvSpPr txBox="1"/>
      </xdr:nvSpPr>
      <xdr:spPr>
        <a:xfrm>
          <a:off x="17106900" y="295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102574</xdr:rowOff>
    </xdr:from>
    <xdr:to>
      <xdr:col>23</xdr:col>
      <xdr:colOff>457200</xdr:colOff>
      <xdr:row>18</xdr:row>
      <xdr:rowOff>32724</xdr:rowOff>
    </xdr:to>
    <xdr:sp macro="" textlink="">
      <xdr:nvSpPr>
        <xdr:cNvPr id="462" name="円/楕円 461"/>
        <xdr:cNvSpPr/>
      </xdr:nvSpPr>
      <xdr:spPr>
        <a:xfrm>
          <a:off x="16129000" y="301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17501</xdr:rowOff>
    </xdr:from>
    <xdr:ext cx="736600" cy="259045"/>
    <xdr:sp macro="" textlink="">
      <xdr:nvSpPr>
        <xdr:cNvPr id="463" name="テキスト ボックス 462"/>
        <xdr:cNvSpPr txBox="1"/>
      </xdr:nvSpPr>
      <xdr:spPr>
        <a:xfrm>
          <a:off x="15798800" y="3103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55795</xdr:rowOff>
    </xdr:from>
    <xdr:to>
      <xdr:col>22</xdr:col>
      <xdr:colOff>254000</xdr:colOff>
      <xdr:row>18</xdr:row>
      <xdr:rowOff>157395</xdr:rowOff>
    </xdr:to>
    <xdr:sp macro="" textlink="">
      <xdr:nvSpPr>
        <xdr:cNvPr id="464" name="円/楕円 463"/>
        <xdr:cNvSpPr/>
      </xdr:nvSpPr>
      <xdr:spPr>
        <a:xfrm>
          <a:off x="15240000" y="314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142172</xdr:rowOff>
    </xdr:from>
    <xdr:ext cx="762000" cy="259045"/>
    <xdr:sp macro="" textlink="">
      <xdr:nvSpPr>
        <xdr:cNvPr id="465" name="テキスト ボックス 464"/>
        <xdr:cNvSpPr txBox="1"/>
      </xdr:nvSpPr>
      <xdr:spPr>
        <a:xfrm>
          <a:off x="14909800" y="322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160613</xdr:rowOff>
    </xdr:from>
    <xdr:to>
      <xdr:col>21</xdr:col>
      <xdr:colOff>50800</xdr:colOff>
      <xdr:row>17</xdr:row>
      <xdr:rowOff>90763</xdr:rowOff>
    </xdr:to>
    <xdr:sp macro="" textlink="">
      <xdr:nvSpPr>
        <xdr:cNvPr id="466" name="円/楕円 465"/>
        <xdr:cNvSpPr/>
      </xdr:nvSpPr>
      <xdr:spPr>
        <a:xfrm>
          <a:off x="14351000" y="290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75540</xdr:rowOff>
    </xdr:from>
    <xdr:ext cx="762000" cy="259045"/>
    <xdr:sp macro="" textlink="">
      <xdr:nvSpPr>
        <xdr:cNvPr id="467" name="テキスト ボックス 466"/>
        <xdr:cNvSpPr txBox="1"/>
      </xdr:nvSpPr>
      <xdr:spPr>
        <a:xfrm>
          <a:off x="14020800" y="299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73618</xdr:rowOff>
    </xdr:from>
    <xdr:to>
      <xdr:col>19</xdr:col>
      <xdr:colOff>533400</xdr:colOff>
      <xdr:row>18</xdr:row>
      <xdr:rowOff>3768</xdr:rowOff>
    </xdr:to>
    <xdr:sp macro="" textlink="">
      <xdr:nvSpPr>
        <xdr:cNvPr id="468" name="円/楕円 467"/>
        <xdr:cNvSpPr/>
      </xdr:nvSpPr>
      <xdr:spPr>
        <a:xfrm>
          <a:off x="13462000" y="298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159995</xdr:rowOff>
    </xdr:from>
    <xdr:ext cx="762000" cy="259045"/>
    <xdr:sp macro="" textlink="">
      <xdr:nvSpPr>
        <xdr:cNvPr id="469" name="テキスト ボックス 468"/>
        <xdr:cNvSpPr txBox="1"/>
      </xdr:nvSpPr>
      <xdr:spPr>
        <a:xfrm>
          <a:off x="13131800" y="307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北海道千歳市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95,923
95,442
594.50
37,006,535
36,249,262
745,249
20,607,028
38,505,403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82.1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経常収支比率の人件費については、類似団体平均を</a:t>
          </a:r>
          <a:r>
            <a:rPr lang="en-US" altLang="ja-JP" sz="1100" b="0" i="0">
              <a:solidFill>
                <a:schemeClr val="dk1"/>
              </a:solidFill>
              <a:effectLst/>
              <a:latin typeface="+mn-lt"/>
              <a:ea typeface="+mn-ea"/>
              <a:cs typeface="+mn-cs"/>
            </a:rPr>
            <a:t>1.6</a:t>
          </a:r>
          <a:r>
            <a:rPr lang="ja-JP" altLang="ja-JP" sz="1100" b="0" i="0">
              <a:solidFill>
                <a:schemeClr val="dk1"/>
              </a:solidFill>
              <a:effectLst/>
              <a:latin typeface="+mn-lt"/>
              <a:ea typeface="+mn-ea"/>
              <a:cs typeface="+mn-cs"/>
            </a:rPr>
            <a:t>ポイント上回っているものの、人口１人当たりの人件費（人件費に準ずる費用を含む）決算額では、類似団体平均を</a:t>
          </a:r>
          <a:r>
            <a:rPr lang="en-US" altLang="ja-JP" sz="1100" b="0" i="0">
              <a:solidFill>
                <a:schemeClr val="dk1"/>
              </a:solidFill>
              <a:effectLst/>
              <a:latin typeface="+mn-lt"/>
              <a:ea typeface="+mn-ea"/>
              <a:cs typeface="+mn-cs"/>
            </a:rPr>
            <a:t>2,077</a:t>
          </a:r>
          <a:r>
            <a:rPr lang="ja-JP" altLang="ja-JP" sz="1100" b="0" i="0">
              <a:solidFill>
                <a:schemeClr val="dk1"/>
              </a:solidFill>
              <a:effectLst/>
              <a:latin typeface="+mn-lt"/>
              <a:ea typeface="+mn-ea"/>
              <a:cs typeface="+mn-cs"/>
            </a:rPr>
            <a:t>円下回っている。</a:t>
          </a:r>
          <a:endParaRPr lang="ja-JP" altLang="ja-JP" sz="1400">
            <a:effectLst/>
          </a:endParaRPr>
        </a:p>
        <a:p>
          <a:pPr rtl="0"/>
          <a:r>
            <a:rPr lang="ja-JP" altLang="ja-JP" sz="1100" b="0" i="0">
              <a:solidFill>
                <a:schemeClr val="dk1"/>
              </a:solidFill>
              <a:effectLst/>
              <a:latin typeface="+mn-lt"/>
              <a:ea typeface="+mn-ea"/>
              <a:cs typeface="+mn-cs"/>
            </a:rPr>
            <a:t>　今後も職員数の抑制、民間移譲等により人件費の抑制に努める。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117203</xdr:rowOff>
    </xdr:from>
    <xdr:to>
      <xdr:col>7</xdr:col>
      <xdr:colOff>15875</xdr:colOff>
      <xdr:row>36</xdr:row>
      <xdr:rowOff>117203</xdr:rowOff>
    </xdr:to>
    <xdr:cxnSp macro="">
      <xdr:nvCxnSpPr>
        <xdr:cNvPr id="68" name="直線コネクタ 67"/>
        <xdr:cNvCxnSpPr/>
      </xdr:nvCxnSpPr>
      <xdr:spPr>
        <a:xfrm>
          <a:off x="3987800" y="62894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9"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110672</xdr:rowOff>
    </xdr:from>
    <xdr:to>
      <xdr:col>5</xdr:col>
      <xdr:colOff>549275</xdr:colOff>
      <xdr:row>36</xdr:row>
      <xdr:rowOff>117203</xdr:rowOff>
    </xdr:to>
    <xdr:cxnSp macro="">
      <xdr:nvCxnSpPr>
        <xdr:cNvPr id="71" name="直線コネクタ 70"/>
        <xdr:cNvCxnSpPr/>
      </xdr:nvCxnSpPr>
      <xdr:spPr>
        <a:xfrm>
          <a:off x="3098800" y="62828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86740</xdr:rowOff>
    </xdr:from>
    <xdr:ext cx="736600" cy="259045"/>
    <xdr:sp macro="" textlink="">
      <xdr:nvSpPr>
        <xdr:cNvPr id="73" name="テキスト ボックス 72"/>
        <xdr:cNvSpPr txBox="1"/>
      </xdr:nvSpPr>
      <xdr:spPr>
        <a:xfrm>
          <a:off x="3606800" y="591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110672</xdr:rowOff>
    </xdr:from>
    <xdr:to>
      <xdr:col>4</xdr:col>
      <xdr:colOff>346075</xdr:colOff>
      <xdr:row>37</xdr:row>
      <xdr:rowOff>11067</xdr:rowOff>
    </xdr:to>
    <xdr:cxnSp macro="">
      <xdr:nvCxnSpPr>
        <xdr:cNvPr id="74" name="直線コネクタ 73"/>
        <xdr:cNvCxnSpPr/>
      </xdr:nvCxnSpPr>
      <xdr:spPr>
        <a:xfrm flipV="1">
          <a:off x="2209800" y="628287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80208</xdr:rowOff>
    </xdr:from>
    <xdr:ext cx="762000" cy="259045"/>
    <xdr:sp macro="" textlink="">
      <xdr:nvSpPr>
        <xdr:cNvPr id="76" name="テキスト ボックス 75"/>
        <xdr:cNvSpPr txBox="1"/>
      </xdr:nvSpPr>
      <xdr:spPr>
        <a:xfrm>
          <a:off x="2717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11067</xdr:rowOff>
    </xdr:from>
    <xdr:to>
      <xdr:col>3</xdr:col>
      <xdr:colOff>142875</xdr:colOff>
      <xdr:row>37</xdr:row>
      <xdr:rowOff>76381</xdr:rowOff>
    </xdr:to>
    <xdr:cxnSp macro="">
      <xdr:nvCxnSpPr>
        <xdr:cNvPr id="77" name="直線コネクタ 76"/>
        <xdr:cNvCxnSpPr/>
      </xdr:nvCxnSpPr>
      <xdr:spPr>
        <a:xfrm flipV="1">
          <a:off x="1320800" y="635471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66403</xdr:rowOff>
    </xdr:from>
    <xdr:to>
      <xdr:col>7</xdr:col>
      <xdr:colOff>66675</xdr:colOff>
      <xdr:row>36</xdr:row>
      <xdr:rowOff>168003</xdr:rowOff>
    </xdr:to>
    <xdr:sp macro="" textlink="">
      <xdr:nvSpPr>
        <xdr:cNvPr id="87" name="円/楕円 86"/>
        <xdr:cNvSpPr/>
      </xdr:nvSpPr>
      <xdr:spPr>
        <a:xfrm>
          <a:off x="47752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38480</xdr:rowOff>
    </xdr:from>
    <xdr:ext cx="762000" cy="259045"/>
    <xdr:sp macro="" textlink="">
      <xdr:nvSpPr>
        <xdr:cNvPr id="88" name="人件費該当値テキスト"/>
        <xdr:cNvSpPr txBox="1"/>
      </xdr:nvSpPr>
      <xdr:spPr>
        <a:xfrm>
          <a:off x="4914900" y="621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66403</xdr:rowOff>
    </xdr:from>
    <xdr:to>
      <xdr:col>5</xdr:col>
      <xdr:colOff>600075</xdr:colOff>
      <xdr:row>36</xdr:row>
      <xdr:rowOff>168003</xdr:rowOff>
    </xdr:to>
    <xdr:sp macro="" textlink="">
      <xdr:nvSpPr>
        <xdr:cNvPr id="89" name="円/楕円 88"/>
        <xdr:cNvSpPr/>
      </xdr:nvSpPr>
      <xdr:spPr>
        <a:xfrm>
          <a:off x="3937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152780</xdr:rowOff>
    </xdr:from>
    <xdr:ext cx="736600" cy="259045"/>
    <xdr:sp macro="" textlink="">
      <xdr:nvSpPr>
        <xdr:cNvPr id="90" name="テキスト ボックス 89"/>
        <xdr:cNvSpPr txBox="1"/>
      </xdr:nvSpPr>
      <xdr:spPr>
        <a:xfrm>
          <a:off x="3606800" y="632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59872</xdr:rowOff>
    </xdr:from>
    <xdr:to>
      <xdr:col>4</xdr:col>
      <xdr:colOff>396875</xdr:colOff>
      <xdr:row>36</xdr:row>
      <xdr:rowOff>161472</xdr:rowOff>
    </xdr:to>
    <xdr:sp macro="" textlink="">
      <xdr:nvSpPr>
        <xdr:cNvPr id="91" name="円/楕円 90"/>
        <xdr:cNvSpPr/>
      </xdr:nvSpPr>
      <xdr:spPr>
        <a:xfrm>
          <a:off x="3048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146249</xdr:rowOff>
    </xdr:from>
    <xdr:ext cx="762000" cy="259045"/>
    <xdr:sp macro="" textlink="">
      <xdr:nvSpPr>
        <xdr:cNvPr id="92" name="テキスト ボックス 91"/>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131717</xdr:rowOff>
    </xdr:from>
    <xdr:to>
      <xdr:col>3</xdr:col>
      <xdr:colOff>193675</xdr:colOff>
      <xdr:row>37</xdr:row>
      <xdr:rowOff>61867</xdr:rowOff>
    </xdr:to>
    <xdr:sp macro="" textlink="">
      <xdr:nvSpPr>
        <xdr:cNvPr id="93" name="円/楕円 92"/>
        <xdr:cNvSpPr/>
      </xdr:nvSpPr>
      <xdr:spPr>
        <a:xfrm>
          <a:off x="21590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46644</xdr:rowOff>
    </xdr:from>
    <xdr:ext cx="762000" cy="259045"/>
    <xdr:sp macro="" textlink="">
      <xdr:nvSpPr>
        <xdr:cNvPr id="94" name="テキスト ボックス 93"/>
        <xdr:cNvSpPr txBox="1"/>
      </xdr:nvSpPr>
      <xdr:spPr>
        <a:xfrm>
          <a:off x="1828800" y="63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25581</xdr:rowOff>
    </xdr:from>
    <xdr:to>
      <xdr:col>1</xdr:col>
      <xdr:colOff>676275</xdr:colOff>
      <xdr:row>37</xdr:row>
      <xdr:rowOff>127181</xdr:rowOff>
    </xdr:to>
    <xdr:sp macro="" textlink="">
      <xdr:nvSpPr>
        <xdr:cNvPr id="95" name="円/楕円 94"/>
        <xdr:cNvSpPr/>
      </xdr:nvSpPr>
      <xdr:spPr>
        <a:xfrm>
          <a:off x="1270000" y="63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111958</xdr:rowOff>
    </xdr:from>
    <xdr:ext cx="762000" cy="259045"/>
    <xdr:sp macro="" textlink="">
      <xdr:nvSpPr>
        <xdr:cNvPr id="96" name="テキスト ボックス 95"/>
        <xdr:cNvSpPr txBox="1"/>
      </xdr:nvSpPr>
      <xdr:spPr>
        <a:xfrm>
          <a:off x="939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経常収支比率の物件費については、類似団体平均を</a:t>
          </a:r>
          <a:r>
            <a:rPr lang="en-US" altLang="ja-JP" sz="1100" b="0" i="0">
              <a:solidFill>
                <a:schemeClr val="dk1"/>
              </a:solidFill>
              <a:effectLst/>
              <a:latin typeface="+mn-lt"/>
              <a:ea typeface="+mn-ea"/>
              <a:cs typeface="+mn-cs"/>
            </a:rPr>
            <a:t>0.7</a:t>
          </a:r>
          <a:r>
            <a:rPr lang="ja-JP" altLang="ja-JP" sz="1100" b="0" i="0">
              <a:solidFill>
                <a:schemeClr val="dk1"/>
              </a:solidFill>
              <a:effectLst/>
              <a:latin typeface="+mn-lt"/>
              <a:ea typeface="+mn-ea"/>
              <a:cs typeface="+mn-cs"/>
            </a:rPr>
            <a:t>ポイント上回っている。</a:t>
          </a:r>
          <a:endParaRPr lang="ja-JP" altLang="ja-JP" sz="1400">
            <a:effectLst/>
          </a:endParaRPr>
        </a:p>
        <a:p>
          <a:pPr rtl="0"/>
          <a:r>
            <a:rPr lang="ja-JP" altLang="ja-JP" sz="1100" b="0" i="0">
              <a:solidFill>
                <a:schemeClr val="dk1"/>
              </a:solidFill>
              <a:effectLst/>
              <a:latin typeface="+mn-lt"/>
              <a:ea typeface="+mn-ea"/>
              <a:cs typeface="+mn-cs"/>
            </a:rPr>
            <a:t>　主な要因は、指定管理者制度の活用等により物件費が増加したものと考えられるが、民間電気事業者の活用や公共施設の統廃合を検討するなど、歳出の削減に努める。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138430</xdr:rowOff>
    </xdr:from>
    <xdr:to>
      <xdr:col>24</xdr:col>
      <xdr:colOff>31750</xdr:colOff>
      <xdr:row>17</xdr:row>
      <xdr:rowOff>146050</xdr:rowOff>
    </xdr:to>
    <xdr:cxnSp macro="">
      <xdr:nvCxnSpPr>
        <xdr:cNvPr id="129" name="直線コネクタ 128"/>
        <xdr:cNvCxnSpPr/>
      </xdr:nvCxnSpPr>
      <xdr:spPr>
        <a:xfrm flipV="1">
          <a:off x="15671800" y="3053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50817</xdr:rowOff>
    </xdr:from>
    <xdr:ext cx="762000" cy="259045"/>
    <xdr:sp macro="" textlink="">
      <xdr:nvSpPr>
        <xdr:cNvPr id="130"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54610</xdr:rowOff>
    </xdr:from>
    <xdr:to>
      <xdr:col>22</xdr:col>
      <xdr:colOff>565150</xdr:colOff>
      <xdr:row>17</xdr:row>
      <xdr:rowOff>146050</xdr:rowOff>
    </xdr:to>
    <xdr:cxnSp macro="">
      <xdr:nvCxnSpPr>
        <xdr:cNvPr id="132" name="直線コネクタ 131"/>
        <xdr:cNvCxnSpPr/>
      </xdr:nvCxnSpPr>
      <xdr:spPr>
        <a:xfrm>
          <a:off x="14782800" y="2969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4" name="テキスト ボックス 133"/>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46990</xdr:rowOff>
    </xdr:from>
    <xdr:to>
      <xdr:col>21</xdr:col>
      <xdr:colOff>361950</xdr:colOff>
      <xdr:row>17</xdr:row>
      <xdr:rowOff>54610</xdr:rowOff>
    </xdr:to>
    <xdr:cxnSp macro="">
      <xdr:nvCxnSpPr>
        <xdr:cNvPr id="135" name="直線コネクタ 134"/>
        <xdr:cNvCxnSpPr/>
      </xdr:nvCxnSpPr>
      <xdr:spPr>
        <a:xfrm>
          <a:off x="13893800" y="2961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47007</xdr:rowOff>
    </xdr:from>
    <xdr:ext cx="762000" cy="259045"/>
    <xdr:sp macro="" textlink="">
      <xdr:nvSpPr>
        <xdr:cNvPr id="137" name="テキスト ボックス 136"/>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46990</xdr:rowOff>
    </xdr:from>
    <xdr:to>
      <xdr:col>20</xdr:col>
      <xdr:colOff>158750</xdr:colOff>
      <xdr:row>17</xdr:row>
      <xdr:rowOff>46990</xdr:rowOff>
    </xdr:to>
    <xdr:cxnSp macro="">
      <xdr:nvCxnSpPr>
        <xdr:cNvPr id="138" name="直線コネクタ 137"/>
        <xdr:cNvCxnSpPr/>
      </xdr:nvCxnSpPr>
      <xdr:spPr>
        <a:xfrm>
          <a:off x="13004800" y="2961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40" name="テキスト ボックス 139"/>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42" name="テキスト ボックス 141"/>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48" name="円/楕円 147"/>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59707</xdr:rowOff>
    </xdr:from>
    <xdr:ext cx="762000" cy="259045"/>
    <xdr:sp macro="" textlink="">
      <xdr:nvSpPr>
        <xdr:cNvPr id="149" name="物件費該当値テキスト"/>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95250</xdr:rowOff>
    </xdr:from>
    <xdr:to>
      <xdr:col>22</xdr:col>
      <xdr:colOff>615950</xdr:colOff>
      <xdr:row>18</xdr:row>
      <xdr:rowOff>25400</xdr:rowOff>
    </xdr:to>
    <xdr:sp macro="" textlink="">
      <xdr:nvSpPr>
        <xdr:cNvPr id="150" name="円/楕円 149"/>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51" name="テキスト ボックス 150"/>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3810</xdr:rowOff>
    </xdr:from>
    <xdr:to>
      <xdr:col>21</xdr:col>
      <xdr:colOff>412750</xdr:colOff>
      <xdr:row>17</xdr:row>
      <xdr:rowOff>105410</xdr:rowOff>
    </xdr:to>
    <xdr:sp macro="" textlink="">
      <xdr:nvSpPr>
        <xdr:cNvPr id="152" name="円/楕円 151"/>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90187</xdr:rowOff>
    </xdr:from>
    <xdr:ext cx="762000" cy="259045"/>
    <xdr:sp macro="" textlink="">
      <xdr:nvSpPr>
        <xdr:cNvPr id="153" name="テキスト ボックス 152"/>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167640</xdr:rowOff>
    </xdr:from>
    <xdr:to>
      <xdr:col>20</xdr:col>
      <xdr:colOff>209550</xdr:colOff>
      <xdr:row>17</xdr:row>
      <xdr:rowOff>97790</xdr:rowOff>
    </xdr:to>
    <xdr:sp macro="" textlink="">
      <xdr:nvSpPr>
        <xdr:cNvPr id="154" name="円/楕円 153"/>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55" name="テキスト ボックス 154"/>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167640</xdr:rowOff>
    </xdr:from>
    <xdr:to>
      <xdr:col>19</xdr:col>
      <xdr:colOff>6350</xdr:colOff>
      <xdr:row>17</xdr:row>
      <xdr:rowOff>97790</xdr:rowOff>
    </xdr:to>
    <xdr:sp macro="" textlink="">
      <xdr:nvSpPr>
        <xdr:cNvPr id="156" name="円/楕円 155"/>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82567</xdr:rowOff>
    </xdr:from>
    <xdr:ext cx="762000" cy="259045"/>
    <xdr:sp macro="" textlink="">
      <xdr:nvSpPr>
        <xdr:cNvPr id="157" name="テキスト ボックス 156"/>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　経常収支比率の扶助費については、平均年齢の低いまちであることなどにより、類似団体平均を</a:t>
          </a:r>
          <a:r>
            <a:rPr lang="en-US" altLang="ja-JP" sz="1100" b="0" i="0">
              <a:solidFill>
                <a:schemeClr val="dk1"/>
              </a:solidFill>
              <a:effectLst/>
              <a:latin typeface="+mn-lt"/>
              <a:ea typeface="+mn-ea"/>
              <a:cs typeface="+mn-cs"/>
            </a:rPr>
            <a:t>2.3</a:t>
          </a:r>
          <a:r>
            <a:rPr lang="ja-JP" altLang="ja-JP" sz="1100" b="0" i="0">
              <a:solidFill>
                <a:schemeClr val="dk1"/>
              </a:solidFill>
              <a:effectLst/>
              <a:latin typeface="+mn-lt"/>
              <a:ea typeface="+mn-ea"/>
              <a:cs typeface="+mn-cs"/>
            </a:rPr>
            <a:t>ポイント下回っているものの、今後も高齢化の進行などにより社会保障費の増加が見込まれることから、適正な執行に努める。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41275</xdr:rowOff>
    </xdr:from>
    <xdr:to>
      <xdr:col>7</xdr:col>
      <xdr:colOff>15875</xdr:colOff>
      <xdr:row>54</xdr:row>
      <xdr:rowOff>60325</xdr:rowOff>
    </xdr:to>
    <xdr:cxnSp macro="">
      <xdr:nvCxnSpPr>
        <xdr:cNvPr id="194" name="直線コネクタ 193"/>
        <xdr:cNvCxnSpPr/>
      </xdr:nvCxnSpPr>
      <xdr:spPr>
        <a:xfrm>
          <a:off x="3987800" y="92995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41275</xdr:rowOff>
    </xdr:from>
    <xdr:to>
      <xdr:col>5</xdr:col>
      <xdr:colOff>549275</xdr:colOff>
      <xdr:row>54</xdr:row>
      <xdr:rowOff>60325</xdr:rowOff>
    </xdr:to>
    <xdr:cxnSp macro="">
      <xdr:nvCxnSpPr>
        <xdr:cNvPr id="197" name="直線コネクタ 196"/>
        <xdr:cNvCxnSpPr/>
      </xdr:nvCxnSpPr>
      <xdr:spPr>
        <a:xfrm flipV="1">
          <a:off x="3098800" y="92995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153052</xdr:rowOff>
    </xdr:from>
    <xdr:ext cx="736600" cy="259045"/>
    <xdr:sp macro="" textlink="">
      <xdr:nvSpPr>
        <xdr:cNvPr id="199" name="テキスト ボックス 198"/>
        <xdr:cNvSpPr txBox="1"/>
      </xdr:nvSpPr>
      <xdr:spPr>
        <a:xfrm>
          <a:off x="3606800" y="941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98425</xdr:rowOff>
    </xdr:from>
    <xdr:to>
      <xdr:col>4</xdr:col>
      <xdr:colOff>346075</xdr:colOff>
      <xdr:row>54</xdr:row>
      <xdr:rowOff>60325</xdr:rowOff>
    </xdr:to>
    <xdr:cxnSp macro="">
      <xdr:nvCxnSpPr>
        <xdr:cNvPr id="200" name="直線コネクタ 199"/>
        <xdr:cNvCxnSpPr/>
      </xdr:nvCxnSpPr>
      <xdr:spPr>
        <a:xfrm>
          <a:off x="2209800" y="918527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114952</xdr:rowOff>
    </xdr:from>
    <xdr:ext cx="762000" cy="259045"/>
    <xdr:sp macro="" textlink="">
      <xdr:nvSpPr>
        <xdr:cNvPr id="202" name="テキスト ボックス 201"/>
        <xdr:cNvSpPr txBox="1"/>
      </xdr:nvSpPr>
      <xdr:spPr>
        <a:xfrm>
          <a:off x="2717800" y="937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98425</xdr:rowOff>
    </xdr:from>
    <xdr:to>
      <xdr:col>3</xdr:col>
      <xdr:colOff>142875</xdr:colOff>
      <xdr:row>54</xdr:row>
      <xdr:rowOff>22225</xdr:rowOff>
    </xdr:to>
    <xdr:cxnSp macro="">
      <xdr:nvCxnSpPr>
        <xdr:cNvPr id="203" name="直線コネクタ 202"/>
        <xdr:cNvCxnSpPr/>
      </xdr:nvCxnSpPr>
      <xdr:spPr>
        <a:xfrm flipV="1">
          <a:off x="1320800" y="91852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95902</xdr:rowOff>
    </xdr:from>
    <xdr:ext cx="762000" cy="259045"/>
    <xdr:sp macro="" textlink="">
      <xdr:nvSpPr>
        <xdr:cNvPr id="205" name="テキスト ボックス 204"/>
        <xdr:cNvSpPr txBox="1"/>
      </xdr:nvSpPr>
      <xdr:spPr>
        <a:xfrm>
          <a:off x="1828800" y="935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7" name="テキスト ボックス 20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9525</xdr:rowOff>
    </xdr:from>
    <xdr:to>
      <xdr:col>7</xdr:col>
      <xdr:colOff>66675</xdr:colOff>
      <xdr:row>54</xdr:row>
      <xdr:rowOff>111125</xdr:rowOff>
    </xdr:to>
    <xdr:sp macro="" textlink="">
      <xdr:nvSpPr>
        <xdr:cNvPr id="213" name="円/楕円 212"/>
        <xdr:cNvSpPr/>
      </xdr:nvSpPr>
      <xdr:spPr>
        <a:xfrm>
          <a:off x="4775200" y="92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26052</xdr:rowOff>
    </xdr:from>
    <xdr:ext cx="762000" cy="259045"/>
    <xdr:sp macro="" textlink="">
      <xdr:nvSpPr>
        <xdr:cNvPr id="214" name="扶助費該当値テキスト"/>
        <xdr:cNvSpPr txBox="1"/>
      </xdr:nvSpPr>
      <xdr:spPr>
        <a:xfrm>
          <a:off x="4914900" y="911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161925</xdr:rowOff>
    </xdr:from>
    <xdr:to>
      <xdr:col>5</xdr:col>
      <xdr:colOff>600075</xdr:colOff>
      <xdr:row>54</xdr:row>
      <xdr:rowOff>92075</xdr:rowOff>
    </xdr:to>
    <xdr:sp macro="" textlink="">
      <xdr:nvSpPr>
        <xdr:cNvPr id="215" name="円/楕円 214"/>
        <xdr:cNvSpPr/>
      </xdr:nvSpPr>
      <xdr:spPr>
        <a:xfrm>
          <a:off x="3937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102252</xdr:rowOff>
    </xdr:from>
    <xdr:ext cx="736600" cy="259045"/>
    <xdr:sp macro="" textlink="">
      <xdr:nvSpPr>
        <xdr:cNvPr id="216" name="テキスト ボックス 215"/>
        <xdr:cNvSpPr txBox="1"/>
      </xdr:nvSpPr>
      <xdr:spPr>
        <a:xfrm>
          <a:off x="3606800" y="901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9525</xdr:rowOff>
    </xdr:from>
    <xdr:to>
      <xdr:col>4</xdr:col>
      <xdr:colOff>396875</xdr:colOff>
      <xdr:row>54</xdr:row>
      <xdr:rowOff>111125</xdr:rowOff>
    </xdr:to>
    <xdr:sp macro="" textlink="">
      <xdr:nvSpPr>
        <xdr:cNvPr id="217" name="円/楕円 216"/>
        <xdr:cNvSpPr/>
      </xdr:nvSpPr>
      <xdr:spPr>
        <a:xfrm>
          <a:off x="3048000" y="92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121302</xdr:rowOff>
    </xdr:from>
    <xdr:ext cx="762000" cy="259045"/>
    <xdr:sp macro="" textlink="">
      <xdr:nvSpPr>
        <xdr:cNvPr id="218" name="テキスト ボックス 217"/>
        <xdr:cNvSpPr txBox="1"/>
      </xdr:nvSpPr>
      <xdr:spPr>
        <a:xfrm>
          <a:off x="2717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47625</xdr:rowOff>
    </xdr:from>
    <xdr:to>
      <xdr:col>3</xdr:col>
      <xdr:colOff>193675</xdr:colOff>
      <xdr:row>53</xdr:row>
      <xdr:rowOff>149225</xdr:rowOff>
    </xdr:to>
    <xdr:sp macro="" textlink="">
      <xdr:nvSpPr>
        <xdr:cNvPr id="219" name="円/楕円 218"/>
        <xdr:cNvSpPr/>
      </xdr:nvSpPr>
      <xdr:spPr>
        <a:xfrm>
          <a:off x="2159000" y="91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159402</xdr:rowOff>
    </xdr:from>
    <xdr:ext cx="762000" cy="259045"/>
    <xdr:sp macro="" textlink="">
      <xdr:nvSpPr>
        <xdr:cNvPr id="220" name="テキスト ボックス 219"/>
        <xdr:cNvSpPr txBox="1"/>
      </xdr:nvSpPr>
      <xdr:spPr>
        <a:xfrm>
          <a:off x="1828800" y="890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142875</xdr:rowOff>
    </xdr:from>
    <xdr:to>
      <xdr:col>1</xdr:col>
      <xdr:colOff>676275</xdr:colOff>
      <xdr:row>54</xdr:row>
      <xdr:rowOff>73025</xdr:rowOff>
    </xdr:to>
    <xdr:sp macro="" textlink="">
      <xdr:nvSpPr>
        <xdr:cNvPr id="221" name="円/楕円 220"/>
        <xdr:cNvSpPr/>
      </xdr:nvSpPr>
      <xdr:spPr>
        <a:xfrm>
          <a:off x="1270000" y="922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57802</xdr:rowOff>
    </xdr:from>
    <xdr:ext cx="762000" cy="259045"/>
    <xdr:sp macro="" textlink="">
      <xdr:nvSpPr>
        <xdr:cNvPr id="222" name="テキスト ボックス 221"/>
        <xdr:cNvSpPr txBox="1"/>
      </xdr:nvSpPr>
      <xdr:spPr>
        <a:xfrm>
          <a:off x="939800" y="9316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経常収支比率のその他については、類似団体平均を</a:t>
          </a:r>
          <a:r>
            <a:rPr lang="en-US" altLang="ja-JP" sz="1100" b="0" i="0">
              <a:solidFill>
                <a:schemeClr val="dk1"/>
              </a:solidFill>
              <a:effectLst/>
              <a:latin typeface="+mn-lt"/>
              <a:ea typeface="+mn-ea"/>
              <a:cs typeface="+mn-cs"/>
            </a:rPr>
            <a:t>3.1</a:t>
          </a:r>
          <a:r>
            <a:rPr lang="ja-JP" altLang="ja-JP" sz="1100" b="0" i="0">
              <a:solidFill>
                <a:schemeClr val="dk1"/>
              </a:solidFill>
              <a:effectLst/>
              <a:latin typeface="+mn-lt"/>
              <a:ea typeface="+mn-ea"/>
              <a:cs typeface="+mn-cs"/>
            </a:rPr>
            <a:t>ポイント下回っており、内訳は維持補修費</a:t>
          </a:r>
          <a:r>
            <a:rPr lang="en-US" altLang="ja-JP" sz="1100" b="0" i="0">
              <a:solidFill>
                <a:schemeClr val="dk1"/>
              </a:solidFill>
              <a:effectLst/>
              <a:latin typeface="+mn-lt"/>
              <a:ea typeface="+mn-ea"/>
              <a:cs typeface="+mn-cs"/>
            </a:rPr>
            <a:t>3.1</a:t>
          </a:r>
          <a:r>
            <a:rPr lang="ja-JP" altLang="ja-JP" sz="1100" b="0" i="0">
              <a:solidFill>
                <a:schemeClr val="dk1"/>
              </a:solidFill>
              <a:effectLst/>
              <a:latin typeface="+mn-lt"/>
              <a:ea typeface="+mn-ea"/>
              <a:cs typeface="+mn-cs"/>
            </a:rPr>
            <a:t>％、繰出金</a:t>
          </a:r>
          <a:r>
            <a:rPr lang="en-US" altLang="ja-JP" sz="1100" b="0" i="0">
              <a:solidFill>
                <a:schemeClr val="dk1"/>
              </a:solidFill>
              <a:effectLst/>
              <a:latin typeface="+mn-lt"/>
              <a:ea typeface="+mn-ea"/>
              <a:cs typeface="+mn-cs"/>
            </a:rPr>
            <a:t>8.0</a:t>
          </a:r>
          <a:r>
            <a:rPr lang="ja-JP" altLang="ja-JP" sz="1100" b="0" i="0">
              <a:solidFill>
                <a:schemeClr val="dk1"/>
              </a:solidFill>
              <a:effectLst/>
              <a:latin typeface="+mn-lt"/>
              <a:ea typeface="+mn-ea"/>
              <a:cs typeface="+mn-cs"/>
            </a:rPr>
            <a:t>％である。</a:t>
          </a:r>
          <a:endParaRPr lang="ja-JP" altLang="ja-JP" sz="1400">
            <a:effectLst/>
          </a:endParaRPr>
        </a:p>
        <a:p>
          <a:pPr rtl="0"/>
          <a:r>
            <a:rPr lang="ja-JP" altLang="ja-JP" sz="1100" b="0" i="0">
              <a:solidFill>
                <a:schemeClr val="dk1"/>
              </a:solidFill>
              <a:effectLst/>
              <a:latin typeface="+mn-lt"/>
              <a:ea typeface="+mn-ea"/>
              <a:cs typeface="+mn-cs"/>
            </a:rPr>
            <a:t>　主な要因は、繰出金が適正な水準を維持していることなどにより類似団体平均を下回っているものと考えられるが、高齢化に伴う介護保険特別会計や後期高齢者医療特別会計への繰出金が増加傾向にあり、今後ますます大きな負担となることが危惧されることから、引き続き特別会計も含め適正な執行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123190</xdr:rowOff>
    </xdr:from>
    <xdr:to>
      <xdr:col>24</xdr:col>
      <xdr:colOff>31750</xdr:colOff>
      <xdr:row>55</xdr:row>
      <xdr:rowOff>138430</xdr:rowOff>
    </xdr:to>
    <xdr:cxnSp macro="">
      <xdr:nvCxnSpPr>
        <xdr:cNvPr id="255" name="直線コネクタ 254"/>
        <xdr:cNvCxnSpPr/>
      </xdr:nvCxnSpPr>
      <xdr:spPr>
        <a:xfrm flipV="1">
          <a:off x="15671800" y="9552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6"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92710</xdr:rowOff>
    </xdr:from>
    <xdr:to>
      <xdr:col>22</xdr:col>
      <xdr:colOff>565150</xdr:colOff>
      <xdr:row>55</xdr:row>
      <xdr:rowOff>138430</xdr:rowOff>
    </xdr:to>
    <xdr:cxnSp macro="">
      <xdr:nvCxnSpPr>
        <xdr:cNvPr id="258" name="直線コネクタ 257"/>
        <xdr:cNvCxnSpPr/>
      </xdr:nvCxnSpPr>
      <xdr:spPr>
        <a:xfrm>
          <a:off x="14782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60" name="テキスト ボックス 259"/>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55</xdr:row>
      <xdr:rowOff>92710</xdr:rowOff>
    </xdr:to>
    <xdr:cxnSp macro="">
      <xdr:nvCxnSpPr>
        <xdr:cNvPr id="261" name="直線コネクタ 260"/>
        <xdr:cNvCxnSpPr/>
      </xdr:nvCxnSpPr>
      <xdr:spPr>
        <a:xfrm>
          <a:off x="13893800" y="9499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3" name="テキスト ボックス 262"/>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31750</xdr:rowOff>
    </xdr:from>
    <xdr:to>
      <xdr:col>20</xdr:col>
      <xdr:colOff>158750</xdr:colOff>
      <xdr:row>55</xdr:row>
      <xdr:rowOff>69850</xdr:rowOff>
    </xdr:to>
    <xdr:cxnSp macro="">
      <xdr:nvCxnSpPr>
        <xdr:cNvPr id="264" name="直線コネクタ 263"/>
        <xdr:cNvCxnSpPr/>
      </xdr:nvCxnSpPr>
      <xdr:spPr>
        <a:xfrm>
          <a:off x="13004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6" name="テキスト ボックス 265"/>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8" name="テキスト ボックス 26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72390</xdr:rowOff>
    </xdr:from>
    <xdr:to>
      <xdr:col>24</xdr:col>
      <xdr:colOff>82550</xdr:colOff>
      <xdr:row>56</xdr:row>
      <xdr:rowOff>2540</xdr:rowOff>
    </xdr:to>
    <xdr:sp macro="" textlink="">
      <xdr:nvSpPr>
        <xdr:cNvPr id="274" name="円/楕円 273"/>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88917</xdr:rowOff>
    </xdr:from>
    <xdr:ext cx="762000" cy="259045"/>
    <xdr:sp macro="" textlink="">
      <xdr:nvSpPr>
        <xdr:cNvPr id="275"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87630</xdr:rowOff>
    </xdr:from>
    <xdr:to>
      <xdr:col>22</xdr:col>
      <xdr:colOff>615950</xdr:colOff>
      <xdr:row>56</xdr:row>
      <xdr:rowOff>17780</xdr:rowOff>
    </xdr:to>
    <xdr:sp macro="" textlink="">
      <xdr:nvSpPr>
        <xdr:cNvPr id="276" name="円/楕円 275"/>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27957</xdr:rowOff>
    </xdr:from>
    <xdr:ext cx="736600" cy="259045"/>
    <xdr:sp macro="" textlink="">
      <xdr:nvSpPr>
        <xdr:cNvPr id="277" name="テキスト ボックス 276"/>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41910</xdr:rowOff>
    </xdr:from>
    <xdr:to>
      <xdr:col>21</xdr:col>
      <xdr:colOff>412750</xdr:colOff>
      <xdr:row>55</xdr:row>
      <xdr:rowOff>143510</xdr:rowOff>
    </xdr:to>
    <xdr:sp macro="" textlink="">
      <xdr:nvSpPr>
        <xdr:cNvPr id="278" name="円/楕円 277"/>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153687</xdr:rowOff>
    </xdr:from>
    <xdr:ext cx="762000" cy="259045"/>
    <xdr:sp macro="" textlink="">
      <xdr:nvSpPr>
        <xdr:cNvPr id="279" name="テキスト ボックス 278"/>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19050</xdr:rowOff>
    </xdr:from>
    <xdr:to>
      <xdr:col>20</xdr:col>
      <xdr:colOff>209550</xdr:colOff>
      <xdr:row>55</xdr:row>
      <xdr:rowOff>120650</xdr:rowOff>
    </xdr:to>
    <xdr:sp macro="" textlink="">
      <xdr:nvSpPr>
        <xdr:cNvPr id="280" name="円/楕円 279"/>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81" name="テキスト ボックス 280"/>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152400</xdr:rowOff>
    </xdr:from>
    <xdr:to>
      <xdr:col>19</xdr:col>
      <xdr:colOff>6350</xdr:colOff>
      <xdr:row>55</xdr:row>
      <xdr:rowOff>82550</xdr:rowOff>
    </xdr:to>
    <xdr:sp macro="" textlink="">
      <xdr:nvSpPr>
        <xdr:cNvPr id="282" name="円/楕円 281"/>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92727</xdr:rowOff>
    </xdr:from>
    <xdr:ext cx="762000" cy="259045"/>
    <xdr:sp macro="" textlink="">
      <xdr:nvSpPr>
        <xdr:cNvPr id="283" name="テキスト ボックス 282"/>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　経常収支比率の補助費等については、類似団体平均を</a:t>
          </a:r>
          <a:r>
            <a:rPr lang="en-US" altLang="ja-JP" sz="1100" b="0" i="0">
              <a:solidFill>
                <a:schemeClr val="dk1"/>
              </a:solidFill>
              <a:effectLst/>
              <a:latin typeface="+mn-lt"/>
              <a:ea typeface="+mn-ea"/>
              <a:cs typeface="+mn-cs"/>
            </a:rPr>
            <a:t>1.3</a:t>
          </a:r>
          <a:r>
            <a:rPr lang="ja-JP" altLang="ja-JP" sz="1100" b="0" i="0">
              <a:solidFill>
                <a:schemeClr val="dk1"/>
              </a:solidFill>
              <a:effectLst/>
              <a:latin typeface="+mn-lt"/>
              <a:ea typeface="+mn-ea"/>
              <a:cs typeface="+mn-cs"/>
            </a:rPr>
            <a:t>ポイント上回っている。　　</a:t>
          </a:r>
          <a:endParaRPr lang="ja-JP" altLang="ja-JP" sz="1400">
            <a:effectLst/>
          </a:endParaRPr>
        </a:p>
        <a:p>
          <a:r>
            <a:rPr lang="ja-JP" altLang="ja-JP" sz="1100" b="0" i="0">
              <a:solidFill>
                <a:schemeClr val="dk1"/>
              </a:solidFill>
              <a:effectLst/>
              <a:latin typeface="+mn-lt"/>
              <a:ea typeface="+mn-ea"/>
              <a:cs typeface="+mn-cs"/>
            </a:rPr>
            <a:t>　特に補助交付金が主な要因となっていることから、今後も外郭団体等に対する補助交付金の必要性等について検証し、不必要な補助金は見直しや廃止を行い、歳出の削減に努める。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36</xdr:row>
      <xdr:rowOff>136144</xdr:rowOff>
    </xdr:to>
    <xdr:cxnSp macro="">
      <xdr:nvCxnSpPr>
        <xdr:cNvPr id="313" name="直線コネクタ 312"/>
        <xdr:cNvCxnSpPr/>
      </xdr:nvCxnSpPr>
      <xdr:spPr>
        <a:xfrm flipV="1">
          <a:off x="15671800" y="62992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4"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36</xdr:row>
      <xdr:rowOff>136144</xdr:rowOff>
    </xdr:to>
    <xdr:cxnSp macro="">
      <xdr:nvCxnSpPr>
        <xdr:cNvPr id="316" name="直線コネクタ 315"/>
        <xdr:cNvCxnSpPr/>
      </xdr:nvCxnSpPr>
      <xdr:spPr>
        <a:xfrm>
          <a:off x="14782800" y="6299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8" name="テキスト ボックス 31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36</xdr:row>
      <xdr:rowOff>136144</xdr:rowOff>
    </xdr:to>
    <xdr:cxnSp macro="">
      <xdr:nvCxnSpPr>
        <xdr:cNvPr id="319" name="直線コネクタ 318"/>
        <xdr:cNvCxnSpPr/>
      </xdr:nvCxnSpPr>
      <xdr:spPr>
        <a:xfrm flipV="1">
          <a:off x="13893800" y="6299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1" name="テキスト ボックス 32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136144</xdr:rowOff>
    </xdr:from>
    <xdr:to>
      <xdr:col>20</xdr:col>
      <xdr:colOff>158750</xdr:colOff>
      <xdr:row>36</xdr:row>
      <xdr:rowOff>149860</xdr:rowOff>
    </xdr:to>
    <xdr:cxnSp macro="">
      <xdr:nvCxnSpPr>
        <xdr:cNvPr id="322" name="直線コネクタ 321"/>
        <xdr:cNvCxnSpPr/>
      </xdr:nvCxnSpPr>
      <xdr:spPr>
        <a:xfrm flipV="1">
          <a:off x="13004800" y="6308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4" name="テキスト ボックス 32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6" name="テキスト ボックス 325"/>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32" name="円/楕円 331"/>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48277</xdr:rowOff>
    </xdr:from>
    <xdr:ext cx="762000" cy="259045"/>
    <xdr:sp macro="" textlink="">
      <xdr:nvSpPr>
        <xdr:cNvPr id="333"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34" name="円/楕円 333"/>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35" name="テキスト ボックス 334"/>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36" name="円/楕円 335"/>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37" name="テキスト ボックス 336"/>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85344</xdr:rowOff>
    </xdr:from>
    <xdr:to>
      <xdr:col>20</xdr:col>
      <xdr:colOff>209550</xdr:colOff>
      <xdr:row>37</xdr:row>
      <xdr:rowOff>15494</xdr:rowOff>
    </xdr:to>
    <xdr:sp macro="" textlink="">
      <xdr:nvSpPr>
        <xdr:cNvPr id="338" name="円/楕円 337"/>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39" name="テキスト ボックス 338"/>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40" name="円/楕円 339"/>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41" name="テキスト ボックス 340"/>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経常収支比率の公債費については、類似団体平均を</a:t>
          </a:r>
          <a:r>
            <a:rPr lang="en-US" altLang="ja-JP" sz="1100" b="0" i="0">
              <a:solidFill>
                <a:schemeClr val="dk1"/>
              </a:solidFill>
              <a:effectLst/>
              <a:latin typeface="+mn-lt"/>
              <a:ea typeface="+mn-ea"/>
              <a:cs typeface="+mn-cs"/>
            </a:rPr>
            <a:t>0.3</a:t>
          </a:r>
          <a:r>
            <a:rPr lang="ja-JP" altLang="ja-JP" sz="1100" b="0" i="0">
              <a:solidFill>
                <a:schemeClr val="dk1"/>
              </a:solidFill>
              <a:effectLst/>
              <a:latin typeface="+mn-lt"/>
              <a:ea typeface="+mn-ea"/>
              <a:cs typeface="+mn-cs"/>
            </a:rPr>
            <a:t>ポイント下回っているが、第三セクター等改革推進債の償還などに伴い、人口１人あたり公債費（公債費に準ずる費用を含む）決算額では類似団体平均を</a:t>
          </a:r>
          <a:r>
            <a:rPr lang="en-US" altLang="ja-JP" sz="1100" b="0" i="0">
              <a:solidFill>
                <a:schemeClr val="dk1"/>
              </a:solidFill>
              <a:effectLst/>
              <a:latin typeface="+mn-lt"/>
              <a:ea typeface="+mn-ea"/>
              <a:cs typeface="+mn-cs"/>
            </a:rPr>
            <a:t>6,866</a:t>
          </a:r>
          <a:r>
            <a:rPr lang="ja-JP" altLang="ja-JP" sz="1100" b="0" i="0">
              <a:solidFill>
                <a:schemeClr val="dk1"/>
              </a:solidFill>
              <a:effectLst/>
              <a:latin typeface="+mn-lt"/>
              <a:ea typeface="+mn-ea"/>
              <a:cs typeface="+mn-cs"/>
            </a:rPr>
            <a:t>円上回っている。</a:t>
          </a:r>
          <a:endParaRPr lang="ja-JP" altLang="ja-JP" sz="1400">
            <a:effectLst/>
          </a:endParaRPr>
        </a:p>
        <a:p>
          <a:pPr rtl="0"/>
          <a:r>
            <a:rPr lang="ja-JP" altLang="ja-JP" sz="1100" b="0" i="0">
              <a:solidFill>
                <a:schemeClr val="dk1"/>
              </a:solidFill>
              <a:effectLst/>
              <a:latin typeface="+mn-lt"/>
              <a:ea typeface="+mn-ea"/>
              <a:cs typeface="+mn-cs"/>
            </a:rPr>
            <a:t>　今後も「財政標準化計画」に基づき、投資的経費及び地方債の発行を抑制し、公債費の増嵩による財政圧迫の予防に努める。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65278</xdr:rowOff>
    </xdr:from>
    <xdr:to>
      <xdr:col>7</xdr:col>
      <xdr:colOff>15875</xdr:colOff>
      <xdr:row>77</xdr:row>
      <xdr:rowOff>106426</xdr:rowOff>
    </xdr:to>
    <xdr:cxnSp macro="">
      <xdr:nvCxnSpPr>
        <xdr:cNvPr id="371" name="直線コネクタ 370"/>
        <xdr:cNvCxnSpPr/>
      </xdr:nvCxnSpPr>
      <xdr:spPr>
        <a:xfrm flipV="1">
          <a:off x="3987800" y="132669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271</xdr:rowOff>
    </xdr:from>
    <xdr:ext cx="762000" cy="259045"/>
    <xdr:sp macro="" textlink="">
      <xdr:nvSpPr>
        <xdr:cNvPr id="372"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106426</xdr:rowOff>
    </xdr:from>
    <xdr:to>
      <xdr:col>5</xdr:col>
      <xdr:colOff>549275</xdr:colOff>
      <xdr:row>77</xdr:row>
      <xdr:rowOff>110998</xdr:rowOff>
    </xdr:to>
    <xdr:cxnSp macro="">
      <xdr:nvCxnSpPr>
        <xdr:cNvPr id="374" name="直線コネクタ 373"/>
        <xdr:cNvCxnSpPr/>
      </xdr:nvCxnSpPr>
      <xdr:spPr>
        <a:xfrm flipV="1">
          <a:off x="3098800" y="13308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6" name="テキスト ボックス 375"/>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110998</xdr:rowOff>
    </xdr:from>
    <xdr:to>
      <xdr:col>4</xdr:col>
      <xdr:colOff>346075</xdr:colOff>
      <xdr:row>77</xdr:row>
      <xdr:rowOff>110998</xdr:rowOff>
    </xdr:to>
    <xdr:cxnSp macro="">
      <xdr:nvCxnSpPr>
        <xdr:cNvPr id="377" name="直線コネクタ 376"/>
        <xdr:cNvCxnSpPr/>
      </xdr:nvCxnSpPr>
      <xdr:spPr>
        <a:xfrm>
          <a:off x="2209800" y="13312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9" name="テキスト ボックス 378"/>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110998</xdr:rowOff>
    </xdr:from>
    <xdr:to>
      <xdr:col>3</xdr:col>
      <xdr:colOff>142875</xdr:colOff>
      <xdr:row>77</xdr:row>
      <xdr:rowOff>133858</xdr:rowOff>
    </xdr:to>
    <xdr:cxnSp macro="">
      <xdr:nvCxnSpPr>
        <xdr:cNvPr id="380" name="直線コネクタ 379"/>
        <xdr:cNvCxnSpPr/>
      </xdr:nvCxnSpPr>
      <xdr:spPr>
        <a:xfrm flipV="1">
          <a:off x="1320800" y="133126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82" name="テキスト ボックス 381"/>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84" name="テキスト ボックス 38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14478</xdr:rowOff>
    </xdr:from>
    <xdr:to>
      <xdr:col>7</xdr:col>
      <xdr:colOff>66675</xdr:colOff>
      <xdr:row>77</xdr:row>
      <xdr:rowOff>116078</xdr:rowOff>
    </xdr:to>
    <xdr:sp macro="" textlink="">
      <xdr:nvSpPr>
        <xdr:cNvPr id="390" name="円/楕円 389"/>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31005</xdr:rowOff>
    </xdr:from>
    <xdr:ext cx="762000" cy="259045"/>
    <xdr:sp macro="" textlink="">
      <xdr:nvSpPr>
        <xdr:cNvPr id="391"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55626</xdr:rowOff>
    </xdr:from>
    <xdr:to>
      <xdr:col>5</xdr:col>
      <xdr:colOff>600075</xdr:colOff>
      <xdr:row>77</xdr:row>
      <xdr:rowOff>157226</xdr:rowOff>
    </xdr:to>
    <xdr:sp macro="" textlink="">
      <xdr:nvSpPr>
        <xdr:cNvPr id="392" name="円/楕円 391"/>
        <xdr:cNvSpPr/>
      </xdr:nvSpPr>
      <xdr:spPr>
        <a:xfrm>
          <a:off x="3937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167403</xdr:rowOff>
    </xdr:from>
    <xdr:ext cx="736600" cy="259045"/>
    <xdr:sp macro="" textlink="">
      <xdr:nvSpPr>
        <xdr:cNvPr id="393" name="テキスト ボックス 392"/>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60198</xdr:rowOff>
    </xdr:from>
    <xdr:to>
      <xdr:col>4</xdr:col>
      <xdr:colOff>396875</xdr:colOff>
      <xdr:row>77</xdr:row>
      <xdr:rowOff>161798</xdr:rowOff>
    </xdr:to>
    <xdr:sp macro="" textlink="">
      <xdr:nvSpPr>
        <xdr:cNvPr id="394" name="円/楕円 393"/>
        <xdr:cNvSpPr/>
      </xdr:nvSpPr>
      <xdr:spPr>
        <a:xfrm>
          <a:off x="3048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525</xdr:rowOff>
    </xdr:from>
    <xdr:ext cx="762000" cy="259045"/>
    <xdr:sp macro="" textlink="">
      <xdr:nvSpPr>
        <xdr:cNvPr id="395" name="テキスト ボックス 394"/>
        <xdr:cNvSpPr txBox="1"/>
      </xdr:nvSpPr>
      <xdr:spPr>
        <a:xfrm>
          <a:off x="2717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60198</xdr:rowOff>
    </xdr:from>
    <xdr:to>
      <xdr:col>3</xdr:col>
      <xdr:colOff>193675</xdr:colOff>
      <xdr:row>77</xdr:row>
      <xdr:rowOff>161798</xdr:rowOff>
    </xdr:to>
    <xdr:sp macro="" textlink="">
      <xdr:nvSpPr>
        <xdr:cNvPr id="396" name="円/楕円 395"/>
        <xdr:cNvSpPr/>
      </xdr:nvSpPr>
      <xdr:spPr>
        <a:xfrm>
          <a:off x="2159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525</xdr:rowOff>
    </xdr:from>
    <xdr:ext cx="762000" cy="259045"/>
    <xdr:sp macro="" textlink="">
      <xdr:nvSpPr>
        <xdr:cNvPr id="397" name="テキスト ボックス 396"/>
        <xdr:cNvSpPr txBox="1"/>
      </xdr:nvSpPr>
      <xdr:spPr>
        <a:xfrm>
          <a:off x="1828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83058</xdr:rowOff>
    </xdr:from>
    <xdr:to>
      <xdr:col>1</xdr:col>
      <xdr:colOff>676275</xdr:colOff>
      <xdr:row>78</xdr:row>
      <xdr:rowOff>13208</xdr:rowOff>
    </xdr:to>
    <xdr:sp macro="" textlink="">
      <xdr:nvSpPr>
        <xdr:cNvPr id="398" name="円/楕円 397"/>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23385</xdr:rowOff>
    </xdr:from>
    <xdr:ext cx="762000" cy="259045"/>
    <xdr:sp macro="" textlink="">
      <xdr:nvSpPr>
        <xdr:cNvPr id="399" name="テキスト ボックス 398"/>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　公債費以外については、</a:t>
          </a:r>
          <a:r>
            <a:rPr lang="ja-JP" altLang="en-US" sz="1100" b="0" i="0">
              <a:solidFill>
                <a:schemeClr val="dk1"/>
              </a:solidFill>
              <a:effectLst/>
              <a:latin typeface="+mn-lt"/>
              <a:ea typeface="+mn-ea"/>
              <a:cs typeface="+mn-cs"/>
            </a:rPr>
            <a:t>扶助費が大きく類似団体平均を下回っていることから、</a:t>
          </a:r>
          <a:r>
            <a:rPr lang="ja-JP" altLang="ja-JP" sz="1100" b="0" i="0">
              <a:solidFill>
                <a:schemeClr val="dk1"/>
              </a:solidFill>
              <a:effectLst/>
              <a:latin typeface="+mn-lt"/>
              <a:ea typeface="+mn-ea"/>
              <a:cs typeface="+mn-cs"/>
            </a:rPr>
            <a:t>類似団体平均を</a:t>
          </a:r>
          <a:r>
            <a:rPr lang="en-US" altLang="ja-JP" sz="1100" b="0" i="0">
              <a:solidFill>
                <a:schemeClr val="dk1"/>
              </a:solidFill>
              <a:effectLst/>
              <a:latin typeface="+mn-lt"/>
              <a:ea typeface="+mn-ea"/>
              <a:cs typeface="+mn-cs"/>
            </a:rPr>
            <a:t>1.8</a:t>
          </a:r>
          <a:r>
            <a:rPr lang="ja-JP" altLang="ja-JP" sz="1100" b="0" i="0">
              <a:solidFill>
                <a:schemeClr val="dk1"/>
              </a:solidFill>
              <a:effectLst/>
              <a:latin typeface="+mn-lt"/>
              <a:ea typeface="+mn-ea"/>
              <a:cs typeface="+mn-cs"/>
            </a:rPr>
            <a:t>ポイント</a:t>
          </a:r>
          <a:r>
            <a:rPr lang="ja-JP" altLang="en-US" sz="1100" b="0" i="0">
              <a:solidFill>
                <a:schemeClr val="dk1"/>
              </a:solidFill>
              <a:effectLst/>
              <a:latin typeface="+mn-lt"/>
              <a:ea typeface="+mn-ea"/>
              <a:cs typeface="+mn-cs"/>
            </a:rPr>
            <a:t>下</a:t>
          </a:r>
          <a:r>
            <a:rPr lang="ja-JP" altLang="ja-JP" sz="1100" b="0" i="0">
              <a:solidFill>
                <a:schemeClr val="dk1"/>
              </a:solidFill>
              <a:effectLst/>
              <a:latin typeface="+mn-lt"/>
              <a:ea typeface="+mn-ea"/>
              <a:cs typeface="+mn-cs"/>
            </a:rPr>
            <a:t>回っている。人件費、補助費等について</a:t>
          </a:r>
          <a:r>
            <a:rPr lang="ja-JP" altLang="en-US" sz="1100" b="0" i="0">
              <a:solidFill>
                <a:schemeClr val="dk1"/>
              </a:solidFill>
              <a:effectLst/>
              <a:latin typeface="+mn-lt"/>
              <a:ea typeface="+mn-ea"/>
              <a:cs typeface="+mn-cs"/>
            </a:rPr>
            <a:t>は</a:t>
          </a:r>
          <a:r>
            <a:rPr lang="ja-JP" altLang="ja-JP" sz="1100" b="0" i="0">
              <a:solidFill>
                <a:schemeClr val="dk1"/>
              </a:solidFill>
              <a:effectLst/>
              <a:latin typeface="+mn-lt"/>
              <a:ea typeface="+mn-ea"/>
              <a:cs typeface="+mn-cs"/>
            </a:rPr>
            <a:t>類似団体平均を上回っており、</a:t>
          </a:r>
          <a:r>
            <a:rPr lang="ja-JP" altLang="en-US" sz="1100" b="0" i="0">
              <a:solidFill>
                <a:schemeClr val="dk1"/>
              </a:solidFill>
              <a:effectLst/>
              <a:latin typeface="+mn-lt"/>
              <a:ea typeface="+mn-ea"/>
              <a:cs typeface="+mn-cs"/>
            </a:rPr>
            <a:t>また、</a:t>
          </a:r>
          <a:r>
            <a:rPr lang="ja-JP" altLang="ja-JP" sz="1100" b="0" i="0">
              <a:solidFill>
                <a:schemeClr val="dk1"/>
              </a:solidFill>
              <a:effectLst/>
              <a:latin typeface="+mn-lt"/>
              <a:ea typeface="+mn-ea"/>
              <a:cs typeface="+mn-cs"/>
            </a:rPr>
            <a:t>今後</a:t>
          </a:r>
          <a:r>
            <a:rPr lang="ja-JP" altLang="en-US" sz="1100" b="0" i="0">
              <a:solidFill>
                <a:schemeClr val="dk1"/>
              </a:solidFill>
              <a:effectLst/>
              <a:latin typeface="+mn-lt"/>
              <a:ea typeface="+mn-ea"/>
              <a:cs typeface="+mn-cs"/>
            </a:rPr>
            <a:t>は</a:t>
          </a:r>
          <a:r>
            <a:rPr lang="ja-JP" altLang="ja-JP" sz="1100" b="0" i="0">
              <a:solidFill>
                <a:schemeClr val="dk1"/>
              </a:solidFill>
              <a:effectLst/>
              <a:latin typeface="+mn-lt"/>
              <a:ea typeface="+mn-ea"/>
              <a:cs typeface="+mn-cs"/>
            </a:rPr>
            <a:t>扶助費などの社会保障費の増加</a:t>
          </a:r>
          <a:r>
            <a:rPr lang="ja-JP" altLang="en-US" sz="1100" b="0" i="0">
              <a:solidFill>
                <a:schemeClr val="dk1"/>
              </a:solidFill>
              <a:effectLst/>
              <a:latin typeface="+mn-lt"/>
              <a:ea typeface="+mn-ea"/>
              <a:cs typeface="+mn-cs"/>
            </a:rPr>
            <a:t>も</a:t>
          </a:r>
          <a:r>
            <a:rPr lang="ja-JP" altLang="ja-JP" sz="1100" b="0" i="0">
              <a:solidFill>
                <a:schemeClr val="dk1"/>
              </a:solidFill>
              <a:effectLst/>
              <a:latin typeface="+mn-lt"/>
              <a:ea typeface="+mn-ea"/>
              <a:cs typeface="+mn-cs"/>
            </a:rPr>
            <a:t>見込まれることから、引き続き各費目の歳出削減に努める。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56135</xdr:rowOff>
    </xdr:from>
    <xdr:to>
      <xdr:col>24</xdr:col>
      <xdr:colOff>31750</xdr:colOff>
      <xdr:row>77</xdr:row>
      <xdr:rowOff>69850</xdr:rowOff>
    </xdr:to>
    <xdr:cxnSp macro="">
      <xdr:nvCxnSpPr>
        <xdr:cNvPr id="430" name="直線コネクタ 429"/>
        <xdr:cNvCxnSpPr/>
      </xdr:nvCxnSpPr>
      <xdr:spPr>
        <a:xfrm flipV="1">
          <a:off x="15671800" y="132577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59707</xdr:rowOff>
    </xdr:from>
    <xdr:ext cx="762000" cy="259045"/>
    <xdr:sp macro="" textlink="">
      <xdr:nvSpPr>
        <xdr:cNvPr id="431"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154432</xdr:rowOff>
    </xdr:from>
    <xdr:to>
      <xdr:col>22</xdr:col>
      <xdr:colOff>565150</xdr:colOff>
      <xdr:row>77</xdr:row>
      <xdr:rowOff>69850</xdr:rowOff>
    </xdr:to>
    <xdr:cxnSp macro="">
      <xdr:nvCxnSpPr>
        <xdr:cNvPr id="433" name="直線コネクタ 432"/>
        <xdr:cNvCxnSpPr/>
      </xdr:nvCxnSpPr>
      <xdr:spPr>
        <a:xfrm>
          <a:off x="14782800" y="131846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5" name="テキスト ボックス 434"/>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131572</xdr:rowOff>
    </xdr:from>
    <xdr:to>
      <xdr:col>21</xdr:col>
      <xdr:colOff>361950</xdr:colOff>
      <xdr:row>76</xdr:row>
      <xdr:rowOff>154432</xdr:rowOff>
    </xdr:to>
    <xdr:cxnSp macro="">
      <xdr:nvCxnSpPr>
        <xdr:cNvPr id="436" name="直線コネクタ 435"/>
        <xdr:cNvCxnSpPr/>
      </xdr:nvCxnSpPr>
      <xdr:spPr>
        <a:xfrm>
          <a:off x="13893800" y="13161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8" name="テキスト ボックス 43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131572</xdr:rowOff>
    </xdr:from>
    <xdr:to>
      <xdr:col>20</xdr:col>
      <xdr:colOff>158750</xdr:colOff>
      <xdr:row>77</xdr:row>
      <xdr:rowOff>42418</xdr:rowOff>
    </xdr:to>
    <xdr:cxnSp macro="">
      <xdr:nvCxnSpPr>
        <xdr:cNvPr id="439" name="直線コネクタ 438"/>
        <xdr:cNvCxnSpPr/>
      </xdr:nvCxnSpPr>
      <xdr:spPr>
        <a:xfrm flipV="1">
          <a:off x="13004800" y="131617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5335</xdr:rowOff>
    </xdr:from>
    <xdr:to>
      <xdr:col>24</xdr:col>
      <xdr:colOff>82550</xdr:colOff>
      <xdr:row>77</xdr:row>
      <xdr:rowOff>106935</xdr:rowOff>
    </xdr:to>
    <xdr:sp macro="" textlink="">
      <xdr:nvSpPr>
        <xdr:cNvPr id="449" name="円/楕円 448"/>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21862</xdr:rowOff>
    </xdr:from>
    <xdr:ext cx="762000" cy="259045"/>
    <xdr:sp macro="" textlink="">
      <xdr:nvSpPr>
        <xdr:cNvPr id="450" name="公債費以外該当値テキスト"/>
        <xdr:cNvSpPr txBox="1"/>
      </xdr:nvSpPr>
      <xdr:spPr>
        <a:xfrm>
          <a:off x="16598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19050</xdr:rowOff>
    </xdr:from>
    <xdr:to>
      <xdr:col>22</xdr:col>
      <xdr:colOff>615950</xdr:colOff>
      <xdr:row>77</xdr:row>
      <xdr:rowOff>120650</xdr:rowOff>
    </xdr:to>
    <xdr:sp macro="" textlink="">
      <xdr:nvSpPr>
        <xdr:cNvPr id="451" name="円/楕円 450"/>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105427</xdr:rowOff>
    </xdr:from>
    <xdr:ext cx="736600" cy="259045"/>
    <xdr:sp macro="" textlink="">
      <xdr:nvSpPr>
        <xdr:cNvPr id="452" name="テキスト ボックス 451"/>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103632</xdr:rowOff>
    </xdr:from>
    <xdr:to>
      <xdr:col>21</xdr:col>
      <xdr:colOff>412750</xdr:colOff>
      <xdr:row>77</xdr:row>
      <xdr:rowOff>33782</xdr:rowOff>
    </xdr:to>
    <xdr:sp macro="" textlink="">
      <xdr:nvSpPr>
        <xdr:cNvPr id="453" name="円/楕円 452"/>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18559</xdr:rowOff>
    </xdr:from>
    <xdr:ext cx="762000" cy="259045"/>
    <xdr:sp macro="" textlink="">
      <xdr:nvSpPr>
        <xdr:cNvPr id="454" name="テキスト ボックス 453"/>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80772</xdr:rowOff>
    </xdr:from>
    <xdr:to>
      <xdr:col>20</xdr:col>
      <xdr:colOff>209550</xdr:colOff>
      <xdr:row>77</xdr:row>
      <xdr:rowOff>10922</xdr:rowOff>
    </xdr:to>
    <xdr:sp macro="" textlink="">
      <xdr:nvSpPr>
        <xdr:cNvPr id="455" name="円/楕円 454"/>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56" name="テキスト ボックス 455"/>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163068</xdr:rowOff>
    </xdr:from>
    <xdr:to>
      <xdr:col>19</xdr:col>
      <xdr:colOff>6350</xdr:colOff>
      <xdr:row>77</xdr:row>
      <xdr:rowOff>93218</xdr:rowOff>
    </xdr:to>
    <xdr:sp macro="" textlink="">
      <xdr:nvSpPr>
        <xdr:cNvPr id="457" name="円/楕円 456"/>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77995</xdr:rowOff>
    </xdr:from>
    <xdr:ext cx="762000" cy="259045"/>
    <xdr:sp macro="" textlink="">
      <xdr:nvSpPr>
        <xdr:cNvPr id="458" name="テキスト ボックス 457"/>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北海道千歳市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115456</xdr:rowOff>
    </xdr:from>
    <xdr:to>
      <xdr:col>4</xdr:col>
      <xdr:colOff>1117600</xdr:colOff>
      <xdr:row>17</xdr:row>
      <xdr:rowOff>132715</xdr:rowOff>
    </xdr:to>
    <xdr:cxnSp macro="">
      <xdr:nvCxnSpPr>
        <xdr:cNvPr id="50" name="直線コネクタ 49"/>
        <xdr:cNvCxnSpPr/>
      </xdr:nvCxnSpPr>
      <xdr:spPr bwMode="auto">
        <a:xfrm flipV="1">
          <a:off x="5003800" y="3077731"/>
          <a:ext cx="647700" cy="17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132715</xdr:rowOff>
    </xdr:from>
    <xdr:to>
      <xdr:col>4</xdr:col>
      <xdr:colOff>469900</xdr:colOff>
      <xdr:row>17</xdr:row>
      <xdr:rowOff>159690</xdr:rowOff>
    </xdr:to>
    <xdr:cxnSp macro="">
      <xdr:nvCxnSpPr>
        <xdr:cNvPr id="53" name="直線コネクタ 52"/>
        <xdr:cNvCxnSpPr/>
      </xdr:nvCxnSpPr>
      <xdr:spPr bwMode="auto">
        <a:xfrm flipV="1">
          <a:off x="4305300" y="3094990"/>
          <a:ext cx="698500" cy="26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125114</xdr:rowOff>
    </xdr:from>
    <xdr:to>
      <xdr:col>3</xdr:col>
      <xdr:colOff>904875</xdr:colOff>
      <xdr:row>17</xdr:row>
      <xdr:rowOff>159690</xdr:rowOff>
    </xdr:to>
    <xdr:cxnSp macro="">
      <xdr:nvCxnSpPr>
        <xdr:cNvPr id="56" name="直線コネクタ 55"/>
        <xdr:cNvCxnSpPr/>
      </xdr:nvCxnSpPr>
      <xdr:spPr bwMode="auto">
        <a:xfrm>
          <a:off x="3606800" y="3087389"/>
          <a:ext cx="698500" cy="34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86881</xdr:rowOff>
    </xdr:from>
    <xdr:to>
      <xdr:col>3</xdr:col>
      <xdr:colOff>206375</xdr:colOff>
      <xdr:row>17</xdr:row>
      <xdr:rowOff>125114</xdr:rowOff>
    </xdr:to>
    <xdr:cxnSp macro="">
      <xdr:nvCxnSpPr>
        <xdr:cNvPr id="59" name="直線コネクタ 58"/>
        <xdr:cNvCxnSpPr/>
      </xdr:nvCxnSpPr>
      <xdr:spPr bwMode="auto">
        <a:xfrm>
          <a:off x="2908300" y="3049156"/>
          <a:ext cx="698500" cy="38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64656</xdr:rowOff>
    </xdr:from>
    <xdr:to>
      <xdr:col>5</xdr:col>
      <xdr:colOff>34925</xdr:colOff>
      <xdr:row>17</xdr:row>
      <xdr:rowOff>166256</xdr:rowOff>
    </xdr:to>
    <xdr:sp macro="" textlink="">
      <xdr:nvSpPr>
        <xdr:cNvPr id="69" name="円/楕円 68"/>
        <xdr:cNvSpPr/>
      </xdr:nvSpPr>
      <xdr:spPr bwMode="auto">
        <a:xfrm>
          <a:off x="5600700" y="3026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36733</xdr:rowOff>
    </xdr:from>
    <xdr:ext cx="762000" cy="259045"/>
    <xdr:sp macro="" textlink="">
      <xdr:nvSpPr>
        <xdr:cNvPr id="70" name="人口1人当たり決算額の推移該当値テキスト130"/>
        <xdr:cNvSpPr txBox="1"/>
      </xdr:nvSpPr>
      <xdr:spPr>
        <a:xfrm>
          <a:off x="5740400" y="299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65,106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81915</xdr:rowOff>
    </xdr:from>
    <xdr:to>
      <xdr:col>4</xdr:col>
      <xdr:colOff>520700</xdr:colOff>
      <xdr:row>18</xdr:row>
      <xdr:rowOff>12065</xdr:rowOff>
    </xdr:to>
    <xdr:sp macro="" textlink="">
      <xdr:nvSpPr>
        <xdr:cNvPr id="71" name="円/楕円 70"/>
        <xdr:cNvSpPr/>
      </xdr:nvSpPr>
      <xdr:spPr bwMode="auto">
        <a:xfrm>
          <a:off x="4953000" y="3044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168292</xdr:rowOff>
    </xdr:from>
    <xdr:ext cx="736600" cy="259045"/>
    <xdr:sp macro="" textlink="">
      <xdr:nvSpPr>
        <xdr:cNvPr id="72" name="テキスト ボックス 71"/>
        <xdr:cNvSpPr txBox="1"/>
      </xdr:nvSpPr>
      <xdr:spPr>
        <a:xfrm>
          <a:off x="4622800" y="3130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64,200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108890</xdr:rowOff>
    </xdr:from>
    <xdr:to>
      <xdr:col>3</xdr:col>
      <xdr:colOff>955675</xdr:colOff>
      <xdr:row>18</xdr:row>
      <xdr:rowOff>39040</xdr:rowOff>
    </xdr:to>
    <xdr:sp macro="" textlink="">
      <xdr:nvSpPr>
        <xdr:cNvPr id="73" name="円/楕円 72"/>
        <xdr:cNvSpPr/>
      </xdr:nvSpPr>
      <xdr:spPr bwMode="auto">
        <a:xfrm>
          <a:off x="4254500" y="3071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23817</xdr:rowOff>
    </xdr:from>
    <xdr:ext cx="762000" cy="259045"/>
    <xdr:sp macro="" textlink="">
      <xdr:nvSpPr>
        <xdr:cNvPr id="74" name="テキスト ボックス 73"/>
        <xdr:cNvSpPr txBox="1"/>
      </xdr:nvSpPr>
      <xdr:spPr>
        <a:xfrm>
          <a:off x="3924300" y="3157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62,784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74314</xdr:rowOff>
    </xdr:from>
    <xdr:to>
      <xdr:col>3</xdr:col>
      <xdr:colOff>257175</xdr:colOff>
      <xdr:row>18</xdr:row>
      <xdr:rowOff>4464</xdr:rowOff>
    </xdr:to>
    <xdr:sp macro="" textlink="">
      <xdr:nvSpPr>
        <xdr:cNvPr id="75" name="円/楕円 74"/>
        <xdr:cNvSpPr/>
      </xdr:nvSpPr>
      <xdr:spPr bwMode="auto">
        <a:xfrm>
          <a:off x="3556000" y="3036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160691</xdr:rowOff>
    </xdr:from>
    <xdr:ext cx="762000" cy="259045"/>
    <xdr:sp macro="" textlink="">
      <xdr:nvSpPr>
        <xdr:cNvPr id="76" name="テキスト ボックス 75"/>
        <xdr:cNvSpPr txBox="1"/>
      </xdr:nvSpPr>
      <xdr:spPr>
        <a:xfrm>
          <a:off x="3225800" y="312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64,599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36081</xdr:rowOff>
    </xdr:from>
    <xdr:to>
      <xdr:col>2</xdr:col>
      <xdr:colOff>692150</xdr:colOff>
      <xdr:row>17</xdr:row>
      <xdr:rowOff>137681</xdr:rowOff>
    </xdr:to>
    <xdr:sp macro="" textlink="">
      <xdr:nvSpPr>
        <xdr:cNvPr id="77" name="円/楕円 76"/>
        <xdr:cNvSpPr/>
      </xdr:nvSpPr>
      <xdr:spPr bwMode="auto">
        <a:xfrm>
          <a:off x="2857500" y="2998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122458</xdr:rowOff>
    </xdr:from>
    <xdr:ext cx="762000" cy="259045"/>
    <xdr:sp macro="" textlink="">
      <xdr:nvSpPr>
        <xdr:cNvPr id="78" name="テキスト ボックス 77"/>
        <xdr:cNvSpPr txBox="1"/>
      </xdr:nvSpPr>
      <xdr:spPr>
        <a:xfrm>
          <a:off x="2527300" y="30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212925</xdr:rowOff>
    </xdr:from>
    <xdr:to>
      <xdr:col>4</xdr:col>
      <xdr:colOff>1117600</xdr:colOff>
      <xdr:row>35</xdr:row>
      <xdr:rowOff>222669</xdr:rowOff>
    </xdr:to>
    <xdr:cxnSp macro="">
      <xdr:nvCxnSpPr>
        <xdr:cNvPr id="115" name="直線コネクタ 114"/>
        <xdr:cNvCxnSpPr/>
      </xdr:nvCxnSpPr>
      <xdr:spPr bwMode="auto">
        <a:xfrm flipV="1">
          <a:off x="5003800" y="6823275"/>
          <a:ext cx="647700" cy="9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330398</xdr:rowOff>
    </xdr:from>
    <xdr:ext cx="762000" cy="259045"/>
    <xdr:sp macro="" textlink="">
      <xdr:nvSpPr>
        <xdr:cNvPr id="116" name="人口1人当たり決算額の推移平均値テキスト445"/>
        <xdr:cNvSpPr txBox="1"/>
      </xdr:nvSpPr>
      <xdr:spPr>
        <a:xfrm>
          <a:off x="5740400" y="69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222669</xdr:rowOff>
    </xdr:from>
    <xdr:to>
      <xdr:col>4</xdr:col>
      <xdr:colOff>469900</xdr:colOff>
      <xdr:row>35</xdr:row>
      <xdr:rowOff>245729</xdr:rowOff>
    </xdr:to>
    <xdr:cxnSp macro="">
      <xdr:nvCxnSpPr>
        <xdr:cNvPr id="118" name="直線コネクタ 117"/>
        <xdr:cNvCxnSpPr/>
      </xdr:nvCxnSpPr>
      <xdr:spPr bwMode="auto">
        <a:xfrm flipV="1">
          <a:off x="4305300" y="6833019"/>
          <a:ext cx="698500" cy="23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336399</xdr:rowOff>
    </xdr:from>
    <xdr:ext cx="736600" cy="259045"/>
    <xdr:sp macro="" textlink="">
      <xdr:nvSpPr>
        <xdr:cNvPr id="120" name="テキスト ボックス 119"/>
        <xdr:cNvSpPr txBox="1"/>
      </xdr:nvSpPr>
      <xdr:spPr>
        <a:xfrm>
          <a:off x="4622800" y="694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213982</xdr:rowOff>
    </xdr:from>
    <xdr:to>
      <xdr:col>3</xdr:col>
      <xdr:colOff>904875</xdr:colOff>
      <xdr:row>35</xdr:row>
      <xdr:rowOff>245729</xdr:rowOff>
    </xdr:to>
    <xdr:cxnSp macro="">
      <xdr:nvCxnSpPr>
        <xdr:cNvPr id="121" name="直線コネクタ 120"/>
        <xdr:cNvCxnSpPr/>
      </xdr:nvCxnSpPr>
      <xdr:spPr bwMode="auto">
        <a:xfrm>
          <a:off x="3606800" y="6824332"/>
          <a:ext cx="698500" cy="31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305220</xdr:rowOff>
    </xdr:from>
    <xdr:ext cx="762000" cy="259045"/>
    <xdr:sp macro="" textlink="">
      <xdr:nvSpPr>
        <xdr:cNvPr id="123" name="テキスト ボックス 122"/>
        <xdr:cNvSpPr txBox="1"/>
      </xdr:nvSpPr>
      <xdr:spPr>
        <a:xfrm>
          <a:off x="3924300" y="65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193408</xdr:rowOff>
    </xdr:from>
    <xdr:to>
      <xdr:col>3</xdr:col>
      <xdr:colOff>206375</xdr:colOff>
      <xdr:row>35</xdr:row>
      <xdr:rowOff>213982</xdr:rowOff>
    </xdr:to>
    <xdr:cxnSp macro="">
      <xdr:nvCxnSpPr>
        <xdr:cNvPr id="124" name="直線コネクタ 123"/>
        <xdr:cNvCxnSpPr/>
      </xdr:nvCxnSpPr>
      <xdr:spPr bwMode="auto">
        <a:xfrm>
          <a:off x="2908300" y="6803758"/>
          <a:ext cx="698500" cy="20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261843</xdr:rowOff>
    </xdr:from>
    <xdr:ext cx="762000" cy="259045"/>
    <xdr:sp macro="" textlink="">
      <xdr:nvSpPr>
        <xdr:cNvPr id="126" name="テキスト ボックス 125"/>
        <xdr:cNvSpPr txBox="1"/>
      </xdr:nvSpPr>
      <xdr:spPr>
        <a:xfrm>
          <a:off x="3225800" y="652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212151</xdr:rowOff>
    </xdr:from>
    <xdr:ext cx="762000" cy="259045"/>
    <xdr:sp macro="" textlink="">
      <xdr:nvSpPr>
        <xdr:cNvPr id="128" name="テキスト ボックス 127"/>
        <xdr:cNvSpPr txBox="1"/>
      </xdr:nvSpPr>
      <xdr:spPr>
        <a:xfrm>
          <a:off x="2527300" y="647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162125</xdr:rowOff>
    </xdr:from>
    <xdr:to>
      <xdr:col>5</xdr:col>
      <xdr:colOff>34925</xdr:colOff>
      <xdr:row>35</xdr:row>
      <xdr:rowOff>263725</xdr:rowOff>
    </xdr:to>
    <xdr:sp macro="" textlink="">
      <xdr:nvSpPr>
        <xdr:cNvPr id="134" name="円/楕円 133"/>
        <xdr:cNvSpPr/>
      </xdr:nvSpPr>
      <xdr:spPr bwMode="auto">
        <a:xfrm>
          <a:off x="5600700" y="6772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7202</xdr:rowOff>
    </xdr:from>
    <xdr:ext cx="762000" cy="259045"/>
    <xdr:sp macro="" textlink="">
      <xdr:nvSpPr>
        <xdr:cNvPr id="135" name="人口1人当たり決算額の推移該当値テキスト445"/>
        <xdr:cNvSpPr txBox="1"/>
      </xdr:nvSpPr>
      <xdr:spPr>
        <a:xfrm>
          <a:off x="5740400" y="6617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18,993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171869</xdr:rowOff>
    </xdr:from>
    <xdr:to>
      <xdr:col>4</xdr:col>
      <xdr:colOff>520700</xdr:colOff>
      <xdr:row>35</xdr:row>
      <xdr:rowOff>273469</xdr:rowOff>
    </xdr:to>
    <xdr:sp macro="" textlink="">
      <xdr:nvSpPr>
        <xdr:cNvPr id="136" name="円/楕円 135"/>
        <xdr:cNvSpPr/>
      </xdr:nvSpPr>
      <xdr:spPr bwMode="auto">
        <a:xfrm>
          <a:off x="4953000" y="6782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283646</xdr:rowOff>
    </xdr:from>
    <xdr:ext cx="736600" cy="259045"/>
    <xdr:sp macro="" textlink="">
      <xdr:nvSpPr>
        <xdr:cNvPr id="137" name="テキスト ボックス 136"/>
        <xdr:cNvSpPr txBox="1"/>
      </xdr:nvSpPr>
      <xdr:spPr>
        <a:xfrm>
          <a:off x="4622800" y="6551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18,652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194929</xdr:rowOff>
    </xdr:from>
    <xdr:to>
      <xdr:col>3</xdr:col>
      <xdr:colOff>955675</xdr:colOff>
      <xdr:row>35</xdr:row>
      <xdr:rowOff>296529</xdr:rowOff>
    </xdr:to>
    <xdr:sp macro="" textlink="">
      <xdr:nvSpPr>
        <xdr:cNvPr id="138" name="円/楕円 137"/>
        <xdr:cNvSpPr/>
      </xdr:nvSpPr>
      <xdr:spPr bwMode="auto">
        <a:xfrm>
          <a:off x="4254500" y="6805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281306</xdr:rowOff>
    </xdr:from>
    <xdr:ext cx="762000" cy="259045"/>
    <xdr:sp macro="" textlink="">
      <xdr:nvSpPr>
        <xdr:cNvPr id="139" name="テキスト ボックス 138"/>
        <xdr:cNvSpPr txBox="1"/>
      </xdr:nvSpPr>
      <xdr:spPr>
        <a:xfrm>
          <a:off x="3924300" y="68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17,845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163182</xdr:rowOff>
    </xdr:from>
    <xdr:to>
      <xdr:col>3</xdr:col>
      <xdr:colOff>257175</xdr:colOff>
      <xdr:row>35</xdr:row>
      <xdr:rowOff>264782</xdr:rowOff>
    </xdr:to>
    <xdr:sp macro="" textlink="">
      <xdr:nvSpPr>
        <xdr:cNvPr id="140" name="円/楕円 139"/>
        <xdr:cNvSpPr/>
      </xdr:nvSpPr>
      <xdr:spPr bwMode="auto">
        <a:xfrm>
          <a:off x="3556000" y="6773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249559</xdr:rowOff>
    </xdr:from>
    <xdr:ext cx="762000" cy="259045"/>
    <xdr:sp macro="" textlink="">
      <xdr:nvSpPr>
        <xdr:cNvPr id="141" name="テキスト ボックス 140"/>
        <xdr:cNvSpPr txBox="1"/>
      </xdr:nvSpPr>
      <xdr:spPr>
        <a:xfrm>
          <a:off x="3225800" y="685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18,956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142608</xdr:rowOff>
    </xdr:from>
    <xdr:to>
      <xdr:col>2</xdr:col>
      <xdr:colOff>692150</xdr:colOff>
      <xdr:row>35</xdr:row>
      <xdr:rowOff>244208</xdr:rowOff>
    </xdr:to>
    <xdr:sp macro="" textlink="">
      <xdr:nvSpPr>
        <xdr:cNvPr id="142" name="円/楕円 141"/>
        <xdr:cNvSpPr/>
      </xdr:nvSpPr>
      <xdr:spPr bwMode="auto">
        <a:xfrm>
          <a:off x="2857500" y="6752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228985</xdr:rowOff>
    </xdr:from>
    <xdr:ext cx="762000" cy="259045"/>
    <xdr:sp macro="" textlink="">
      <xdr:nvSpPr>
        <xdr:cNvPr id="143" name="テキスト ボックス 142"/>
        <xdr:cNvSpPr txBox="1"/>
      </xdr:nvSpPr>
      <xdr:spPr>
        <a:xfrm>
          <a:off x="2527300" y="6839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北海道千歳市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95,923
95,442
594.50
37,006,535
36,249,262
745,249
20,607,028
38,505,403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82.1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71623</xdr:rowOff>
    </xdr:from>
    <xdr:to>
      <xdr:col>6</xdr:col>
      <xdr:colOff>511175</xdr:colOff>
      <xdr:row>35</xdr:row>
      <xdr:rowOff>79395</xdr:rowOff>
    </xdr:to>
    <xdr:cxnSp macro="">
      <xdr:nvCxnSpPr>
        <xdr:cNvPr id="59" name="直線コネクタ 58"/>
        <xdr:cNvCxnSpPr/>
      </xdr:nvCxnSpPr>
      <xdr:spPr>
        <a:xfrm flipV="1">
          <a:off x="3797300" y="6072373"/>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167637</xdr:rowOff>
    </xdr:from>
    <xdr:ext cx="534377" cy="259045"/>
    <xdr:sp macro="" textlink="">
      <xdr:nvSpPr>
        <xdr:cNvPr id="60" name="人件費平均値テキスト"/>
        <xdr:cNvSpPr txBox="1"/>
      </xdr:nvSpPr>
      <xdr:spPr>
        <a:xfrm>
          <a:off x="4686300" y="6168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79395</xdr:rowOff>
    </xdr:from>
    <xdr:to>
      <xdr:col>5</xdr:col>
      <xdr:colOff>358775</xdr:colOff>
      <xdr:row>35</xdr:row>
      <xdr:rowOff>110645</xdr:rowOff>
    </xdr:to>
    <xdr:cxnSp macro="">
      <xdr:nvCxnSpPr>
        <xdr:cNvPr id="62" name="直線コネクタ 61"/>
        <xdr:cNvCxnSpPr/>
      </xdr:nvCxnSpPr>
      <xdr:spPr>
        <a:xfrm flipV="1">
          <a:off x="2908300" y="6080145"/>
          <a:ext cx="889000" cy="3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121871</xdr:rowOff>
    </xdr:from>
    <xdr:ext cx="534377" cy="259045"/>
    <xdr:sp macro="" textlink="">
      <xdr:nvSpPr>
        <xdr:cNvPr id="64" name="テキスト ボックス 63"/>
        <xdr:cNvSpPr txBox="1"/>
      </xdr:nvSpPr>
      <xdr:spPr>
        <a:xfrm>
          <a:off x="3530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42522</xdr:rowOff>
    </xdr:from>
    <xdr:to>
      <xdr:col>4</xdr:col>
      <xdr:colOff>155575</xdr:colOff>
      <xdr:row>35</xdr:row>
      <xdr:rowOff>110645</xdr:rowOff>
    </xdr:to>
    <xdr:cxnSp macro="">
      <xdr:nvCxnSpPr>
        <xdr:cNvPr id="65" name="直線コネクタ 64"/>
        <xdr:cNvCxnSpPr/>
      </xdr:nvCxnSpPr>
      <xdr:spPr>
        <a:xfrm>
          <a:off x="2019300" y="6043272"/>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158788</xdr:rowOff>
    </xdr:from>
    <xdr:to>
      <xdr:col>2</xdr:col>
      <xdr:colOff>638175</xdr:colOff>
      <xdr:row>35</xdr:row>
      <xdr:rowOff>42522</xdr:rowOff>
    </xdr:to>
    <xdr:cxnSp macro="">
      <xdr:nvCxnSpPr>
        <xdr:cNvPr id="68" name="直線コネクタ 67"/>
        <xdr:cNvCxnSpPr/>
      </xdr:nvCxnSpPr>
      <xdr:spPr>
        <a:xfrm>
          <a:off x="1130300" y="5988088"/>
          <a:ext cx="889000" cy="5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20823</xdr:rowOff>
    </xdr:from>
    <xdr:to>
      <xdr:col>6</xdr:col>
      <xdr:colOff>561975</xdr:colOff>
      <xdr:row>35</xdr:row>
      <xdr:rowOff>122423</xdr:rowOff>
    </xdr:to>
    <xdr:sp macro="" textlink="">
      <xdr:nvSpPr>
        <xdr:cNvPr id="78" name="円/楕円 77"/>
        <xdr:cNvSpPr/>
      </xdr:nvSpPr>
      <xdr:spPr>
        <a:xfrm>
          <a:off x="4584700" y="602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43700</xdr:rowOff>
    </xdr:from>
    <xdr:ext cx="534377" cy="259045"/>
    <xdr:sp macro="" textlink="">
      <xdr:nvSpPr>
        <xdr:cNvPr id="79" name="人件費該当値テキスト"/>
        <xdr:cNvSpPr txBox="1"/>
      </xdr:nvSpPr>
      <xdr:spPr>
        <a:xfrm>
          <a:off x="4686300" y="587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65,478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28595</xdr:rowOff>
    </xdr:from>
    <xdr:to>
      <xdr:col>5</xdr:col>
      <xdr:colOff>409575</xdr:colOff>
      <xdr:row>35</xdr:row>
      <xdr:rowOff>130195</xdr:rowOff>
    </xdr:to>
    <xdr:sp macro="" textlink="">
      <xdr:nvSpPr>
        <xdr:cNvPr id="80" name="円/楕円 79"/>
        <xdr:cNvSpPr/>
      </xdr:nvSpPr>
      <xdr:spPr>
        <a:xfrm>
          <a:off x="3746500" y="602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146722</xdr:rowOff>
    </xdr:from>
    <xdr:ext cx="534377" cy="259045"/>
    <xdr:sp macro="" textlink="">
      <xdr:nvSpPr>
        <xdr:cNvPr id="81" name="テキスト ボックス 80"/>
        <xdr:cNvSpPr txBox="1"/>
      </xdr:nvSpPr>
      <xdr:spPr>
        <a:xfrm>
          <a:off x="3530111" y="58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65,138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59845</xdr:rowOff>
    </xdr:from>
    <xdr:to>
      <xdr:col>4</xdr:col>
      <xdr:colOff>206375</xdr:colOff>
      <xdr:row>35</xdr:row>
      <xdr:rowOff>161445</xdr:rowOff>
    </xdr:to>
    <xdr:sp macro="" textlink="">
      <xdr:nvSpPr>
        <xdr:cNvPr id="82" name="円/楕円 81"/>
        <xdr:cNvSpPr/>
      </xdr:nvSpPr>
      <xdr:spPr>
        <a:xfrm>
          <a:off x="2857500" y="6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152572</xdr:rowOff>
    </xdr:from>
    <xdr:ext cx="534377" cy="259045"/>
    <xdr:sp macro="" textlink="">
      <xdr:nvSpPr>
        <xdr:cNvPr id="83" name="テキスト ボックス 82"/>
        <xdr:cNvSpPr txBox="1"/>
      </xdr:nvSpPr>
      <xdr:spPr>
        <a:xfrm>
          <a:off x="2641111" y="615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63,771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163172</xdr:rowOff>
    </xdr:from>
    <xdr:to>
      <xdr:col>3</xdr:col>
      <xdr:colOff>3175</xdr:colOff>
      <xdr:row>35</xdr:row>
      <xdr:rowOff>93322</xdr:rowOff>
    </xdr:to>
    <xdr:sp macro="" textlink="">
      <xdr:nvSpPr>
        <xdr:cNvPr id="84" name="円/楕円 83"/>
        <xdr:cNvSpPr/>
      </xdr:nvSpPr>
      <xdr:spPr>
        <a:xfrm>
          <a:off x="1968500" y="599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84449</xdr:rowOff>
    </xdr:from>
    <xdr:ext cx="534377" cy="259045"/>
    <xdr:sp macro="" textlink="">
      <xdr:nvSpPr>
        <xdr:cNvPr id="85" name="テキスト ボックス 84"/>
        <xdr:cNvSpPr txBox="1"/>
      </xdr:nvSpPr>
      <xdr:spPr>
        <a:xfrm>
          <a:off x="1752111" y="608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66,751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107988</xdr:rowOff>
    </xdr:from>
    <xdr:to>
      <xdr:col>1</xdr:col>
      <xdr:colOff>485775</xdr:colOff>
      <xdr:row>35</xdr:row>
      <xdr:rowOff>38138</xdr:rowOff>
    </xdr:to>
    <xdr:sp macro="" textlink="">
      <xdr:nvSpPr>
        <xdr:cNvPr id="86" name="円/楕円 85"/>
        <xdr:cNvSpPr/>
      </xdr:nvSpPr>
      <xdr:spPr>
        <a:xfrm>
          <a:off x="1079500" y="593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29265</xdr:rowOff>
    </xdr:from>
    <xdr:ext cx="534377" cy="259045"/>
    <xdr:sp macro="" textlink="">
      <xdr:nvSpPr>
        <xdr:cNvPr id="87" name="テキスト ボックス 86"/>
        <xdr:cNvSpPr txBox="1"/>
      </xdr:nvSpPr>
      <xdr:spPr>
        <a:xfrm>
          <a:off x="863111" y="60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145252</xdr:rowOff>
    </xdr:from>
    <xdr:to>
      <xdr:col>6</xdr:col>
      <xdr:colOff>511175</xdr:colOff>
      <xdr:row>54</xdr:row>
      <xdr:rowOff>171312</xdr:rowOff>
    </xdr:to>
    <xdr:cxnSp macro="">
      <xdr:nvCxnSpPr>
        <xdr:cNvPr id="119" name="直線コネクタ 118"/>
        <xdr:cNvCxnSpPr/>
      </xdr:nvCxnSpPr>
      <xdr:spPr>
        <a:xfrm>
          <a:off x="3797300" y="9403552"/>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98351</xdr:rowOff>
    </xdr:from>
    <xdr:ext cx="534377" cy="259045"/>
    <xdr:sp macro="" textlink="">
      <xdr:nvSpPr>
        <xdr:cNvPr id="120" name="物件費平均値テキスト"/>
        <xdr:cNvSpPr txBox="1"/>
      </xdr:nvSpPr>
      <xdr:spPr>
        <a:xfrm>
          <a:off x="4686300" y="952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145252</xdr:rowOff>
    </xdr:from>
    <xdr:to>
      <xdr:col>5</xdr:col>
      <xdr:colOff>358775</xdr:colOff>
      <xdr:row>55</xdr:row>
      <xdr:rowOff>160110</xdr:rowOff>
    </xdr:to>
    <xdr:cxnSp macro="">
      <xdr:nvCxnSpPr>
        <xdr:cNvPr id="122" name="直線コネクタ 121"/>
        <xdr:cNvCxnSpPr/>
      </xdr:nvCxnSpPr>
      <xdr:spPr>
        <a:xfrm flipV="1">
          <a:off x="2908300" y="9403552"/>
          <a:ext cx="889000" cy="18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141986</xdr:rowOff>
    </xdr:from>
    <xdr:to>
      <xdr:col>4</xdr:col>
      <xdr:colOff>155575</xdr:colOff>
      <xdr:row>55</xdr:row>
      <xdr:rowOff>160110</xdr:rowOff>
    </xdr:to>
    <xdr:cxnSp macro="">
      <xdr:nvCxnSpPr>
        <xdr:cNvPr id="125" name="直線コネクタ 124"/>
        <xdr:cNvCxnSpPr/>
      </xdr:nvCxnSpPr>
      <xdr:spPr>
        <a:xfrm>
          <a:off x="2019300" y="9571736"/>
          <a:ext cx="8890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76312</xdr:rowOff>
    </xdr:from>
    <xdr:to>
      <xdr:col>2</xdr:col>
      <xdr:colOff>638175</xdr:colOff>
      <xdr:row>55</xdr:row>
      <xdr:rowOff>141986</xdr:rowOff>
    </xdr:to>
    <xdr:cxnSp macro="">
      <xdr:nvCxnSpPr>
        <xdr:cNvPr id="128" name="直線コネクタ 127"/>
        <xdr:cNvCxnSpPr/>
      </xdr:nvCxnSpPr>
      <xdr:spPr>
        <a:xfrm>
          <a:off x="1130300" y="9506062"/>
          <a:ext cx="889000" cy="6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120512</xdr:rowOff>
    </xdr:from>
    <xdr:to>
      <xdr:col>6</xdr:col>
      <xdr:colOff>561975</xdr:colOff>
      <xdr:row>55</xdr:row>
      <xdr:rowOff>50662</xdr:rowOff>
    </xdr:to>
    <xdr:sp macro="" textlink="">
      <xdr:nvSpPr>
        <xdr:cNvPr id="138" name="円/楕円 137"/>
        <xdr:cNvSpPr/>
      </xdr:nvSpPr>
      <xdr:spPr>
        <a:xfrm>
          <a:off x="4584700" y="937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143389</xdr:rowOff>
    </xdr:from>
    <xdr:ext cx="534377" cy="259045"/>
    <xdr:sp macro="" textlink="">
      <xdr:nvSpPr>
        <xdr:cNvPr id="139" name="物件費該当値テキスト"/>
        <xdr:cNvSpPr txBox="1"/>
      </xdr:nvSpPr>
      <xdr:spPr>
        <a:xfrm>
          <a:off x="4686300" y="923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54,032</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94452</xdr:rowOff>
    </xdr:from>
    <xdr:to>
      <xdr:col>5</xdr:col>
      <xdr:colOff>409575</xdr:colOff>
      <xdr:row>55</xdr:row>
      <xdr:rowOff>24602</xdr:rowOff>
    </xdr:to>
    <xdr:sp macro="" textlink="">
      <xdr:nvSpPr>
        <xdr:cNvPr id="140" name="円/楕円 139"/>
        <xdr:cNvSpPr/>
      </xdr:nvSpPr>
      <xdr:spPr>
        <a:xfrm>
          <a:off x="3746500" y="93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15729</xdr:rowOff>
    </xdr:from>
    <xdr:ext cx="534377" cy="259045"/>
    <xdr:sp macro="" textlink="">
      <xdr:nvSpPr>
        <xdr:cNvPr id="141" name="テキスト ボックス 140"/>
        <xdr:cNvSpPr txBox="1"/>
      </xdr:nvSpPr>
      <xdr:spPr>
        <a:xfrm>
          <a:off x="3530111" y="944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109310</xdr:rowOff>
    </xdr:from>
    <xdr:to>
      <xdr:col>4</xdr:col>
      <xdr:colOff>206375</xdr:colOff>
      <xdr:row>56</xdr:row>
      <xdr:rowOff>39460</xdr:rowOff>
    </xdr:to>
    <xdr:sp macro="" textlink="">
      <xdr:nvSpPr>
        <xdr:cNvPr id="142" name="円/楕円 141"/>
        <xdr:cNvSpPr/>
      </xdr:nvSpPr>
      <xdr:spPr>
        <a:xfrm>
          <a:off x="2857500" y="953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30587</xdr:rowOff>
    </xdr:from>
    <xdr:ext cx="534377" cy="259045"/>
    <xdr:sp macro="" textlink="">
      <xdr:nvSpPr>
        <xdr:cNvPr id="143" name="テキスト ボックス 142"/>
        <xdr:cNvSpPr txBox="1"/>
      </xdr:nvSpPr>
      <xdr:spPr>
        <a:xfrm>
          <a:off x="2641111" y="963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49,125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91186</xdr:rowOff>
    </xdr:from>
    <xdr:to>
      <xdr:col>3</xdr:col>
      <xdr:colOff>3175</xdr:colOff>
      <xdr:row>56</xdr:row>
      <xdr:rowOff>21336</xdr:rowOff>
    </xdr:to>
    <xdr:sp macro="" textlink="">
      <xdr:nvSpPr>
        <xdr:cNvPr id="144" name="円/楕円 143"/>
        <xdr:cNvSpPr/>
      </xdr:nvSpPr>
      <xdr:spPr>
        <a:xfrm>
          <a:off x="1968500" y="952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12463</xdr:rowOff>
    </xdr:from>
    <xdr:ext cx="534377" cy="259045"/>
    <xdr:sp macro="" textlink="">
      <xdr:nvSpPr>
        <xdr:cNvPr id="145" name="テキスト ボックス 144"/>
        <xdr:cNvSpPr txBox="1"/>
      </xdr:nvSpPr>
      <xdr:spPr>
        <a:xfrm>
          <a:off x="1752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25512</xdr:rowOff>
    </xdr:from>
    <xdr:to>
      <xdr:col>1</xdr:col>
      <xdr:colOff>485775</xdr:colOff>
      <xdr:row>55</xdr:row>
      <xdr:rowOff>127112</xdr:rowOff>
    </xdr:to>
    <xdr:sp macro="" textlink="">
      <xdr:nvSpPr>
        <xdr:cNvPr id="146" name="円/楕円 145"/>
        <xdr:cNvSpPr/>
      </xdr:nvSpPr>
      <xdr:spPr>
        <a:xfrm>
          <a:off x="1079500" y="945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118239</xdr:rowOff>
    </xdr:from>
    <xdr:ext cx="534377" cy="259045"/>
    <xdr:sp macro="" textlink="">
      <xdr:nvSpPr>
        <xdr:cNvPr id="147" name="テキスト ボックス 146"/>
        <xdr:cNvSpPr txBox="1"/>
      </xdr:nvSpPr>
      <xdr:spPr>
        <a:xfrm>
          <a:off x="863111" y="954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21971</xdr:rowOff>
    </xdr:from>
    <xdr:to>
      <xdr:col>6</xdr:col>
      <xdr:colOff>511175</xdr:colOff>
      <xdr:row>74</xdr:row>
      <xdr:rowOff>84303</xdr:rowOff>
    </xdr:to>
    <xdr:cxnSp macro="">
      <xdr:nvCxnSpPr>
        <xdr:cNvPr id="176" name="直線コネクタ 175"/>
        <xdr:cNvCxnSpPr/>
      </xdr:nvCxnSpPr>
      <xdr:spPr>
        <a:xfrm>
          <a:off x="3797300" y="12709271"/>
          <a:ext cx="838200" cy="6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58107</xdr:rowOff>
    </xdr:from>
    <xdr:ext cx="469744" cy="259045"/>
    <xdr:sp macro="" textlink="">
      <xdr:nvSpPr>
        <xdr:cNvPr id="177" name="維持補修費平均値テキスト"/>
        <xdr:cNvSpPr txBox="1"/>
      </xdr:nvSpPr>
      <xdr:spPr>
        <a:xfrm>
          <a:off x="4686300" y="1325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21971</xdr:rowOff>
    </xdr:from>
    <xdr:to>
      <xdr:col>5</xdr:col>
      <xdr:colOff>358775</xdr:colOff>
      <xdr:row>74</xdr:row>
      <xdr:rowOff>38964</xdr:rowOff>
    </xdr:to>
    <xdr:cxnSp macro="">
      <xdr:nvCxnSpPr>
        <xdr:cNvPr id="179" name="直線コネクタ 178"/>
        <xdr:cNvCxnSpPr/>
      </xdr:nvCxnSpPr>
      <xdr:spPr>
        <a:xfrm flipV="1">
          <a:off x="2908300" y="12709271"/>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81957</xdr:rowOff>
    </xdr:from>
    <xdr:ext cx="469744" cy="259045"/>
    <xdr:sp macro="" textlink="">
      <xdr:nvSpPr>
        <xdr:cNvPr id="181" name="テキスト ボックス 180"/>
        <xdr:cNvSpPr txBox="1"/>
      </xdr:nvSpPr>
      <xdr:spPr>
        <a:xfrm>
          <a:off x="3562427" y="132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38964</xdr:rowOff>
    </xdr:from>
    <xdr:to>
      <xdr:col>4</xdr:col>
      <xdr:colOff>155575</xdr:colOff>
      <xdr:row>74</xdr:row>
      <xdr:rowOff>65024</xdr:rowOff>
    </xdr:to>
    <xdr:cxnSp macro="">
      <xdr:nvCxnSpPr>
        <xdr:cNvPr id="182" name="直線コネクタ 181"/>
        <xdr:cNvCxnSpPr/>
      </xdr:nvCxnSpPr>
      <xdr:spPr>
        <a:xfrm flipV="1">
          <a:off x="2019300" y="12726264"/>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96511</xdr:rowOff>
    </xdr:from>
    <xdr:ext cx="469744" cy="259045"/>
    <xdr:sp macro="" textlink="">
      <xdr:nvSpPr>
        <xdr:cNvPr id="184" name="テキスト ボックス 183"/>
        <xdr:cNvSpPr txBox="1"/>
      </xdr:nvSpPr>
      <xdr:spPr>
        <a:xfrm>
          <a:off x="2673427" y="1329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65024</xdr:rowOff>
    </xdr:from>
    <xdr:to>
      <xdr:col>2</xdr:col>
      <xdr:colOff>638175</xdr:colOff>
      <xdr:row>74</xdr:row>
      <xdr:rowOff>100762</xdr:rowOff>
    </xdr:to>
    <xdr:cxnSp macro="">
      <xdr:nvCxnSpPr>
        <xdr:cNvPr id="185" name="直線コネクタ 184"/>
        <xdr:cNvCxnSpPr/>
      </xdr:nvCxnSpPr>
      <xdr:spPr>
        <a:xfrm flipV="1">
          <a:off x="1130300" y="12752324"/>
          <a:ext cx="8890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89654</xdr:rowOff>
    </xdr:from>
    <xdr:ext cx="469744" cy="259045"/>
    <xdr:sp macro="" textlink="">
      <xdr:nvSpPr>
        <xdr:cNvPr id="187" name="テキスト ボックス 186"/>
        <xdr:cNvSpPr txBox="1"/>
      </xdr:nvSpPr>
      <xdr:spPr>
        <a:xfrm>
          <a:off x="1784427" y="1329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111295</xdr:rowOff>
    </xdr:from>
    <xdr:ext cx="469744" cy="259045"/>
    <xdr:sp macro="" textlink="">
      <xdr:nvSpPr>
        <xdr:cNvPr id="189" name="テキスト ボックス 188"/>
        <xdr:cNvSpPr txBox="1"/>
      </xdr:nvSpPr>
      <xdr:spPr>
        <a:xfrm>
          <a:off x="895427" y="133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33503</xdr:rowOff>
    </xdr:from>
    <xdr:to>
      <xdr:col>6</xdr:col>
      <xdr:colOff>561975</xdr:colOff>
      <xdr:row>74</xdr:row>
      <xdr:rowOff>135103</xdr:rowOff>
    </xdr:to>
    <xdr:sp macro="" textlink="">
      <xdr:nvSpPr>
        <xdr:cNvPr id="195" name="円/楕円 194"/>
        <xdr:cNvSpPr/>
      </xdr:nvSpPr>
      <xdr:spPr>
        <a:xfrm>
          <a:off x="4584700" y="1272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56380</xdr:rowOff>
    </xdr:from>
    <xdr:ext cx="534377" cy="259045"/>
    <xdr:sp macro="" textlink="">
      <xdr:nvSpPr>
        <xdr:cNvPr id="196" name="維持補修費該当値テキスト"/>
        <xdr:cNvSpPr txBox="1"/>
      </xdr:nvSpPr>
      <xdr:spPr>
        <a:xfrm>
          <a:off x="4686300" y="1257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10,727</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142621</xdr:rowOff>
    </xdr:from>
    <xdr:to>
      <xdr:col>5</xdr:col>
      <xdr:colOff>409575</xdr:colOff>
      <xdr:row>74</xdr:row>
      <xdr:rowOff>72771</xdr:rowOff>
    </xdr:to>
    <xdr:sp macro="" textlink="">
      <xdr:nvSpPr>
        <xdr:cNvPr id="197" name="円/楕円 196"/>
        <xdr:cNvSpPr/>
      </xdr:nvSpPr>
      <xdr:spPr>
        <a:xfrm>
          <a:off x="3746500" y="126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89298</xdr:rowOff>
    </xdr:from>
    <xdr:ext cx="534377" cy="259045"/>
    <xdr:sp macro="" textlink="">
      <xdr:nvSpPr>
        <xdr:cNvPr id="198" name="テキスト ボックス 197"/>
        <xdr:cNvSpPr txBox="1"/>
      </xdr:nvSpPr>
      <xdr:spPr>
        <a:xfrm>
          <a:off x="3530111" y="1243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11,545</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159614</xdr:rowOff>
    </xdr:from>
    <xdr:to>
      <xdr:col>4</xdr:col>
      <xdr:colOff>206375</xdr:colOff>
      <xdr:row>74</xdr:row>
      <xdr:rowOff>89764</xdr:rowOff>
    </xdr:to>
    <xdr:sp macro="" textlink="">
      <xdr:nvSpPr>
        <xdr:cNvPr id="199" name="円/楕円 198"/>
        <xdr:cNvSpPr/>
      </xdr:nvSpPr>
      <xdr:spPr>
        <a:xfrm>
          <a:off x="2857500" y="1267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106291</xdr:rowOff>
    </xdr:from>
    <xdr:ext cx="534377" cy="259045"/>
    <xdr:sp macro="" textlink="">
      <xdr:nvSpPr>
        <xdr:cNvPr id="200" name="テキスト ボックス 199"/>
        <xdr:cNvSpPr txBox="1"/>
      </xdr:nvSpPr>
      <xdr:spPr>
        <a:xfrm>
          <a:off x="2641111" y="1245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11,322</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14224</xdr:rowOff>
    </xdr:from>
    <xdr:to>
      <xdr:col>3</xdr:col>
      <xdr:colOff>3175</xdr:colOff>
      <xdr:row>74</xdr:row>
      <xdr:rowOff>115824</xdr:rowOff>
    </xdr:to>
    <xdr:sp macro="" textlink="">
      <xdr:nvSpPr>
        <xdr:cNvPr id="201" name="円/楕円 200"/>
        <xdr:cNvSpPr/>
      </xdr:nvSpPr>
      <xdr:spPr>
        <a:xfrm>
          <a:off x="1968500" y="127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132351</xdr:rowOff>
    </xdr:from>
    <xdr:ext cx="534377" cy="259045"/>
    <xdr:sp macro="" textlink="">
      <xdr:nvSpPr>
        <xdr:cNvPr id="202" name="テキスト ボックス 201"/>
        <xdr:cNvSpPr txBox="1"/>
      </xdr:nvSpPr>
      <xdr:spPr>
        <a:xfrm>
          <a:off x="1752111" y="1247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10,980</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49962</xdr:rowOff>
    </xdr:from>
    <xdr:to>
      <xdr:col>1</xdr:col>
      <xdr:colOff>485775</xdr:colOff>
      <xdr:row>74</xdr:row>
      <xdr:rowOff>151562</xdr:rowOff>
    </xdr:to>
    <xdr:sp macro="" textlink="">
      <xdr:nvSpPr>
        <xdr:cNvPr id="203" name="円/楕円 202"/>
        <xdr:cNvSpPr/>
      </xdr:nvSpPr>
      <xdr:spPr>
        <a:xfrm>
          <a:off x="1079500" y="1273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168089</xdr:rowOff>
    </xdr:from>
    <xdr:ext cx="534377" cy="259045"/>
    <xdr:sp macro="" textlink="">
      <xdr:nvSpPr>
        <xdr:cNvPr id="204" name="テキスト ボックス 203"/>
        <xdr:cNvSpPr txBox="1"/>
      </xdr:nvSpPr>
      <xdr:spPr>
        <a:xfrm>
          <a:off x="863111" y="1251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128791</xdr:rowOff>
    </xdr:from>
    <xdr:to>
      <xdr:col>6</xdr:col>
      <xdr:colOff>511175</xdr:colOff>
      <xdr:row>95</xdr:row>
      <xdr:rowOff>137846</xdr:rowOff>
    </xdr:to>
    <xdr:cxnSp macro="">
      <xdr:nvCxnSpPr>
        <xdr:cNvPr id="234" name="直線コネクタ 233"/>
        <xdr:cNvCxnSpPr/>
      </xdr:nvCxnSpPr>
      <xdr:spPr>
        <a:xfrm flipV="1">
          <a:off x="3797300" y="16416541"/>
          <a:ext cx="838200" cy="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5"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137846</xdr:rowOff>
    </xdr:from>
    <xdr:to>
      <xdr:col>5</xdr:col>
      <xdr:colOff>358775</xdr:colOff>
      <xdr:row>96</xdr:row>
      <xdr:rowOff>28524</xdr:rowOff>
    </xdr:to>
    <xdr:cxnSp macro="">
      <xdr:nvCxnSpPr>
        <xdr:cNvPr id="237" name="直線コネクタ 236"/>
        <xdr:cNvCxnSpPr/>
      </xdr:nvCxnSpPr>
      <xdr:spPr>
        <a:xfrm flipV="1">
          <a:off x="2908300" y="16425596"/>
          <a:ext cx="889000" cy="6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142028</xdr:rowOff>
    </xdr:from>
    <xdr:ext cx="534377" cy="259045"/>
    <xdr:sp macro="" textlink="">
      <xdr:nvSpPr>
        <xdr:cNvPr id="239" name="テキスト ボックス 238"/>
        <xdr:cNvSpPr txBox="1"/>
      </xdr:nvSpPr>
      <xdr:spPr>
        <a:xfrm>
          <a:off x="3530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28524</xdr:rowOff>
    </xdr:from>
    <xdr:to>
      <xdr:col>4</xdr:col>
      <xdr:colOff>155575</xdr:colOff>
      <xdr:row>96</xdr:row>
      <xdr:rowOff>71895</xdr:rowOff>
    </xdr:to>
    <xdr:cxnSp macro="">
      <xdr:nvCxnSpPr>
        <xdr:cNvPr id="240" name="直線コネクタ 239"/>
        <xdr:cNvCxnSpPr/>
      </xdr:nvCxnSpPr>
      <xdr:spPr>
        <a:xfrm flipV="1">
          <a:off x="2019300" y="16487724"/>
          <a:ext cx="889000" cy="4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48379</xdr:rowOff>
    </xdr:from>
    <xdr:ext cx="534377" cy="259045"/>
    <xdr:sp macro="" textlink="">
      <xdr:nvSpPr>
        <xdr:cNvPr id="242" name="テキスト ボックス 241"/>
        <xdr:cNvSpPr txBox="1"/>
      </xdr:nvSpPr>
      <xdr:spPr>
        <a:xfrm>
          <a:off x="2641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40703</xdr:rowOff>
    </xdr:from>
    <xdr:to>
      <xdr:col>2</xdr:col>
      <xdr:colOff>638175</xdr:colOff>
      <xdr:row>96</xdr:row>
      <xdr:rowOff>71895</xdr:rowOff>
    </xdr:to>
    <xdr:cxnSp macro="">
      <xdr:nvCxnSpPr>
        <xdr:cNvPr id="243" name="直線コネクタ 242"/>
        <xdr:cNvCxnSpPr/>
      </xdr:nvCxnSpPr>
      <xdr:spPr>
        <a:xfrm>
          <a:off x="1130300" y="16499903"/>
          <a:ext cx="889000" cy="3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67327</xdr:rowOff>
    </xdr:from>
    <xdr:ext cx="534377" cy="259045"/>
    <xdr:sp macro="" textlink="">
      <xdr:nvSpPr>
        <xdr:cNvPr id="245" name="テキスト ボックス 244"/>
        <xdr:cNvSpPr txBox="1"/>
      </xdr:nvSpPr>
      <xdr:spPr>
        <a:xfrm>
          <a:off x="1752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58780</xdr:rowOff>
    </xdr:from>
    <xdr:ext cx="534377" cy="259045"/>
    <xdr:sp macro="" textlink="">
      <xdr:nvSpPr>
        <xdr:cNvPr id="247" name="テキスト ボックス 246"/>
        <xdr:cNvSpPr txBox="1"/>
      </xdr:nvSpPr>
      <xdr:spPr>
        <a:xfrm>
          <a:off x="863111" y="161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77991</xdr:rowOff>
    </xdr:from>
    <xdr:to>
      <xdr:col>6</xdr:col>
      <xdr:colOff>561975</xdr:colOff>
      <xdr:row>96</xdr:row>
      <xdr:rowOff>8141</xdr:rowOff>
    </xdr:to>
    <xdr:sp macro="" textlink="">
      <xdr:nvSpPr>
        <xdr:cNvPr id="253" name="円/楕円 252"/>
        <xdr:cNvSpPr/>
      </xdr:nvSpPr>
      <xdr:spPr>
        <a:xfrm>
          <a:off x="4584700" y="1636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56418</xdr:rowOff>
    </xdr:from>
    <xdr:ext cx="534377" cy="259045"/>
    <xdr:sp macro="" textlink="">
      <xdr:nvSpPr>
        <xdr:cNvPr id="254" name="扶助費該当値テキスト"/>
        <xdr:cNvSpPr txBox="1"/>
      </xdr:nvSpPr>
      <xdr:spPr>
        <a:xfrm>
          <a:off x="4686300" y="163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77,359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87046</xdr:rowOff>
    </xdr:from>
    <xdr:to>
      <xdr:col>5</xdr:col>
      <xdr:colOff>409575</xdr:colOff>
      <xdr:row>96</xdr:row>
      <xdr:rowOff>17196</xdr:rowOff>
    </xdr:to>
    <xdr:sp macro="" textlink="">
      <xdr:nvSpPr>
        <xdr:cNvPr id="255" name="円/楕円 254"/>
        <xdr:cNvSpPr/>
      </xdr:nvSpPr>
      <xdr:spPr>
        <a:xfrm>
          <a:off x="3746500" y="1637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8323</xdr:rowOff>
    </xdr:from>
    <xdr:ext cx="534377" cy="259045"/>
    <xdr:sp macro="" textlink="">
      <xdr:nvSpPr>
        <xdr:cNvPr id="256" name="テキスト ボックス 255"/>
        <xdr:cNvSpPr txBox="1"/>
      </xdr:nvSpPr>
      <xdr:spPr>
        <a:xfrm>
          <a:off x="3530111" y="164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76,646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149174</xdr:rowOff>
    </xdr:from>
    <xdr:to>
      <xdr:col>4</xdr:col>
      <xdr:colOff>206375</xdr:colOff>
      <xdr:row>96</xdr:row>
      <xdr:rowOff>79324</xdr:rowOff>
    </xdr:to>
    <xdr:sp macro="" textlink="">
      <xdr:nvSpPr>
        <xdr:cNvPr id="257" name="円/楕円 256"/>
        <xdr:cNvSpPr/>
      </xdr:nvSpPr>
      <xdr:spPr>
        <a:xfrm>
          <a:off x="2857500" y="1643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70451</xdr:rowOff>
    </xdr:from>
    <xdr:ext cx="534377" cy="259045"/>
    <xdr:sp macro="" textlink="">
      <xdr:nvSpPr>
        <xdr:cNvPr id="258" name="テキスト ボックス 257"/>
        <xdr:cNvSpPr txBox="1"/>
      </xdr:nvSpPr>
      <xdr:spPr>
        <a:xfrm>
          <a:off x="2641111" y="1652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71,754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21095</xdr:rowOff>
    </xdr:from>
    <xdr:to>
      <xdr:col>3</xdr:col>
      <xdr:colOff>3175</xdr:colOff>
      <xdr:row>96</xdr:row>
      <xdr:rowOff>122695</xdr:rowOff>
    </xdr:to>
    <xdr:sp macro="" textlink="">
      <xdr:nvSpPr>
        <xdr:cNvPr id="259" name="円/楕円 258"/>
        <xdr:cNvSpPr/>
      </xdr:nvSpPr>
      <xdr:spPr>
        <a:xfrm>
          <a:off x="1968500" y="164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113822</xdr:rowOff>
    </xdr:from>
    <xdr:ext cx="534377" cy="259045"/>
    <xdr:sp macro="" textlink="">
      <xdr:nvSpPr>
        <xdr:cNvPr id="260" name="テキスト ボックス 259"/>
        <xdr:cNvSpPr txBox="1"/>
      </xdr:nvSpPr>
      <xdr:spPr>
        <a:xfrm>
          <a:off x="1752111" y="1657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68,339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161353</xdr:rowOff>
    </xdr:from>
    <xdr:to>
      <xdr:col>1</xdr:col>
      <xdr:colOff>485775</xdr:colOff>
      <xdr:row>96</xdr:row>
      <xdr:rowOff>91503</xdr:rowOff>
    </xdr:to>
    <xdr:sp macro="" textlink="">
      <xdr:nvSpPr>
        <xdr:cNvPr id="261" name="円/楕円 260"/>
        <xdr:cNvSpPr/>
      </xdr:nvSpPr>
      <xdr:spPr>
        <a:xfrm>
          <a:off x="1079500" y="1644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82630</xdr:rowOff>
    </xdr:from>
    <xdr:ext cx="534377" cy="259045"/>
    <xdr:sp macro="" textlink="">
      <xdr:nvSpPr>
        <xdr:cNvPr id="262" name="テキスト ボックス 261"/>
        <xdr:cNvSpPr txBox="1"/>
      </xdr:nvSpPr>
      <xdr:spPr>
        <a:xfrm>
          <a:off x="863111" y="1654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145809</xdr:rowOff>
    </xdr:from>
    <xdr:to>
      <xdr:col>15</xdr:col>
      <xdr:colOff>180975</xdr:colOff>
      <xdr:row>35</xdr:row>
      <xdr:rowOff>162077</xdr:rowOff>
    </xdr:to>
    <xdr:cxnSp macro="">
      <xdr:nvCxnSpPr>
        <xdr:cNvPr id="291" name="直線コネクタ 290"/>
        <xdr:cNvCxnSpPr/>
      </xdr:nvCxnSpPr>
      <xdr:spPr>
        <a:xfrm flipV="1">
          <a:off x="9639300" y="6146559"/>
          <a:ext cx="838200" cy="1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14038</xdr:rowOff>
    </xdr:from>
    <xdr:ext cx="534377" cy="259045"/>
    <xdr:sp macro="" textlink="">
      <xdr:nvSpPr>
        <xdr:cNvPr id="292" name="補助費等平均値テキスト"/>
        <xdr:cNvSpPr txBox="1"/>
      </xdr:nvSpPr>
      <xdr:spPr>
        <a:xfrm>
          <a:off x="10528300" y="618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162077</xdr:rowOff>
    </xdr:from>
    <xdr:to>
      <xdr:col>14</xdr:col>
      <xdr:colOff>28575</xdr:colOff>
      <xdr:row>36</xdr:row>
      <xdr:rowOff>29972</xdr:rowOff>
    </xdr:to>
    <xdr:cxnSp macro="">
      <xdr:nvCxnSpPr>
        <xdr:cNvPr id="294" name="直線コネクタ 293"/>
        <xdr:cNvCxnSpPr/>
      </xdr:nvCxnSpPr>
      <xdr:spPr>
        <a:xfrm flipV="1">
          <a:off x="8750300" y="6162827"/>
          <a:ext cx="889000" cy="3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99547</xdr:rowOff>
    </xdr:from>
    <xdr:ext cx="534377" cy="259045"/>
    <xdr:sp macro="" textlink="">
      <xdr:nvSpPr>
        <xdr:cNvPr id="296" name="テキスト ボックス 295"/>
        <xdr:cNvSpPr txBox="1"/>
      </xdr:nvSpPr>
      <xdr:spPr>
        <a:xfrm>
          <a:off x="9372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29972</xdr:rowOff>
    </xdr:from>
    <xdr:to>
      <xdr:col>12</xdr:col>
      <xdr:colOff>511175</xdr:colOff>
      <xdr:row>36</xdr:row>
      <xdr:rowOff>74790</xdr:rowOff>
    </xdr:to>
    <xdr:cxnSp macro="">
      <xdr:nvCxnSpPr>
        <xdr:cNvPr id="297" name="直線コネクタ 296"/>
        <xdr:cNvCxnSpPr/>
      </xdr:nvCxnSpPr>
      <xdr:spPr>
        <a:xfrm flipV="1">
          <a:off x="7861300" y="6202172"/>
          <a:ext cx="889000" cy="4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55867</xdr:rowOff>
    </xdr:from>
    <xdr:to>
      <xdr:col>11</xdr:col>
      <xdr:colOff>307975</xdr:colOff>
      <xdr:row>36</xdr:row>
      <xdr:rowOff>74790</xdr:rowOff>
    </xdr:to>
    <xdr:cxnSp macro="">
      <xdr:nvCxnSpPr>
        <xdr:cNvPr id="300" name="直線コネクタ 299"/>
        <xdr:cNvCxnSpPr/>
      </xdr:nvCxnSpPr>
      <xdr:spPr>
        <a:xfrm>
          <a:off x="6972300" y="6228067"/>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119803</xdr:rowOff>
    </xdr:from>
    <xdr:ext cx="534377" cy="259045"/>
    <xdr:sp macro="" textlink="">
      <xdr:nvSpPr>
        <xdr:cNvPr id="304" name="テキスト ボックス 303"/>
        <xdr:cNvSpPr txBox="1"/>
      </xdr:nvSpPr>
      <xdr:spPr>
        <a:xfrm>
          <a:off x="6705111" y="62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95009</xdr:rowOff>
    </xdr:from>
    <xdr:to>
      <xdr:col>15</xdr:col>
      <xdr:colOff>231775</xdr:colOff>
      <xdr:row>36</xdr:row>
      <xdr:rowOff>25159</xdr:rowOff>
    </xdr:to>
    <xdr:sp macro="" textlink="">
      <xdr:nvSpPr>
        <xdr:cNvPr id="310" name="円/楕円 309"/>
        <xdr:cNvSpPr/>
      </xdr:nvSpPr>
      <xdr:spPr>
        <a:xfrm>
          <a:off x="10426700" y="609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117886</xdr:rowOff>
    </xdr:from>
    <xdr:ext cx="534377" cy="259045"/>
    <xdr:sp macro="" textlink="">
      <xdr:nvSpPr>
        <xdr:cNvPr id="311" name="補助費等該当値テキスト"/>
        <xdr:cNvSpPr txBox="1"/>
      </xdr:nvSpPr>
      <xdr:spPr>
        <a:xfrm>
          <a:off x="10528300" y="59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46,019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111277</xdr:rowOff>
    </xdr:from>
    <xdr:to>
      <xdr:col>14</xdr:col>
      <xdr:colOff>79375</xdr:colOff>
      <xdr:row>36</xdr:row>
      <xdr:rowOff>41427</xdr:rowOff>
    </xdr:to>
    <xdr:sp macro="" textlink="">
      <xdr:nvSpPr>
        <xdr:cNvPr id="312" name="円/楕円 311"/>
        <xdr:cNvSpPr/>
      </xdr:nvSpPr>
      <xdr:spPr>
        <a:xfrm>
          <a:off x="9588500" y="61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57954</xdr:rowOff>
    </xdr:from>
    <xdr:ext cx="534377" cy="259045"/>
    <xdr:sp macro="" textlink="">
      <xdr:nvSpPr>
        <xdr:cNvPr id="313" name="テキスト ボックス 312"/>
        <xdr:cNvSpPr txBox="1"/>
      </xdr:nvSpPr>
      <xdr:spPr>
        <a:xfrm>
          <a:off x="9372111" y="588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150622</xdr:rowOff>
    </xdr:from>
    <xdr:to>
      <xdr:col>12</xdr:col>
      <xdr:colOff>561975</xdr:colOff>
      <xdr:row>36</xdr:row>
      <xdr:rowOff>80772</xdr:rowOff>
    </xdr:to>
    <xdr:sp macro="" textlink="">
      <xdr:nvSpPr>
        <xdr:cNvPr id="314" name="円/楕円 313"/>
        <xdr:cNvSpPr/>
      </xdr:nvSpPr>
      <xdr:spPr>
        <a:xfrm>
          <a:off x="8699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71899</xdr:rowOff>
    </xdr:from>
    <xdr:ext cx="534377" cy="259045"/>
    <xdr:sp macro="" textlink="">
      <xdr:nvSpPr>
        <xdr:cNvPr id="315" name="テキスト ボックス 314"/>
        <xdr:cNvSpPr txBox="1"/>
      </xdr:nvSpPr>
      <xdr:spPr>
        <a:xfrm>
          <a:off x="8483111" y="62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41,640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23990</xdr:rowOff>
    </xdr:from>
    <xdr:to>
      <xdr:col>11</xdr:col>
      <xdr:colOff>358775</xdr:colOff>
      <xdr:row>36</xdr:row>
      <xdr:rowOff>125590</xdr:rowOff>
    </xdr:to>
    <xdr:sp macro="" textlink="">
      <xdr:nvSpPr>
        <xdr:cNvPr id="316" name="円/楕円 315"/>
        <xdr:cNvSpPr/>
      </xdr:nvSpPr>
      <xdr:spPr>
        <a:xfrm>
          <a:off x="7810500" y="61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116717</xdr:rowOff>
    </xdr:from>
    <xdr:ext cx="534377" cy="259045"/>
    <xdr:sp macro="" textlink="">
      <xdr:nvSpPr>
        <xdr:cNvPr id="317" name="テキスト ボックス 316"/>
        <xdr:cNvSpPr txBox="1"/>
      </xdr:nvSpPr>
      <xdr:spPr>
        <a:xfrm>
          <a:off x="7594111" y="628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38,111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5067</xdr:rowOff>
    </xdr:from>
    <xdr:to>
      <xdr:col>10</xdr:col>
      <xdr:colOff>155575</xdr:colOff>
      <xdr:row>36</xdr:row>
      <xdr:rowOff>106667</xdr:rowOff>
    </xdr:to>
    <xdr:sp macro="" textlink="">
      <xdr:nvSpPr>
        <xdr:cNvPr id="318" name="円/楕円 317"/>
        <xdr:cNvSpPr/>
      </xdr:nvSpPr>
      <xdr:spPr>
        <a:xfrm>
          <a:off x="6921500" y="617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123194</xdr:rowOff>
    </xdr:from>
    <xdr:ext cx="534377" cy="259045"/>
    <xdr:sp macro="" textlink="">
      <xdr:nvSpPr>
        <xdr:cNvPr id="319" name="テキスト ボックス 318"/>
        <xdr:cNvSpPr txBox="1"/>
      </xdr:nvSpPr>
      <xdr:spPr>
        <a:xfrm>
          <a:off x="6705111" y="595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46180</xdr:rowOff>
    </xdr:from>
    <xdr:to>
      <xdr:col>15</xdr:col>
      <xdr:colOff>180975</xdr:colOff>
      <xdr:row>58</xdr:row>
      <xdr:rowOff>59663</xdr:rowOff>
    </xdr:to>
    <xdr:cxnSp macro="">
      <xdr:nvCxnSpPr>
        <xdr:cNvPr id="348" name="直線コネクタ 347"/>
        <xdr:cNvCxnSpPr/>
      </xdr:nvCxnSpPr>
      <xdr:spPr>
        <a:xfrm flipV="1">
          <a:off x="9639300" y="9990280"/>
          <a:ext cx="838200" cy="1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121614</xdr:rowOff>
    </xdr:from>
    <xdr:to>
      <xdr:col>14</xdr:col>
      <xdr:colOff>28575</xdr:colOff>
      <xdr:row>58</xdr:row>
      <xdr:rowOff>59663</xdr:rowOff>
    </xdr:to>
    <xdr:cxnSp macro="">
      <xdr:nvCxnSpPr>
        <xdr:cNvPr id="351" name="直線コネクタ 350"/>
        <xdr:cNvCxnSpPr/>
      </xdr:nvCxnSpPr>
      <xdr:spPr>
        <a:xfrm>
          <a:off x="8750300" y="9894264"/>
          <a:ext cx="889000" cy="10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121614</xdr:rowOff>
    </xdr:from>
    <xdr:to>
      <xdr:col>12</xdr:col>
      <xdr:colOff>511175</xdr:colOff>
      <xdr:row>58</xdr:row>
      <xdr:rowOff>36068</xdr:rowOff>
    </xdr:to>
    <xdr:cxnSp macro="">
      <xdr:nvCxnSpPr>
        <xdr:cNvPr id="354" name="直線コネクタ 353"/>
        <xdr:cNvCxnSpPr/>
      </xdr:nvCxnSpPr>
      <xdr:spPr>
        <a:xfrm flipV="1">
          <a:off x="7861300" y="9894264"/>
          <a:ext cx="889000" cy="8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14154</xdr:rowOff>
    </xdr:from>
    <xdr:ext cx="534377" cy="259045"/>
    <xdr:sp macro="" textlink="">
      <xdr:nvSpPr>
        <xdr:cNvPr id="356" name="テキスト ボックス 355"/>
        <xdr:cNvSpPr txBox="1"/>
      </xdr:nvSpPr>
      <xdr:spPr>
        <a:xfrm>
          <a:off x="8483111" y="995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169132</xdr:rowOff>
    </xdr:from>
    <xdr:to>
      <xdr:col>11</xdr:col>
      <xdr:colOff>307975</xdr:colOff>
      <xdr:row>58</xdr:row>
      <xdr:rowOff>36068</xdr:rowOff>
    </xdr:to>
    <xdr:cxnSp macro="">
      <xdr:nvCxnSpPr>
        <xdr:cNvPr id="357" name="直線コネクタ 356"/>
        <xdr:cNvCxnSpPr/>
      </xdr:nvCxnSpPr>
      <xdr:spPr>
        <a:xfrm>
          <a:off x="6972300" y="9941782"/>
          <a:ext cx="889000" cy="3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76589</xdr:rowOff>
    </xdr:from>
    <xdr:ext cx="534377" cy="259045"/>
    <xdr:sp macro="" textlink="">
      <xdr:nvSpPr>
        <xdr:cNvPr id="361" name="テキスト ボックス 360"/>
        <xdr:cNvSpPr txBox="1"/>
      </xdr:nvSpPr>
      <xdr:spPr>
        <a:xfrm>
          <a:off x="6705111" y="1002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166830</xdr:rowOff>
    </xdr:from>
    <xdr:to>
      <xdr:col>15</xdr:col>
      <xdr:colOff>231775</xdr:colOff>
      <xdr:row>58</xdr:row>
      <xdr:rowOff>96980</xdr:rowOff>
    </xdr:to>
    <xdr:sp macro="" textlink="">
      <xdr:nvSpPr>
        <xdr:cNvPr id="367" name="円/楕円 366"/>
        <xdr:cNvSpPr/>
      </xdr:nvSpPr>
      <xdr:spPr>
        <a:xfrm>
          <a:off x="10426700" y="993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134848</xdr:rowOff>
    </xdr:from>
    <xdr:ext cx="534377" cy="259045"/>
    <xdr:sp macro="" textlink="">
      <xdr:nvSpPr>
        <xdr:cNvPr id="368" name="普通建設事業費該当値テキスト"/>
        <xdr:cNvSpPr txBox="1"/>
      </xdr:nvSpPr>
      <xdr:spPr>
        <a:xfrm>
          <a:off x="10528300" y="990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44,546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8863</xdr:rowOff>
    </xdr:from>
    <xdr:to>
      <xdr:col>14</xdr:col>
      <xdr:colOff>79375</xdr:colOff>
      <xdr:row>58</xdr:row>
      <xdr:rowOff>110463</xdr:rowOff>
    </xdr:to>
    <xdr:sp macro="" textlink="">
      <xdr:nvSpPr>
        <xdr:cNvPr id="369" name="円/楕円 368"/>
        <xdr:cNvSpPr/>
      </xdr:nvSpPr>
      <xdr:spPr>
        <a:xfrm>
          <a:off x="9588500" y="995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101590</xdr:rowOff>
    </xdr:from>
    <xdr:ext cx="534377" cy="259045"/>
    <xdr:sp macro="" textlink="">
      <xdr:nvSpPr>
        <xdr:cNvPr id="370" name="テキスト ボックス 369"/>
        <xdr:cNvSpPr txBox="1"/>
      </xdr:nvSpPr>
      <xdr:spPr>
        <a:xfrm>
          <a:off x="9372111" y="1004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41,007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70814</xdr:rowOff>
    </xdr:from>
    <xdr:to>
      <xdr:col>12</xdr:col>
      <xdr:colOff>561975</xdr:colOff>
      <xdr:row>58</xdr:row>
      <xdr:rowOff>964</xdr:rowOff>
    </xdr:to>
    <xdr:sp macro="" textlink="">
      <xdr:nvSpPr>
        <xdr:cNvPr id="371" name="円/楕円 370"/>
        <xdr:cNvSpPr/>
      </xdr:nvSpPr>
      <xdr:spPr>
        <a:xfrm>
          <a:off x="8699500" y="984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17491</xdr:rowOff>
    </xdr:from>
    <xdr:ext cx="534377" cy="259045"/>
    <xdr:sp macro="" textlink="">
      <xdr:nvSpPr>
        <xdr:cNvPr id="372" name="テキスト ボックス 371"/>
        <xdr:cNvSpPr txBox="1"/>
      </xdr:nvSpPr>
      <xdr:spPr>
        <a:xfrm>
          <a:off x="8483111" y="961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69,747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156718</xdr:rowOff>
    </xdr:from>
    <xdr:to>
      <xdr:col>11</xdr:col>
      <xdr:colOff>358775</xdr:colOff>
      <xdr:row>58</xdr:row>
      <xdr:rowOff>86868</xdr:rowOff>
    </xdr:to>
    <xdr:sp macro="" textlink="">
      <xdr:nvSpPr>
        <xdr:cNvPr id="373" name="円/楕円 372"/>
        <xdr:cNvSpPr/>
      </xdr:nvSpPr>
      <xdr:spPr>
        <a:xfrm>
          <a:off x="7810500" y="99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77995</xdr:rowOff>
    </xdr:from>
    <xdr:ext cx="534377" cy="259045"/>
    <xdr:sp macro="" textlink="">
      <xdr:nvSpPr>
        <xdr:cNvPr id="374" name="テキスト ボックス 373"/>
        <xdr:cNvSpPr txBox="1"/>
      </xdr:nvSpPr>
      <xdr:spPr>
        <a:xfrm>
          <a:off x="7594111" y="1002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118332</xdr:rowOff>
    </xdr:from>
    <xdr:to>
      <xdr:col>10</xdr:col>
      <xdr:colOff>155575</xdr:colOff>
      <xdr:row>58</xdr:row>
      <xdr:rowOff>48482</xdr:rowOff>
    </xdr:to>
    <xdr:sp macro="" textlink="">
      <xdr:nvSpPr>
        <xdr:cNvPr id="375" name="円/楕円 374"/>
        <xdr:cNvSpPr/>
      </xdr:nvSpPr>
      <xdr:spPr>
        <a:xfrm>
          <a:off x="6921500" y="989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65009</xdr:rowOff>
    </xdr:from>
    <xdr:ext cx="534377" cy="259045"/>
    <xdr:sp macro="" textlink="">
      <xdr:nvSpPr>
        <xdr:cNvPr id="376" name="テキスト ボックス 375"/>
        <xdr:cNvSpPr txBox="1"/>
      </xdr:nvSpPr>
      <xdr:spPr>
        <a:xfrm>
          <a:off x="6705111" y="966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71526</xdr:rowOff>
    </xdr:from>
    <xdr:to>
      <xdr:col>15</xdr:col>
      <xdr:colOff>180975</xdr:colOff>
      <xdr:row>77</xdr:row>
      <xdr:rowOff>78880</xdr:rowOff>
    </xdr:to>
    <xdr:cxnSp macro="">
      <xdr:nvCxnSpPr>
        <xdr:cNvPr id="401" name="直線コネクタ 400"/>
        <xdr:cNvCxnSpPr/>
      </xdr:nvCxnSpPr>
      <xdr:spPr>
        <a:xfrm>
          <a:off x="9639300" y="13273176"/>
          <a:ext cx="8382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12109</xdr:rowOff>
    </xdr:from>
    <xdr:ext cx="534377" cy="259045"/>
    <xdr:sp macro="" textlink="">
      <xdr:nvSpPr>
        <xdr:cNvPr id="402" name="普通建設事業費 （ うち新規整備　）平均値テキスト"/>
        <xdr:cNvSpPr txBox="1"/>
      </xdr:nvSpPr>
      <xdr:spPr>
        <a:xfrm>
          <a:off x="10528300" y="13213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28080</xdr:rowOff>
    </xdr:from>
    <xdr:to>
      <xdr:col>15</xdr:col>
      <xdr:colOff>231775</xdr:colOff>
      <xdr:row>77</xdr:row>
      <xdr:rowOff>129680</xdr:rowOff>
    </xdr:to>
    <xdr:sp macro="" textlink="">
      <xdr:nvSpPr>
        <xdr:cNvPr id="411" name="円/楕円 410"/>
        <xdr:cNvSpPr/>
      </xdr:nvSpPr>
      <xdr:spPr>
        <a:xfrm>
          <a:off x="10426700" y="132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158907</xdr:rowOff>
    </xdr:from>
    <xdr:ext cx="534377" cy="259045"/>
    <xdr:sp macro="" textlink="">
      <xdr:nvSpPr>
        <xdr:cNvPr id="412" name="普通建設事業費 （ うち新規整備　）該当値テキスト"/>
        <xdr:cNvSpPr txBox="1"/>
      </xdr:nvSpPr>
      <xdr:spPr>
        <a:xfrm>
          <a:off x="10528300" y="1301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20,642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20726</xdr:rowOff>
    </xdr:from>
    <xdr:to>
      <xdr:col>14</xdr:col>
      <xdr:colOff>79375</xdr:colOff>
      <xdr:row>77</xdr:row>
      <xdr:rowOff>122326</xdr:rowOff>
    </xdr:to>
    <xdr:sp macro="" textlink="">
      <xdr:nvSpPr>
        <xdr:cNvPr id="413" name="円/楕円 412"/>
        <xdr:cNvSpPr/>
      </xdr:nvSpPr>
      <xdr:spPr>
        <a:xfrm>
          <a:off x="9588500" y="132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113453</xdr:rowOff>
    </xdr:from>
    <xdr:ext cx="534377" cy="259045"/>
    <xdr:sp macro="" textlink="">
      <xdr:nvSpPr>
        <xdr:cNvPr id="414" name="テキスト ボックス 413"/>
        <xdr:cNvSpPr txBox="1"/>
      </xdr:nvSpPr>
      <xdr:spPr>
        <a:xfrm>
          <a:off x="9372111" y="1331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93458</xdr:rowOff>
    </xdr:from>
    <xdr:to>
      <xdr:col>15</xdr:col>
      <xdr:colOff>180975</xdr:colOff>
      <xdr:row>97</xdr:row>
      <xdr:rowOff>4859</xdr:rowOff>
    </xdr:to>
    <xdr:cxnSp macro="">
      <xdr:nvCxnSpPr>
        <xdr:cNvPr id="445" name="直線コネクタ 444"/>
        <xdr:cNvCxnSpPr/>
      </xdr:nvCxnSpPr>
      <xdr:spPr>
        <a:xfrm flipV="1">
          <a:off x="9639300" y="16381208"/>
          <a:ext cx="838200" cy="25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138127</xdr:rowOff>
    </xdr:from>
    <xdr:ext cx="534377" cy="259045"/>
    <xdr:sp macro="" textlink="">
      <xdr:nvSpPr>
        <xdr:cNvPr id="446" name="普通建設事業費 （ うち更新整備　）平均値テキスト"/>
        <xdr:cNvSpPr txBox="1"/>
      </xdr:nvSpPr>
      <xdr:spPr>
        <a:xfrm>
          <a:off x="10528300" y="16425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42658</xdr:rowOff>
    </xdr:from>
    <xdr:to>
      <xdr:col>15</xdr:col>
      <xdr:colOff>231775</xdr:colOff>
      <xdr:row>95</xdr:row>
      <xdr:rowOff>144258</xdr:rowOff>
    </xdr:to>
    <xdr:sp macro="" textlink="">
      <xdr:nvSpPr>
        <xdr:cNvPr id="455" name="円/楕円 454"/>
        <xdr:cNvSpPr/>
      </xdr:nvSpPr>
      <xdr:spPr>
        <a:xfrm>
          <a:off x="10426700" y="163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65535</xdr:rowOff>
    </xdr:from>
    <xdr:ext cx="534377" cy="259045"/>
    <xdr:sp macro="" textlink="">
      <xdr:nvSpPr>
        <xdr:cNvPr id="456" name="普通建設事業費 （ うち更新整備　）該当値テキスト"/>
        <xdr:cNvSpPr txBox="1"/>
      </xdr:nvSpPr>
      <xdr:spPr>
        <a:xfrm>
          <a:off x="10528300" y="161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21,166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125509</xdr:rowOff>
    </xdr:from>
    <xdr:to>
      <xdr:col>14</xdr:col>
      <xdr:colOff>79375</xdr:colOff>
      <xdr:row>97</xdr:row>
      <xdr:rowOff>55659</xdr:rowOff>
    </xdr:to>
    <xdr:sp macro="" textlink="">
      <xdr:nvSpPr>
        <xdr:cNvPr id="457" name="円/楕円 456"/>
        <xdr:cNvSpPr/>
      </xdr:nvSpPr>
      <xdr:spPr>
        <a:xfrm>
          <a:off x="9588500" y="1658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46786</xdr:rowOff>
    </xdr:from>
    <xdr:ext cx="534377" cy="259045"/>
    <xdr:sp macro="" textlink="">
      <xdr:nvSpPr>
        <xdr:cNvPr id="458" name="テキスト ボックス 457"/>
        <xdr:cNvSpPr txBox="1"/>
      </xdr:nvSpPr>
      <xdr:spPr>
        <a:xfrm>
          <a:off x="9372111" y="1667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53721</xdr:rowOff>
    </xdr:from>
    <xdr:to>
      <xdr:col>23</xdr:col>
      <xdr:colOff>517525</xdr:colOff>
      <xdr:row>39</xdr:row>
      <xdr:rowOff>32258</xdr:rowOff>
    </xdr:to>
    <xdr:cxnSp macro="">
      <xdr:nvCxnSpPr>
        <xdr:cNvPr id="487" name="直線コネクタ 486"/>
        <xdr:cNvCxnSpPr/>
      </xdr:nvCxnSpPr>
      <xdr:spPr>
        <a:xfrm flipV="1">
          <a:off x="15481300" y="6568821"/>
          <a:ext cx="838200" cy="1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88282</xdr:rowOff>
    </xdr:from>
    <xdr:ext cx="378565" cy="259045"/>
    <xdr:sp macro="" textlink="">
      <xdr:nvSpPr>
        <xdr:cNvPr id="488" name="災害復旧事業費平均値テキスト"/>
        <xdr:cNvSpPr txBox="1"/>
      </xdr:nvSpPr>
      <xdr:spPr>
        <a:xfrm>
          <a:off x="16370300" y="6603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32258</xdr:rowOff>
    </xdr:from>
    <xdr:to>
      <xdr:col>22</xdr:col>
      <xdr:colOff>365125</xdr:colOff>
      <xdr:row>39</xdr:row>
      <xdr:rowOff>44450</xdr:rowOff>
    </xdr:to>
    <xdr:cxnSp macro="">
      <xdr:nvCxnSpPr>
        <xdr:cNvPr id="490" name="直線コネクタ 489"/>
        <xdr:cNvCxnSpPr/>
      </xdr:nvCxnSpPr>
      <xdr:spPr>
        <a:xfrm flipV="1">
          <a:off x="14592300" y="671880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3" name="直線コネクタ 49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6" name="直線コネクタ 49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2921</xdr:rowOff>
    </xdr:from>
    <xdr:to>
      <xdr:col>23</xdr:col>
      <xdr:colOff>568325</xdr:colOff>
      <xdr:row>38</xdr:row>
      <xdr:rowOff>104521</xdr:rowOff>
    </xdr:to>
    <xdr:sp macro="" textlink="">
      <xdr:nvSpPr>
        <xdr:cNvPr id="506" name="円/楕円 505"/>
        <xdr:cNvSpPr/>
      </xdr:nvSpPr>
      <xdr:spPr>
        <a:xfrm>
          <a:off x="16268700" y="65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25798</xdr:rowOff>
    </xdr:from>
    <xdr:ext cx="469744" cy="259045"/>
    <xdr:sp macro="" textlink="">
      <xdr:nvSpPr>
        <xdr:cNvPr id="507" name="災害復旧事業費該当値テキスト"/>
        <xdr:cNvSpPr txBox="1"/>
      </xdr:nvSpPr>
      <xdr:spPr>
        <a:xfrm>
          <a:off x="16370300" y="636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152908</xdr:rowOff>
    </xdr:from>
    <xdr:to>
      <xdr:col>22</xdr:col>
      <xdr:colOff>415925</xdr:colOff>
      <xdr:row>39</xdr:row>
      <xdr:rowOff>83058</xdr:rowOff>
    </xdr:to>
    <xdr:sp macro="" textlink="">
      <xdr:nvSpPr>
        <xdr:cNvPr id="508" name="円/楕円 507"/>
        <xdr:cNvSpPr/>
      </xdr:nvSpPr>
      <xdr:spPr>
        <a:xfrm>
          <a:off x="15430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74185</xdr:rowOff>
    </xdr:from>
    <xdr:ext cx="313932" cy="259045"/>
    <xdr:sp macro="" textlink="">
      <xdr:nvSpPr>
        <xdr:cNvPr id="509" name="テキスト ボックス 508"/>
        <xdr:cNvSpPr txBox="1"/>
      </xdr:nvSpPr>
      <xdr:spPr>
        <a:xfrm>
          <a:off x="15324333" y="6760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0" name="円/楕円 50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1" name="テキスト ボックス 51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2" name="円/楕円 51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3" name="テキスト ボックス 51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4" name="円/楕円 51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5" name="テキスト ボックス 51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119224</xdr:rowOff>
    </xdr:from>
    <xdr:to>
      <xdr:col>23</xdr:col>
      <xdr:colOff>517525</xdr:colOff>
      <xdr:row>75</xdr:row>
      <xdr:rowOff>157107</xdr:rowOff>
    </xdr:to>
    <xdr:cxnSp macro="">
      <xdr:nvCxnSpPr>
        <xdr:cNvPr id="595" name="直線コネクタ 594"/>
        <xdr:cNvCxnSpPr/>
      </xdr:nvCxnSpPr>
      <xdr:spPr>
        <a:xfrm>
          <a:off x="15481300" y="12977974"/>
          <a:ext cx="838200" cy="3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141017</xdr:rowOff>
    </xdr:from>
    <xdr:ext cx="534377" cy="259045"/>
    <xdr:sp macro="" textlink="">
      <xdr:nvSpPr>
        <xdr:cNvPr id="596" name="公債費平均値テキスト"/>
        <xdr:cNvSpPr txBox="1"/>
      </xdr:nvSpPr>
      <xdr:spPr>
        <a:xfrm>
          <a:off x="16370300" y="12999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119224</xdr:rowOff>
    </xdr:from>
    <xdr:to>
      <xdr:col>22</xdr:col>
      <xdr:colOff>365125</xdr:colOff>
      <xdr:row>76</xdr:row>
      <xdr:rowOff>4908</xdr:rowOff>
    </xdr:to>
    <xdr:cxnSp macro="">
      <xdr:nvCxnSpPr>
        <xdr:cNvPr id="598" name="直線コネクタ 597"/>
        <xdr:cNvCxnSpPr/>
      </xdr:nvCxnSpPr>
      <xdr:spPr>
        <a:xfrm flipV="1">
          <a:off x="14592300" y="12977974"/>
          <a:ext cx="889000" cy="5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160144</xdr:rowOff>
    </xdr:from>
    <xdr:to>
      <xdr:col>21</xdr:col>
      <xdr:colOff>161925</xdr:colOff>
      <xdr:row>76</xdr:row>
      <xdr:rowOff>4908</xdr:rowOff>
    </xdr:to>
    <xdr:cxnSp macro="">
      <xdr:nvCxnSpPr>
        <xdr:cNvPr id="601" name="直線コネクタ 600"/>
        <xdr:cNvCxnSpPr/>
      </xdr:nvCxnSpPr>
      <xdr:spPr>
        <a:xfrm>
          <a:off x="13703300" y="13018894"/>
          <a:ext cx="889000" cy="1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03" name="テキスト ボックス 602"/>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152223</xdr:rowOff>
    </xdr:from>
    <xdr:to>
      <xdr:col>19</xdr:col>
      <xdr:colOff>644525</xdr:colOff>
      <xdr:row>75</xdr:row>
      <xdr:rowOff>160144</xdr:rowOff>
    </xdr:to>
    <xdr:cxnSp macro="">
      <xdr:nvCxnSpPr>
        <xdr:cNvPr id="604" name="直線コネクタ 603"/>
        <xdr:cNvCxnSpPr/>
      </xdr:nvCxnSpPr>
      <xdr:spPr>
        <a:xfrm>
          <a:off x="12814300" y="13010973"/>
          <a:ext cx="889000" cy="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06" name="テキスト ボックス 605"/>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08" name="テキスト ボックス 607"/>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106306</xdr:rowOff>
    </xdr:from>
    <xdr:to>
      <xdr:col>23</xdr:col>
      <xdr:colOff>568325</xdr:colOff>
      <xdr:row>76</xdr:row>
      <xdr:rowOff>36457</xdr:rowOff>
    </xdr:to>
    <xdr:sp macro="" textlink="">
      <xdr:nvSpPr>
        <xdr:cNvPr id="614" name="円/楕円 613"/>
        <xdr:cNvSpPr/>
      </xdr:nvSpPr>
      <xdr:spPr>
        <a:xfrm>
          <a:off x="16268700" y="129650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129183</xdr:rowOff>
    </xdr:from>
    <xdr:ext cx="534377" cy="259045"/>
    <xdr:sp macro="" textlink="">
      <xdr:nvSpPr>
        <xdr:cNvPr id="615" name="公債費該当値テキスト"/>
        <xdr:cNvSpPr txBox="1"/>
      </xdr:nvSpPr>
      <xdr:spPr>
        <a:xfrm>
          <a:off x="16370300" y="1281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38,434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68424</xdr:rowOff>
    </xdr:from>
    <xdr:to>
      <xdr:col>22</xdr:col>
      <xdr:colOff>415925</xdr:colOff>
      <xdr:row>75</xdr:row>
      <xdr:rowOff>170024</xdr:rowOff>
    </xdr:to>
    <xdr:sp macro="" textlink="">
      <xdr:nvSpPr>
        <xdr:cNvPr id="616" name="円/楕円 615"/>
        <xdr:cNvSpPr/>
      </xdr:nvSpPr>
      <xdr:spPr>
        <a:xfrm>
          <a:off x="15430500" y="129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161151</xdr:rowOff>
    </xdr:from>
    <xdr:ext cx="534377" cy="259045"/>
    <xdr:sp macro="" textlink="">
      <xdr:nvSpPr>
        <xdr:cNvPr id="617" name="テキスト ボックス 616"/>
        <xdr:cNvSpPr txBox="1"/>
      </xdr:nvSpPr>
      <xdr:spPr>
        <a:xfrm>
          <a:off x="15214111" y="1301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125557</xdr:rowOff>
    </xdr:from>
    <xdr:to>
      <xdr:col>21</xdr:col>
      <xdr:colOff>212725</xdr:colOff>
      <xdr:row>76</xdr:row>
      <xdr:rowOff>55708</xdr:rowOff>
    </xdr:to>
    <xdr:sp macro="" textlink="">
      <xdr:nvSpPr>
        <xdr:cNvPr id="618" name="円/楕円 617"/>
        <xdr:cNvSpPr/>
      </xdr:nvSpPr>
      <xdr:spPr>
        <a:xfrm>
          <a:off x="14541500" y="129843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46835</xdr:rowOff>
    </xdr:from>
    <xdr:ext cx="534377" cy="259045"/>
    <xdr:sp macro="" textlink="">
      <xdr:nvSpPr>
        <xdr:cNvPr id="619" name="テキスト ボックス 618"/>
        <xdr:cNvSpPr txBox="1"/>
      </xdr:nvSpPr>
      <xdr:spPr>
        <a:xfrm>
          <a:off x="14325111" y="1307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37,255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109344</xdr:rowOff>
    </xdr:from>
    <xdr:to>
      <xdr:col>20</xdr:col>
      <xdr:colOff>9525</xdr:colOff>
      <xdr:row>76</xdr:row>
      <xdr:rowOff>39494</xdr:rowOff>
    </xdr:to>
    <xdr:sp macro="" textlink="">
      <xdr:nvSpPr>
        <xdr:cNvPr id="620" name="円/楕円 619"/>
        <xdr:cNvSpPr/>
      </xdr:nvSpPr>
      <xdr:spPr>
        <a:xfrm>
          <a:off x="13652500" y="1296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30621</xdr:rowOff>
    </xdr:from>
    <xdr:ext cx="534377" cy="259045"/>
    <xdr:sp macro="" textlink="">
      <xdr:nvSpPr>
        <xdr:cNvPr id="621" name="テキスト ボックス 620"/>
        <xdr:cNvSpPr txBox="1"/>
      </xdr:nvSpPr>
      <xdr:spPr>
        <a:xfrm>
          <a:off x="13436111" y="1306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38,248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101424</xdr:rowOff>
    </xdr:from>
    <xdr:to>
      <xdr:col>18</xdr:col>
      <xdr:colOff>492125</xdr:colOff>
      <xdr:row>76</xdr:row>
      <xdr:rowOff>31573</xdr:rowOff>
    </xdr:to>
    <xdr:sp macro="" textlink="">
      <xdr:nvSpPr>
        <xdr:cNvPr id="622" name="円/楕円 621"/>
        <xdr:cNvSpPr/>
      </xdr:nvSpPr>
      <xdr:spPr>
        <a:xfrm>
          <a:off x="12763500" y="129601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22700</xdr:rowOff>
    </xdr:from>
    <xdr:ext cx="534377" cy="259045"/>
    <xdr:sp macro="" textlink="">
      <xdr:nvSpPr>
        <xdr:cNvPr id="623" name="テキスト ボックス 622"/>
        <xdr:cNvSpPr txBox="1"/>
      </xdr:nvSpPr>
      <xdr:spPr>
        <a:xfrm>
          <a:off x="12547111" y="1305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380</xdr:rowOff>
    </xdr:from>
    <xdr:to>
      <xdr:col>23</xdr:col>
      <xdr:colOff>517525</xdr:colOff>
      <xdr:row>98</xdr:row>
      <xdr:rowOff>2939</xdr:rowOff>
    </xdr:to>
    <xdr:cxnSp macro="">
      <xdr:nvCxnSpPr>
        <xdr:cNvPr id="648" name="直線コネクタ 647"/>
        <xdr:cNvCxnSpPr/>
      </xdr:nvCxnSpPr>
      <xdr:spPr>
        <a:xfrm>
          <a:off x="15481300" y="16802480"/>
          <a:ext cx="838200" cy="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380</xdr:rowOff>
    </xdr:from>
    <xdr:to>
      <xdr:col>22</xdr:col>
      <xdr:colOff>365125</xdr:colOff>
      <xdr:row>98</xdr:row>
      <xdr:rowOff>7917</xdr:rowOff>
    </xdr:to>
    <xdr:cxnSp macro="">
      <xdr:nvCxnSpPr>
        <xdr:cNvPr id="651" name="直線コネクタ 650"/>
        <xdr:cNvCxnSpPr/>
      </xdr:nvCxnSpPr>
      <xdr:spPr>
        <a:xfrm flipV="1">
          <a:off x="14592300" y="16802480"/>
          <a:ext cx="889000" cy="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167177</xdr:rowOff>
    </xdr:from>
    <xdr:to>
      <xdr:col>21</xdr:col>
      <xdr:colOff>161925</xdr:colOff>
      <xdr:row>98</xdr:row>
      <xdr:rowOff>7917</xdr:rowOff>
    </xdr:to>
    <xdr:cxnSp macro="">
      <xdr:nvCxnSpPr>
        <xdr:cNvPr id="654" name="直線コネクタ 653"/>
        <xdr:cNvCxnSpPr/>
      </xdr:nvCxnSpPr>
      <xdr:spPr>
        <a:xfrm>
          <a:off x="13703300" y="16797827"/>
          <a:ext cx="889000" cy="1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128944</xdr:rowOff>
    </xdr:from>
    <xdr:to>
      <xdr:col>19</xdr:col>
      <xdr:colOff>644525</xdr:colOff>
      <xdr:row>97</xdr:row>
      <xdr:rowOff>167177</xdr:rowOff>
    </xdr:to>
    <xdr:cxnSp macro="">
      <xdr:nvCxnSpPr>
        <xdr:cNvPr id="657" name="直線コネクタ 656"/>
        <xdr:cNvCxnSpPr/>
      </xdr:nvCxnSpPr>
      <xdr:spPr>
        <a:xfrm>
          <a:off x="12814300" y="16759594"/>
          <a:ext cx="889000" cy="3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123589</xdr:rowOff>
    </xdr:from>
    <xdr:to>
      <xdr:col>23</xdr:col>
      <xdr:colOff>568325</xdr:colOff>
      <xdr:row>98</xdr:row>
      <xdr:rowOff>53739</xdr:rowOff>
    </xdr:to>
    <xdr:sp macro="" textlink="">
      <xdr:nvSpPr>
        <xdr:cNvPr id="667" name="円/楕円 666"/>
        <xdr:cNvSpPr/>
      </xdr:nvSpPr>
      <xdr:spPr>
        <a:xfrm>
          <a:off x="16268700" y="1675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48084</xdr:rowOff>
    </xdr:from>
    <xdr:ext cx="469744" cy="259045"/>
    <xdr:sp macro="" textlink="">
      <xdr:nvSpPr>
        <xdr:cNvPr id="668" name="積立金該当値テキスト"/>
        <xdr:cNvSpPr txBox="1"/>
      </xdr:nvSpPr>
      <xdr:spPr>
        <a:xfrm>
          <a:off x="16370300" y="1667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121030</xdr:rowOff>
    </xdr:from>
    <xdr:to>
      <xdr:col>22</xdr:col>
      <xdr:colOff>415925</xdr:colOff>
      <xdr:row>98</xdr:row>
      <xdr:rowOff>51180</xdr:rowOff>
    </xdr:to>
    <xdr:sp macro="" textlink="">
      <xdr:nvSpPr>
        <xdr:cNvPr id="669" name="円/楕円 668"/>
        <xdr:cNvSpPr/>
      </xdr:nvSpPr>
      <xdr:spPr>
        <a:xfrm>
          <a:off x="15430500" y="1675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42307</xdr:rowOff>
    </xdr:from>
    <xdr:ext cx="469744" cy="259045"/>
    <xdr:sp macro="" textlink="">
      <xdr:nvSpPr>
        <xdr:cNvPr id="670" name="テキスト ボックス 669"/>
        <xdr:cNvSpPr txBox="1"/>
      </xdr:nvSpPr>
      <xdr:spPr>
        <a:xfrm>
          <a:off x="15246427" y="1684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128567</xdr:rowOff>
    </xdr:from>
    <xdr:to>
      <xdr:col>21</xdr:col>
      <xdr:colOff>212725</xdr:colOff>
      <xdr:row>98</xdr:row>
      <xdr:rowOff>58717</xdr:rowOff>
    </xdr:to>
    <xdr:sp macro="" textlink="">
      <xdr:nvSpPr>
        <xdr:cNvPr id="671" name="円/楕円 670"/>
        <xdr:cNvSpPr/>
      </xdr:nvSpPr>
      <xdr:spPr>
        <a:xfrm>
          <a:off x="14541500" y="1675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49844</xdr:rowOff>
    </xdr:from>
    <xdr:ext cx="469744" cy="259045"/>
    <xdr:sp macro="" textlink="">
      <xdr:nvSpPr>
        <xdr:cNvPr id="672" name="テキスト ボックス 671"/>
        <xdr:cNvSpPr txBox="1"/>
      </xdr:nvSpPr>
      <xdr:spPr>
        <a:xfrm>
          <a:off x="14357427" y="1685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116377</xdr:rowOff>
    </xdr:from>
    <xdr:to>
      <xdr:col>20</xdr:col>
      <xdr:colOff>9525</xdr:colOff>
      <xdr:row>98</xdr:row>
      <xdr:rowOff>46527</xdr:rowOff>
    </xdr:to>
    <xdr:sp macro="" textlink="">
      <xdr:nvSpPr>
        <xdr:cNvPr id="673" name="円/楕円 672"/>
        <xdr:cNvSpPr/>
      </xdr:nvSpPr>
      <xdr:spPr>
        <a:xfrm>
          <a:off x="13652500" y="1674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37654</xdr:rowOff>
    </xdr:from>
    <xdr:ext cx="469744" cy="259045"/>
    <xdr:sp macro="" textlink="">
      <xdr:nvSpPr>
        <xdr:cNvPr id="674" name="テキスト ボックス 673"/>
        <xdr:cNvSpPr txBox="1"/>
      </xdr:nvSpPr>
      <xdr:spPr>
        <a:xfrm>
          <a:off x="13468427" y="1683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78144</xdr:rowOff>
    </xdr:from>
    <xdr:to>
      <xdr:col>18</xdr:col>
      <xdr:colOff>492125</xdr:colOff>
      <xdr:row>98</xdr:row>
      <xdr:rowOff>8294</xdr:rowOff>
    </xdr:to>
    <xdr:sp macro="" textlink="">
      <xdr:nvSpPr>
        <xdr:cNvPr id="675" name="円/楕円 674"/>
        <xdr:cNvSpPr/>
      </xdr:nvSpPr>
      <xdr:spPr>
        <a:xfrm>
          <a:off x="12763500" y="1670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170871</xdr:rowOff>
    </xdr:from>
    <xdr:ext cx="534377" cy="259045"/>
    <xdr:sp macro="" textlink="">
      <xdr:nvSpPr>
        <xdr:cNvPr id="676" name="テキスト ボックス 675"/>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94894</xdr:rowOff>
    </xdr:from>
    <xdr:to>
      <xdr:col>32</xdr:col>
      <xdr:colOff>187325</xdr:colOff>
      <xdr:row>38</xdr:row>
      <xdr:rowOff>97866</xdr:rowOff>
    </xdr:to>
    <xdr:cxnSp macro="">
      <xdr:nvCxnSpPr>
        <xdr:cNvPr id="705" name="直線コネクタ 704"/>
        <xdr:cNvCxnSpPr/>
      </xdr:nvCxnSpPr>
      <xdr:spPr>
        <a:xfrm flipV="1">
          <a:off x="21323300" y="6609994"/>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78681</xdr:rowOff>
    </xdr:from>
    <xdr:ext cx="378565" cy="259045"/>
    <xdr:sp macro="" textlink="">
      <xdr:nvSpPr>
        <xdr:cNvPr id="706" name="投資及び出資金平均値テキスト"/>
        <xdr:cNvSpPr txBox="1"/>
      </xdr:nvSpPr>
      <xdr:spPr>
        <a:xfrm>
          <a:off x="22212300" y="6593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73406</xdr:rowOff>
    </xdr:from>
    <xdr:to>
      <xdr:col>31</xdr:col>
      <xdr:colOff>34925</xdr:colOff>
      <xdr:row>38</xdr:row>
      <xdr:rowOff>97866</xdr:rowOff>
    </xdr:to>
    <xdr:cxnSp macro="">
      <xdr:nvCxnSpPr>
        <xdr:cNvPr id="708" name="直線コネクタ 707"/>
        <xdr:cNvCxnSpPr/>
      </xdr:nvCxnSpPr>
      <xdr:spPr>
        <a:xfrm>
          <a:off x="20434300" y="6588506"/>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162958</xdr:rowOff>
    </xdr:from>
    <xdr:ext cx="469744" cy="259045"/>
    <xdr:sp macro="" textlink="">
      <xdr:nvSpPr>
        <xdr:cNvPr id="710" name="テキスト ボックス 709"/>
        <xdr:cNvSpPr txBox="1"/>
      </xdr:nvSpPr>
      <xdr:spPr>
        <a:xfrm>
          <a:off x="21088427" y="667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59461</xdr:rowOff>
    </xdr:from>
    <xdr:to>
      <xdr:col>29</xdr:col>
      <xdr:colOff>517525</xdr:colOff>
      <xdr:row>38</xdr:row>
      <xdr:rowOff>73406</xdr:rowOff>
    </xdr:to>
    <xdr:cxnSp macro="">
      <xdr:nvCxnSpPr>
        <xdr:cNvPr id="711" name="直線コネクタ 710"/>
        <xdr:cNvCxnSpPr/>
      </xdr:nvCxnSpPr>
      <xdr:spPr>
        <a:xfrm>
          <a:off x="19545300" y="6574561"/>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129430</xdr:rowOff>
    </xdr:from>
    <xdr:ext cx="469744" cy="259045"/>
    <xdr:sp macro="" textlink="">
      <xdr:nvSpPr>
        <xdr:cNvPr id="713" name="テキスト ボックス 712"/>
        <xdr:cNvSpPr txBox="1"/>
      </xdr:nvSpPr>
      <xdr:spPr>
        <a:xfrm>
          <a:off x="20199427" y="664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59461</xdr:rowOff>
    </xdr:from>
    <xdr:to>
      <xdr:col>28</xdr:col>
      <xdr:colOff>314325</xdr:colOff>
      <xdr:row>38</xdr:row>
      <xdr:rowOff>72034</xdr:rowOff>
    </xdr:to>
    <xdr:cxnSp macro="">
      <xdr:nvCxnSpPr>
        <xdr:cNvPr id="714" name="直線コネクタ 713"/>
        <xdr:cNvCxnSpPr/>
      </xdr:nvCxnSpPr>
      <xdr:spPr>
        <a:xfrm flipV="1">
          <a:off x="18656300" y="6574561"/>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144975</xdr:rowOff>
    </xdr:from>
    <xdr:ext cx="469744" cy="259045"/>
    <xdr:sp macro="" textlink="">
      <xdr:nvSpPr>
        <xdr:cNvPr id="716" name="テキスト ボックス 715"/>
        <xdr:cNvSpPr txBox="1"/>
      </xdr:nvSpPr>
      <xdr:spPr>
        <a:xfrm>
          <a:off x="19310427" y="66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149394</xdr:rowOff>
    </xdr:from>
    <xdr:ext cx="469744" cy="259045"/>
    <xdr:sp macro="" textlink="">
      <xdr:nvSpPr>
        <xdr:cNvPr id="718" name="テキスト ボックス 717"/>
        <xdr:cNvSpPr txBox="1"/>
      </xdr:nvSpPr>
      <xdr:spPr>
        <a:xfrm>
          <a:off x="18421427" y="666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44094</xdr:rowOff>
    </xdr:from>
    <xdr:to>
      <xdr:col>32</xdr:col>
      <xdr:colOff>238125</xdr:colOff>
      <xdr:row>38</xdr:row>
      <xdr:rowOff>145694</xdr:rowOff>
    </xdr:to>
    <xdr:sp macro="" textlink="">
      <xdr:nvSpPr>
        <xdr:cNvPr id="724" name="円/楕円 723"/>
        <xdr:cNvSpPr/>
      </xdr:nvSpPr>
      <xdr:spPr>
        <a:xfrm>
          <a:off x="22110700" y="65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3471</xdr:rowOff>
    </xdr:from>
    <xdr:ext cx="469744" cy="259045"/>
    <xdr:sp macro="" textlink="">
      <xdr:nvSpPr>
        <xdr:cNvPr id="725" name="投資及び出資金該当値テキスト"/>
        <xdr:cNvSpPr txBox="1"/>
      </xdr:nvSpPr>
      <xdr:spPr>
        <a:xfrm>
          <a:off x="22212300" y="634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47066</xdr:rowOff>
    </xdr:from>
    <xdr:to>
      <xdr:col>31</xdr:col>
      <xdr:colOff>85725</xdr:colOff>
      <xdr:row>38</xdr:row>
      <xdr:rowOff>148666</xdr:rowOff>
    </xdr:to>
    <xdr:sp macro="" textlink="">
      <xdr:nvSpPr>
        <xdr:cNvPr id="726" name="円/楕円 725"/>
        <xdr:cNvSpPr/>
      </xdr:nvSpPr>
      <xdr:spPr>
        <a:xfrm>
          <a:off x="21272500" y="656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165193</xdr:rowOff>
    </xdr:from>
    <xdr:ext cx="469744" cy="259045"/>
    <xdr:sp macro="" textlink="">
      <xdr:nvSpPr>
        <xdr:cNvPr id="727" name="テキスト ボックス 726"/>
        <xdr:cNvSpPr txBox="1"/>
      </xdr:nvSpPr>
      <xdr:spPr>
        <a:xfrm>
          <a:off x="21088427" y="633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22606</xdr:rowOff>
    </xdr:from>
    <xdr:to>
      <xdr:col>29</xdr:col>
      <xdr:colOff>568325</xdr:colOff>
      <xdr:row>38</xdr:row>
      <xdr:rowOff>124206</xdr:rowOff>
    </xdr:to>
    <xdr:sp macro="" textlink="">
      <xdr:nvSpPr>
        <xdr:cNvPr id="728" name="円/楕円 727"/>
        <xdr:cNvSpPr/>
      </xdr:nvSpPr>
      <xdr:spPr>
        <a:xfrm>
          <a:off x="20383500" y="65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140733</xdr:rowOff>
    </xdr:from>
    <xdr:ext cx="469744" cy="259045"/>
    <xdr:sp macro="" textlink="">
      <xdr:nvSpPr>
        <xdr:cNvPr id="729" name="テキスト ボックス 728"/>
        <xdr:cNvSpPr txBox="1"/>
      </xdr:nvSpPr>
      <xdr:spPr>
        <a:xfrm>
          <a:off x="20199427"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8661</xdr:rowOff>
    </xdr:from>
    <xdr:to>
      <xdr:col>28</xdr:col>
      <xdr:colOff>365125</xdr:colOff>
      <xdr:row>38</xdr:row>
      <xdr:rowOff>110261</xdr:rowOff>
    </xdr:to>
    <xdr:sp macro="" textlink="">
      <xdr:nvSpPr>
        <xdr:cNvPr id="730" name="円/楕円 729"/>
        <xdr:cNvSpPr/>
      </xdr:nvSpPr>
      <xdr:spPr>
        <a:xfrm>
          <a:off x="19494500" y="652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126788</xdr:rowOff>
    </xdr:from>
    <xdr:ext cx="469744" cy="259045"/>
    <xdr:sp macro="" textlink="">
      <xdr:nvSpPr>
        <xdr:cNvPr id="731" name="テキスト ボックス 730"/>
        <xdr:cNvSpPr txBox="1"/>
      </xdr:nvSpPr>
      <xdr:spPr>
        <a:xfrm>
          <a:off x="19310427" y="62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21234</xdr:rowOff>
    </xdr:from>
    <xdr:to>
      <xdr:col>27</xdr:col>
      <xdr:colOff>161925</xdr:colOff>
      <xdr:row>38</xdr:row>
      <xdr:rowOff>122834</xdr:rowOff>
    </xdr:to>
    <xdr:sp macro="" textlink="">
      <xdr:nvSpPr>
        <xdr:cNvPr id="732" name="円/楕円 731"/>
        <xdr:cNvSpPr/>
      </xdr:nvSpPr>
      <xdr:spPr>
        <a:xfrm>
          <a:off x="18605500" y="65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139361</xdr:rowOff>
    </xdr:from>
    <xdr:ext cx="469744" cy="259045"/>
    <xdr:sp macro="" textlink="">
      <xdr:nvSpPr>
        <xdr:cNvPr id="733" name="テキスト ボックス 732"/>
        <xdr:cNvSpPr txBox="1"/>
      </xdr:nvSpPr>
      <xdr:spPr>
        <a:xfrm>
          <a:off x="18421427" y="631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38299</xdr:rowOff>
    </xdr:from>
    <xdr:ext cx="595419" cy="259045"/>
    <xdr:sp macro="" textlink="">
      <xdr:nvSpPr>
        <xdr:cNvPr id="755" name="テキスト ボックス 754"/>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7" name="テキスト ボックス 75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55</xdr:row>
      <xdr:rowOff>47982</xdr:rowOff>
    </xdr:from>
    <xdr:to>
      <xdr:col>32</xdr:col>
      <xdr:colOff>186689</xdr:colOff>
      <xdr:row>59</xdr:row>
      <xdr:rowOff>98878</xdr:rowOff>
    </xdr:to>
    <xdr:cxnSp macro="">
      <xdr:nvCxnSpPr>
        <xdr:cNvPr id="759" name="直線コネクタ 758"/>
        <xdr:cNvCxnSpPr/>
      </xdr:nvCxnSpPr>
      <xdr:spPr>
        <a:xfrm flipV="1">
          <a:off x="22159595" y="9477732"/>
          <a:ext cx="1269" cy="73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111214</xdr:rowOff>
    </xdr:from>
    <xdr:ext cx="249299" cy="259045"/>
    <xdr:sp macro="" textlink="">
      <xdr:nvSpPr>
        <xdr:cNvPr id="760" name="貸付金最小値テキスト"/>
        <xdr:cNvSpPr txBox="1"/>
      </xdr:nvSpPr>
      <xdr:spPr>
        <a:xfrm>
          <a:off x="22212300" y="102267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166109</xdr:rowOff>
    </xdr:from>
    <xdr:ext cx="534377" cy="259045"/>
    <xdr:sp macro="" textlink="">
      <xdr:nvSpPr>
        <xdr:cNvPr id="762" name="貸付金最大値テキスト"/>
        <xdr:cNvSpPr txBox="1"/>
      </xdr:nvSpPr>
      <xdr:spPr>
        <a:xfrm>
          <a:off x="22212300" y="925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55</xdr:row>
      <xdr:rowOff>47982</xdr:rowOff>
    </xdr:from>
    <xdr:to>
      <xdr:col>32</xdr:col>
      <xdr:colOff>276225</xdr:colOff>
      <xdr:row>55</xdr:row>
      <xdr:rowOff>47982</xdr:rowOff>
    </xdr:to>
    <xdr:cxnSp macro="">
      <xdr:nvCxnSpPr>
        <xdr:cNvPr id="763" name="直線コネクタ 762"/>
        <xdr:cNvCxnSpPr/>
      </xdr:nvCxnSpPr>
      <xdr:spPr>
        <a:xfrm>
          <a:off x="22072600" y="947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161156</xdr:rowOff>
    </xdr:from>
    <xdr:to>
      <xdr:col>32</xdr:col>
      <xdr:colOff>187325</xdr:colOff>
      <xdr:row>58</xdr:row>
      <xdr:rowOff>162168</xdr:rowOff>
    </xdr:to>
    <xdr:cxnSp macro="">
      <xdr:nvCxnSpPr>
        <xdr:cNvPr id="764" name="直線コネクタ 763"/>
        <xdr:cNvCxnSpPr/>
      </xdr:nvCxnSpPr>
      <xdr:spPr>
        <a:xfrm flipV="1">
          <a:off x="21323300" y="10105256"/>
          <a:ext cx="8382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155664</xdr:rowOff>
    </xdr:from>
    <xdr:ext cx="469744" cy="259045"/>
    <xdr:sp macro="" textlink="">
      <xdr:nvSpPr>
        <xdr:cNvPr id="765" name="貸付金平均値テキスト"/>
        <xdr:cNvSpPr txBox="1"/>
      </xdr:nvSpPr>
      <xdr:spPr>
        <a:xfrm>
          <a:off x="22212300" y="1009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5787</xdr:rowOff>
    </xdr:from>
    <xdr:to>
      <xdr:col>32</xdr:col>
      <xdr:colOff>238125</xdr:colOff>
      <xdr:row>59</xdr:row>
      <xdr:rowOff>107387</xdr:rowOff>
    </xdr:to>
    <xdr:sp macro="" textlink="">
      <xdr:nvSpPr>
        <xdr:cNvPr id="766" name="フローチャート : 判断 765"/>
        <xdr:cNvSpPr/>
      </xdr:nvSpPr>
      <xdr:spPr>
        <a:xfrm>
          <a:off x="22110700" y="1012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22853</xdr:rowOff>
    </xdr:from>
    <xdr:to>
      <xdr:col>31</xdr:col>
      <xdr:colOff>34925</xdr:colOff>
      <xdr:row>58</xdr:row>
      <xdr:rowOff>162168</xdr:rowOff>
    </xdr:to>
    <xdr:cxnSp macro="">
      <xdr:nvCxnSpPr>
        <xdr:cNvPr id="767" name="直線コネクタ 766"/>
        <xdr:cNvCxnSpPr/>
      </xdr:nvCxnSpPr>
      <xdr:spPr>
        <a:xfrm>
          <a:off x="20434300" y="8938253"/>
          <a:ext cx="889000" cy="116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144760</xdr:rowOff>
    </xdr:from>
    <xdr:to>
      <xdr:col>31</xdr:col>
      <xdr:colOff>85725</xdr:colOff>
      <xdr:row>59</xdr:row>
      <xdr:rowOff>74910</xdr:rowOff>
    </xdr:to>
    <xdr:sp macro="" textlink="">
      <xdr:nvSpPr>
        <xdr:cNvPr id="768" name="フローチャート : 判断 767"/>
        <xdr:cNvSpPr/>
      </xdr:nvSpPr>
      <xdr:spPr>
        <a:xfrm>
          <a:off x="21272500" y="100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66037</xdr:rowOff>
    </xdr:from>
    <xdr:ext cx="469744" cy="259045"/>
    <xdr:sp macro="" textlink="">
      <xdr:nvSpPr>
        <xdr:cNvPr id="769" name="テキスト ボックス 768"/>
        <xdr:cNvSpPr txBox="1"/>
      </xdr:nvSpPr>
      <xdr:spPr>
        <a:xfrm>
          <a:off x="21088427" y="101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104839</xdr:rowOff>
    </xdr:from>
    <xdr:to>
      <xdr:col>29</xdr:col>
      <xdr:colOff>517525</xdr:colOff>
      <xdr:row>52</xdr:row>
      <xdr:rowOff>22853</xdr:rowOff>
    </xdr:to>
    <xdr:cxnSp macro="">
      <xdr:nvCxnSpPr>
        <xdr:cNvPr id="770" name="直線コネクタ 769"/>
        <xdr:cNvCxnSpPr/>
      </xdr:nvCxnSpPr>
      <xdr:spPr>
        <a:xfrm>
          <a:off x="19545300" y="8848789"/>
          <a:ext cx="889000" cy="8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114454</xdr:rowOff>
    </xdr:from>
    <xdr:to>
      <xdr:col>29</xdr:col>
      <xdr:colOff>568325</xdr:colOff>
      <xdr:row>59</xdr:row>
      <xdr:rowOff>44604</xdr:rowOff>
    </xdr:to>
    <xdr:sp macro="" textlink="">
      <xdr:nvSpPr>
        <xdr:cNvPr id="771" name="フローチャート : 判断 770"/>
        <xdr:cNvSpPr/>
      </xdr:nvSpPr>
      <xdr:spPr>
        <a:xfrm>
          <a:off x="20383500" y="100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35731</xdr:rowOff>
    </xdr:from>
    <xdr:ext cx="469744" cy="259045"/>
    <xdr:sp macro="" textlink="">
      <xdr:nvSpPr>
        <xdr:cNvPr id="772" name="テキスト ボックス 771"/>
        <xdr:cNvSpPr txBox="1"/>
      </xdr:nvSpPr>
      <xdr:spPr>
        <a:xfrm>
          <a:off x="20199427" y="1015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44227</xdr:rowOff>
    </xdr:from>
    <xdr:to>
      <xdr:col>28</xdr:col>
      <xdr:colOff>314325</xdr:colOff>
      <xdr:row>51</xdr:row>
      <xdr:rowOff>104839</xdr:rowOff>
    </xdr:to>
    <xdr:cxnSp macro="">
      <xdr:nvCxnSpPr>
        <xdr:cNvPr id="773" name="直線コネクタ 772"/>
        <xdr:cNvCxnSpPr/>
      </xdr:nvCxnSpPr>
      <xdr:spPr>
        <a:xfrm>
          <a:off x="18656300" y="8788177"/>
          <a:ext cx="889000" cy="6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116626</xdr:rowOff>
    </xdr:from>
    <xdr:to>
      <xdr:col>28</xdr:col>
      <xdr:colOff>365125</xdr:colOff>
      <xdr:row>59</xdr:row>
      <xdr:rowOff>46776</xdr:rowOff>
    </xdr:to>
    <xdr:sp macro="" textlink="">
      <xdr:nvSpPr>
        <xdr:cNvPr id="774" name="フローチャート : 判断 773"/>
        <xdr:cNvSpPr/>
      </xdr:nvSpPr>
      <xdr:spPr>
        <a:xfrm>
          <a:off x="19494500" y="1006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37903</xdr:rowOff>
    </xdr:from>
    <xdr:ext cx="469744" cy="259045"/>
    <xdr:sp macro="" textlink="">
      <xdr:nvSpPr>
        <xdr:cNvPr id="775" name="テキスト ボックス 774"/>
        <xdr:cNvSpPr txBox="1"/>
      </xdr:nvSpPr>
      <xdr:spPr>
        <a:xfrm>
          <a:off x="19310427" y="1015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105163</xdr:rowOff>
    </xdr:from>
    <xdr:to>
      <xdr:col>27</xdr:col>
      <xdr:colOff>161925</xdr:colOff>
      <xdr:row>59</xdr:row>
      <xdr:rowOff>35313</xdr:rowOff>
    </xdr:to>
    <xdr:sp macro="" textlink="">
      <xdr:nvSpPr>
        <xdr:cNvPr id="776" name="フローチャート : 判断 775"/>
        <xdr:cNvSpPr/>
      </xdr:nvSpPr>
      <xdr:spPr>
        <a:xfrm>
          <a:off x="18605500" y="100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26440</xdr:rowOff>
    </xdr:from>
    <xdr:ext cx="469744" cy="259045"/>
    <xdr:sp macro="" textlink="">
      <xdr:nvSpPr>
        <xdr:cNvPr id="777" name="テキスト ボックス 776"/>
        <xdr:cNvSpPr txBox="1"/>
      </xdr:nvSpPr>
      <xdr:spPr>
        <a:xfrm>
          <a:off x="18421427" y="101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110356</xdr:rowOff>
    </xdr:from>
    <xdr:to>
      <xdr:col>32</xdr:col>
      <xdr:colOff>238125</xdr:colOff>
      <xdr:row>59</xdr:row>
      <xdr:rowOff>40506</xdr:rowOff>
    </xdr:to>
    <xdr:sp macro="" textlink="">
      <xdr:nvSpPr>
        <xdr:cNvPr id="783" name="円/楕円 782"/>
        <xdr:cNvSpPr/>
      </xdr:nvSpPr>
      <xdr:spPr>
        <a:xfrm>
          <a:off x="22110700" y="100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69733</xdr:rowOff>
    </xdr:from>
    <xdr:ext cx="469744" cy="259045"/>
    <xdr:sp macro="" textlink="">
      <xdr:nvSpPr>
        <xdr:cNvPr id="784" name="貸付金該当値テキスト"/>
        <xdr:cNvSpPr txBox="1"/>
      </xdr:nvSpPr>
      <xdr:spPr>
        <a:xfrm>
          <a:off x="22212300" y="984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111368</xdr:rowOff>
    </xdr:from>
    <xdr:to>
      <xdr:col>31</xdr:col>
      <xdr:colOff>85725</xdr:colOff>
      <xdr:row>59</xdr:row>
      <xdr:rowOff>41518</xdr:rowOff>
    </xdr:to>
    <xdr:sp macro="" textlink="">
      <xdr:nvSpPr>
        <xdr:cNvPr id="785" name="円/楕円 784"/>
        <xdr:cNvSpPr/>
      </xdr:nvSpPr>
      <xdr:spPr>
        <a:xfrm>
          <a:off x="21272500" y="1005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58045</xdr:rowOff>
    </xdr:from>
    <xdr:ext cx="469744" cy="259045"/>
    <xdr:sp macro="" textlink="">
      <xdr:nvSpPr>
        <xdr:cNvPr id="786" name="テキスト ボックス 785"/>
        <xdr:cNvSpPr txBox="1"/>
      </xdr:nvSpPr>
      <xdr:spPr>
        <a:xfrm>
          <a:off x="21088427" y="98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6,624</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143503</xdr:rowOff>
    </xdr:from>
    <xdr:to>
      <xdr:col>29</xdr:col>
      <xdr:colOff>568325</xdr:colOff>
      <xdr:row>52</xdr:row>
      <xdr:rowOff>73653</xdr:rowOff>
    </xdr:to>
    <xdr:sp macro="" textlink="">
      <xdr:nvSpPr>
        <xdr:cNvPr id="787" name="円/楕円 786"/>
        <xdr:cNvSpPr/>
      </xdr:nvSpPr>
      <xdr:spPr>
        <a:xfrm>
          <a:off x="20383500" y="88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90180</xdr:rowOff>
    </xdr:from>
    <xdr:ext cx="534377" cy="259045"/>
    <xdr:sp macro="" textlink="">
      <xdr:nvSpPr>
        <xdr:cNvPr id="788" name="テキスト ボックス 787"/>
        <xdr:cNvSpPr txBox="1"/>
      </xdr:nvSpPr>
      <xdr:spPr>
        <a:xfrm>
          <a:off x="20167111" y="866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78,156</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54039</xdr:rowOff>
    </xdr:from>
    <xdr:to>
      <xdr:col>28</xdr:col>
      <xdr:colOff>365125</xdr:colOff>
      <xdr:row>51</xdr:row>
      <xdr:rowOff>155639</xdr:rowOff>
    </xdr:to>
    <xdr:sp macro="" textlink="">
      <xdr:nvSpPr>
        <xdr:cNvPr id="789" name="円/楕円 788"/>
        <xdr:cNvSpPr/>
      </xdr:nvSpPr>
      <xdr:spPr>
        <a:xfrm>
          <a:off x="19494500" y="879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716</xdr:rowOff>
    </xdr:from>
    <xdr:ext cx="534377" cy="259045"/>
    <xdr:sp macro="" textlink="">
      <xdr:nvSpPr>
        <xdr:cNvPr id="790" name="テキスト ボックス 789"/>
        <xdr:cNvSpPr txBox="1"/>
      </xdr:nvSpPr>
      <xdr:spPr>
        <a:xfrm>
          <a:off x="19278111" y="857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83,635</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164877</xdr:rowOff>
    </xdr:from>
    <xdr:to>
      <xdr:col>27</xdr:col>
      <xdr:colOff>161925</xdr:colOff>
      <xdr:row>51</xdr:row>
      <xdr:rowOff>95027</xdr:rowOff>
    </xdr:to>
    <xdr:sp macro="" textlink="">
      <xdr:nvSpPr>
        <xdr:cNvPr id="791" name="円/楕円 790"/>
        <xdr:cNvSpPr/>
      </xdr:nvSpPr>
      <xdr:spPr>
        <a:xfrm>
          <a:off x="18605500" y="873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111554</xdr:rowOff>
    </xdr:from>
    <xdr:ext cx="534377" cy="259045"/>
    <xdr:sp macro="" textlink="">
      <xdr:nvSpPr>
        <xdr:cNvPr id="792" name="テキスト ボックス 791"/>
        <xdr:cNvSpPr txBox="1"/>
      </xdr:nvSpPr>
      <xdr:spPr>
        <a:xfrm>
          <a:off x="18389111" y="851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87,347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3866</xdr:rowOff>
    </xdr:from>
    <xdr:to>
      <xdr:col>32</xdr:col>
      <xdr:colOff>187325</xdr:colOff>
      <xdr:row>78</xdr:row>
      <xdr:rowOff>24219</xdr:rowOff>
    </xdr:to>
    <xdr:cxnSp macro="">
      <xdr:nvCxnSpPr>
        <xdr:cNvPr id="821" name="直線コネクタ 820"/>
        <xdr:cNvCxnSpPr/>
      </xdr:nvCxnSpPr>
      <xdr:spPr>
        <a:xfrm flipV="1">
          <a:off x="21323300" y="13376966"/>
          <a:ext cx="838200" cy="2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40157</xdr:rowOff>
    </xdr:from>
    <xdr:ext cx="534377" cy="259045"/>
    <xdr:sp macro="" textlink="">
      <xdr:nvSpPr>
        <xdr:cNvPr id="822" name="繰出金平均値テキスト"/>
        <xdr:cNvSpPr txBox="1"/>
      </xdr:nvSpPr>
      <xdr:spPr>
        <a:xfrm>
          <a:off x="22212300" y="13070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157500</xdr:rowOff>
    </xdr:from>
    <xdr:to>
      <xdr:col>31</xdr:col>
      <xdr:colOff>34925</xdr:colOff>
      <xdr:row>78</xdr:row>
      <xdr:rowOff>24219</xdr:rowOff>
    </xdr:to>
    <xdr:cxnSp macro="">
      <xdr:nvCxnSpPr>
        <xdr:cNvPr id="824" name="直線コネクタ 823"/>
        <xdr:cNvCxnSpPr/>
      </xdr:nvCxnSpPr>
      <xdr:spPr>
        <a:xfrm>
          <a:off x="20434300" y="13359150"/>
          <a:ext cx="889000" cy="3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129112</xdr:rowOff>
    </xdr:from>
    <xdr:ext cx="534377" cy="259045"/>
    <xdr:sp macro="" textlink="">
      <xdr:nvSpPr>
        <xdr:cNvPr id="826" name="テキスト ボックス 825"/>
        <xdr:cNvSpPr txBox="1"/>
      </xdr:nvSpPr>
      <xdr:spPr>
        <a:xfrm>
          <a:off x="21056111" y="12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157500</xdr:rowOff>
    </xdr:from>
    <xdr:to>
      <xdr:col>29</xdr:col>
      <xdr:colOff>517525</xdr:colOff>
      <xdr:row>78</xdr:row>
      <xdr:rowOff>37554</xdr:rowOff>
    </xdr:to>
    <xdr:cxnSp macro="">
      <xdr:nvCxnSpPr>
        <xdr:cNvPr id="827" name="直線コネクタ 826"/>
        <xdr:cNvCxnSpPr/>
      </xdr:nvCxnSpPr>
      <xdr:spPr>
        <a:xfrm flipV="1">
          <a:off x="19545300" y="13359150"/>
          <a:ext cx="889000" cy="5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139688</xdr:rowOff>
    </xdr:from>
    <xdr:ext cx="534377" cy="259045"/>
    <xdr:sp macro="" textlink="">
      <xdr:nvSpPr>
        <xdr:cNvPr id="829" name="テキスト ボックス 828"/>
        <xdr:cNvSpPr txBox="1"/>
      </xdr:nvSpPr>
      <xdr:spPr>
        <a:xfrm>
          <a:off x="20167111" y="1299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37554</xdr:rowOff>
    </xdr:from>
    <xdr:to>
      <xdr:col>28</xdr:col>
      <xdr:colOff>314325</xdr:colOff>
      <xdr:row>78</xdr:row>
      <xdr:rowOff>39847</xdr:rowOff>
    </xdr:to>
    <xdr:cxnSp macro="">
      <xdr:nvCxnSpPr>
        <xdr:cNvPr id="830" name="直線コネクタ 829"/>
        <xdr:cNvCxnSpPr/>
      </xdr:nvCxnSpPr>
      <xdr:spPr>
        <a:xfrm flipV="1">
          <a:off x="18656300" y="13410654"/>
          <a:ext cx="889000" cy="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142806</xdr:rowOff>
    </xdr:from>
    <xdr:ext cx="534377" cy="259045"/>
    <xdr:sp macro="" textlink="">
      <xdr:nvSpPr>
        <xdr:cNvPr id="832" name="テキスト ボックス 831"/>
        <xdr:cNvSpPr txBox="1"/>
      </xdr:nvSpPr>
      <xdr:spPr>
        <a:xfrm>
          <a:off x="19278111" y="130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143910</xdr:rowOff>
    </xdr:from>
    <xdr:ext cx="534377" cy="259045"/>
    <xdr:sp macro="" textlink="">
      <xdr:nvSpPr>
        <xdr:cNvPr id="834" name="テキスト ボックス 833"/>
        <xdr:cNvSpPr txBox="1"/>
      </xdr:nvSpPr>
      <xdr:spPr>
        <a:xfrm>
          <a:off x="18389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124516</xdr:rowOff>
    </xdr:from>
    <xdr:to>
      <xdr:col>32</xdr:col>
      <xdr:colOff>238125</xdr:colOff>
      <xdr:row>78</xdr:row>
      <xdr:rowOff>54666</xdr:rowOff>
    </xdr:to>
    <xdr:sp macro="" textlink="">
      <xdr:nvSpPr>
        <xdr:cNvPr id="840" name="円/楕円 839"/>
        <xdr:cNvSpPr/>
      </xdr:nvSpPr>
      <xdr:spPr>
        <a:xfrm>
          <a:off x="22110700" y="133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39443</xdr:rowOff>
    </xdr:from>
    <xdr:ext cx="534377" cy="259045"/>
    <xdr:sp macro="" textlink="">
      <xdr:nvSpPr>
        <xdr:cNvPr id="841" name="繰出金該当値テキスト"/>
        <xdr:cNvSpPr txBox="1"/>
      </xdr:nvSpPr>
      <xdr:spPr>
        <a:xfrm>
          <a:off x="22212300" y="1324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27,826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144869</xdr:rowOff>
    </xdr:from>
    <xdr:to>
      <xdr:col>31</xdr:col>
      <xdr:colOff>85725</xdr:colOff>
      <xdr:row>78</xdr:row>
      <xdr:rowOff>75019</xdr:rowOff>
    </xdr:to>
    <xdr:sp macro="" textlink="">
      <xdr:nvSpPr>
        <xdr:cNvPr id="842" name="円/楕円 841"/>
        <xdr:cNvSpPr/>
      </xdr:nvSpPr>
      <xdr:spPr>
        <a:xfrm>
          <a:off x="21272500" y="1334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66146</xdr:rowOff>
    </xdr:from>
    <xdr:ext cx="534377" cy="259045"/>
    <xdr:sp macro="" textlink="">
      <xdr:nvSpPr>
        <xdr:cNvPr id="843" name="テキスト ボックス 842"/>
        <xdr:cNvSpPr txBox="1"/>
      </xdr:nvSpPr>
      <xdr:spPr>
        <a:xfrm>
          <a:off x="21056111" y="1343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25,155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106700</xdr:rowOff>
    </xdr:from>
    <xdr:to>
      <xdr:col>29</xdr:col>
      <xdr:colOff>568325</xdr:colOff>
      <xdr:row>78</xdr:row>
      <xdr:rowOff>36850</xdr:rowOff>
    </xdr:to>
    <xdr:sp macro="" textlink="">
      <xdr:nvSpPr>
        <xdr:cNvPr id="844" name="円/楕円 843"/>
        <xdr:cNvSpPr/>
      </xdr:nvSpPr>
      <xdr:spPr>
        <a:xfrm>
          <a:off x="20383500" y="1330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27977</xdr:rowOff>
    </xdr:from>
    <xdr:ext cx="534377" cy="259045"/>
    <xdr:sp macro="" textlink="">
      <xdr:nvSpPr>
        <xdr:cNvPr id="845" name="テキスト ボックス 844"/>
        <xdr:cNvSpPr txBox="1"/>
      </xdr:nvSpPr>
      <xdr:spPr>
        <a:xfrm>
          <a:off x="20167111" y="1340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30,164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158204</xdr:rowOff>
    </xdr:from>
    <xdr:to>
      <xdr:col>28</xdr:col>
      <xdr:colOff>365125</xdr:colOff>
      <xdr:row>78</xdr:row>
      <xdr:rowOff>88354</xdr:rowOff>
    </xdr:to>
    <xdr:sp macro="" textlink="">
      <xdr:nvSpPr>
        <xdr:cNvPr id="846" name="円/楕円 845"/>
        <xdr:cNvSpPr/>
      </xdr:nvSpPr>
      <xdr:spPr>
        <a:xfrm>
          <a:off x="19494500" y="1335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79481</xdr:rowOff>
    </xdr:from>
    <xdr:ext cx="534377" cy="259045"/>
    <xdr:sp macro="" textlink="">
      <xdr:nvSpPr>
        <xdr:cNvPr id="847" name="テキスト ボックス 846"/>
        <xdr:cNvSpPr txBox="1"/>
      </xdr:nvSpPr>
      <xdr:spPr>
        <a:xfrm>
          <a:off x="19278111" y="1345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23,405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160497</xdr:rowOff>
    </xdr:from>
    <xdr:to>
      <xdr:col>27</xdr:col>
      <xdr:colOff>161925</xdr:colOff>
      <xdr:row>78</xdr:row>
      <xdr:rowOff>90647</xdr:rowOff>
    </xdr:to>
    <xdr:sp macro="" textlink="">
      <xdr:nvSpPr>
        <xdr:cNvPr id="848" name="円/楕円 847"/>
        <xdr:cNvSpPr/>
      </xdr:nvSpPr>
      <xdr:spPr>
        <a:xfrm>
          <a:off x="18605500" y="1336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81774</xdr:rowOff>
    </xdr:from>
    <xdr:ext cx="534377" cy="259045"/>
    <xdr:sp macro="" textlink="">
      <xdr:nvSpPr>
        <xdr:cNvPr id="849" name="テキスト ボックス 848"/>
        <xdr:cNvSpPr txBox="1"/>
      </xdr:nvSpPr>
      <xdr:spPr>
        <a:xfrm>
          <a:off x="18389111" y="134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歳出決算額は、住民一人当たり</a:t>
          </a:r>
          <a:r>
            <a:rPr kumimoji="1" lang="en-US" altLang="ja-JP" sz="1300">
              <a:latin typeface="ＭＳ Ｐゴシック"/>
            </a:rPr>
            <a:t>377,900</a:t>
          </a:r>
          <a:r>
            <a:rPr kumimoji="1" lang="ja-JP" altLang="en-US" sz="1300">
              <a:latin typeface="ＭＳ Ｐゴシック"/>
            </a:rPr>
            <a:t>円となっている。主な構成項目である人件費は、住民一人当たり</a:t>
          </a:r>
          <a:r>
            <a:rPr kumimoji="1" lang="en-US" altLang="ja-JP" sz="1300">
              <a:latin typeface="ＭＳ Ｐゴシック"/>
            </a:rPr>
            <a:t>65,478</a:t>
          </a:r>
          <a:r>
            <a:rPr kumimoji="1" lang="ja-JP" altLang="en-US" sz="1300">
              <a:latin typeface="ＭＳ Ｐゴシック"/>
            </a:rPr>
            <a:t>円となっており、消防業務を直営で行っていることや、類型団体区分が見直されたことも影響し、類似団体と比較して一人当たりのコストが高い状況となっている。一方、扶助費では、平均年齢が低いまちであることなどにより、住民一人当たり</a:t>
          </a:r>
          <a:r>
            <a:rPr kumimoji="1" lang="en-US" altLang="ja-JP" sz="1300">
              <a:latin typeface="ＭＳ Ｐゴシック"/>
            </a:rPr>
            <a:t>77,359</a:t>
          </a:r>
          <a:r>
            <a:rPr kumimoji="1" lang="ja-JP" altLang="en-US" sz="1300">
              <a:latin typeface="ＭＳ Ｐゴシック"/>
            </a:rPr>
            <a:t>円と類似団体と比較して一人当たりのコストが抑制されている。また、維持補修費においては、住民一人当たり</a:t>
          </a:r>
          <a:r>
            <a:rPr kumimoji="1" lang="en-US" altLang="ja-JP" sz="1300">
              <a:latin typeface="ＭＳ Ｐゴシック"/>
            </a:rPr>
            <a:t>10,727</a:t>
          </a:r>
          <a:r>
            <a:rPr kumimoji="1" lang="ja-JP" altLang="en-US" sz="1300">
              <a:latin typeface="ＭＳ Ｐゴシック"/>
            </a:rPr>
            <a:t>円と類似団体と比較して</a:t>
          </a:r>
          <a:r>
            <a:rPr kumimoji="1" lang="en-US" altLang="ja-JP" sz="1300">
              <a:latin typeface="ＭＳ Ｐゴシック"/>
            </a:rPr>
            <a:t>7,356</a:t>
          </a:r>
          <a:r>
            <a:rPr kumimoji="1" lang="ja-JP" altLang="en-US" sz="1300">
              <a:latin typeface="ＭＳ Ｐゴシック"/>
            </a:rPr>
            <a:t>円高くなっているが、これは、積雪地域であるため除雪等の道路維持管理費用が多くかかることが主な要因となっている。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北海道千歳市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95,923
95,442
594.50
37,006,535
36,249,262
745,249
20,607,028
38,505,403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82.1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40945</xdr:rowOff>
    </xdr:from>
    <xdr:to>
      <xdr:col>6</xdr:col>
      <xdr:colOff>511175</xdr:colOff>
      <xdr:row>35</xdr:row>
      <xdr:rowOff>73406</xdr:rowOff>
    </xdr:to>
    <xdr:cxnSp macro="">
      <xdr:nvCxnSpPr>
        <xdr:cNvPr id="59" name="直線コネクタ 58"/>
        <xdr:cNvCxnSpPr/>
      </xdr:nvCxnSpPr>
      <xdr:spPr>
        <a:xfrm flipV="1">
          <a:off x="3797300" y="6041695"/>
          <a:ext cx="8382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41368</xdr:rowOff>
    </xdr:from>
    <xdr:ext cx="469744" cy="259045"/>
    <xdr:sp macro="" textlink="">
      <xdr:nvSpPr>
        <xdr:cNvPr id="60" name="議会費平均値テキスト"/>
        <xdr:cNvSpPr txBox="1"/>
      </xdr:nvSpPr>
      <xdr:spPr>
        <a:xfrm>
          <a:off x="4686300" y="5699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28601</xdr:rowOff>
    </xdr:from>
    <xdr:to>
      <xdr:col>5</xdr:col>
      <xdr:colOff>358775</xdr:colOff>
      <xdr:row>35</xdr:row>
      <xdr:rowOff>73406</xdr:rowOff>
    </xdr:to>
    <xdr:cxnSp macro="">
      <xdr:nvCxnSpPr>
        <xdr:cNvPr id="62" name="直線コネクタ 61"/>
        <xdr:cNvCxnSpPr/>
      </xdr:nvCxnSpPr>
      <xdr:spPr>
        <a:xfrm>
          <a:off x="2908300" y="5857901"/>
          <a:ext cx="889000" cy="21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141647</xdr:rowOff>
    </xdr:from>
    <xdr:ext cx="469744" cy="259045"/>
    <xdr:sp macro="" textlink="">
      <xdr:nvSpPr>
        <xdr:cNvPr id="64" name="テキスト ボックス 63"/>
        <xdr:cNvSpPr txBox="1"/>
      </xdr:nvSpPr>
      <xdr:spPr>
        <a:xfrm>
          <a:off x="3562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28601</xdr:rowOff>
    </xdr:from>
    <xdr:to>
      <xdr:col>4</xdr:col>
      <xdr:colOff>155575</xdr:colOff>
      <xdr:row>34</xdr:row>
      <xdr:rowOff>99009</xdr:rowOff>
    </xdr:to>
    <xdr:cxnSp macro="">
      <xdr:nvCxnSpPr>
        <xdr:cNvPr id="65" name="直線コネクタ 64"/>
        <xdr:cNvCxnSpPr/>
      </xdr:nvCxnSpPr>
      <xdr:spPr>
        <a:xfrm flipV="1">
          <a:off x="2019300" y="5857901"/>
          <a:ext cx="889000" cy="7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131792</xdr:rowOff>
    </xdr:from>
    <xdr:ext cx="469744" cy="259045"/>
    <xdr:sp macro="" textlink="">
      <xdr:nvSpPr>
        <xdr:cNvPr id="67" name="テキスト ボックス 66"/>
        <xdr:cNvSpPr txBox="1"/>
      </xdr:nvSpPr>
      <xdr:spPr>
        <a:xfrm>
          <a:off x="2673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74778</xdr:rowOff>
    </xdr:from>
    <xdr:to>
      <xdr:col>2</xdr:col>
      <xdr:colOff>638175</xdr:colOff>
      <xdr:row>34</xdr:row>
      <xdr:rowOff>99009</xdr:rowOff>
    </xdr:to>
    <xdr:cxnSp macro="">
      <xdr:nvCxnSpPr>
        <xdr:cNvPr id="68" name="直線コネクタ 67"/>
        <xdr:cNvCxnSpPr/>
      </xdr:nvCxnSpPr>
      <xdr:spPr>
        <a:xfrm>
          <a:off x="1130300" y="5732628"/>
          <a:ext cx="889000" cy="19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89984</xdr:rowOff>
    </xdr:from>
    <xdr:ext cx="469744" cy="259045"/>
    <xdr:sp macro="" textlink="">
      <xdr:nvSpPr>
        <xdr:cNvPr id="70" name="テキスト ボックス 69"/>
        <xdr:cNvSpPr txBox="1"/>
      </xdr:nvSpPr>
      <xdr:spPr>
        <a:xfrm>
          <a:off x="1784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19118</xdr:rowOff>
    </xdr:from>
    <xdr:ext cx="469744" cy="259045"/>
    <xdr:sp macro="" textlink="">
      <xdr:nvSpPr>
        <xdr:cNvPr id="72" name="テキスト ボックス 71"/>
        <xdr:cNvSpPr txBox="1"/>
      </xdr:nvSpPr>
      <xdr:spPr>
        <a:xfrm>
          <a:off x="895427" y="533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161595</xdr:rowOff>
    </xdr:from>
    <xdr:to>
      <xdr:col>6</xdr:col>
      <xdr:colOff>561975</xdr:colOff>
      <xdr:row>35</xdr:row>
      <xdr:rowOff>91745</xdr:rowOff>
    </xdr:to>
    <xdr:sp macro="" textlink="">
      <xdr:nvSpPr>
        <xdr:cNvPr id="78" name="円/楕円 77"/>
        <xdr:cNvSpPr/>
      </xdr:nvSpPr>
      <xdr:spPr>
        <a:xfrm>
          <a:off x="4584700" y="59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140022</xdr:rowOff>
    </xdr:from>
    <xdr:ext cx="469744" cy="259045"/>
    <xdr:sp macro="" textlink="">
      <xdr:nvSpPr>
        <xdr:cNvPr id="79" name="議会費該当値テキスト"/>
        <xdr:cNvSpPr txBox="1"/>
      </xdr:nvSpPr>
      <xdr:spPr>
        <a:xfrm>
          <a:off x="4686300" y="596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22606</xdr:rowOff>
    </xdr:from>
    <xdr:to>
      <xdr:col>5</xdr:col>
      <xdr:colOff>409575</xdr:colOff>
      <xdr:row>35</xdr:row>
      <xdr:rowOff>124206</xdr:rowOff>
    </xdr:to>
    <xdr:sp macro="" textlink="">
      <xdr:nvSpPr>
        <xdr:cNvPr id="80" name="円/楕円 79"/>
        <xdr:cNvSpPr/>
      </xdr:nvSpPr>
      <xdr:spPr>
        <a:xfrm>
          <a:off x="37465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115333</xdr:rowOff>
    </xdr:from>
    <xdr:ext cx="469744" cy="259045"/>
    <xdr:sp macro="" textlink="">
      <xdr:nvSpPr>
        <xdr:cNvPr id="81" name="テキスト ボックス 80"/>
        <xdr:cNvSpPr txBox="1"/>
      </xdr:nvSpPr>
      <xdr:spPr>
        <a:xfrm>
          <a:off x="3562427" y="61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149251</xdr:rowOff>
    </xdr:from>
    <xdr:to>
      <xdr:col>4</xdr:col>
      <xdr:colOff>206375</xdr:colOff>
      <xdr:row>34</xdr:row>
      <xdr:rowOff>79401</xdr:rowOff>
    </xdr:to>
    <xdr:sp macro="" textlink="">
      <xdr:nvSpPr>
        <xdr:cNvPr id="82" name="円/楕円 81"/>
        <xdr:cNvSpPr/>
      </xdr:nvSpPr>
      <xdr:spPr>
        <a:xfrm>
          <a:off x="2857500" y="580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95928</xdr:rowOff>
    </xdr:from>
    <xdr:ext cx="469744" cy="259045"/>
    <xdr:sp macro="" textlink="">
      <xdr:nvSpPr>
        <xdr:cNvPr id="83" name="テキスト ボックス 82"/>
        <xdr:cNvSpPr txBox="1"/>
      </xdr:nvSpPr>
      <xdr:spPr>
        <a:xfrm>
          <a:off x="2673427" y="558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48209</xdr:rowOff>
    </xdr:from>
    <xdr:to>
      <xdr:col>3</xdr:col>
      <xdr:colOff>3175</xdr:colOff>
      <xdr:row>34</xdr:row>
      <xdr:rowOff>149809</xdr:rowOff>
    </xdr:to>
    <xdr:sp macro="" textlink="">
      <xdr:nvSpPr>
        <xdr:cNvPr id="84" name="円/楕円 83"/>
        <xdr:cNvSpPr/>
      </xdr:nvSpPr>
      <xdr:spPr>
        <a:xfrm>
          <a:off x="1968500" y="58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140936</xdr:rowOff>
    </xdr:from>
    <xdr:ext cx="469744" cy="259045"/>
    <xdr:sp macro="" textlink="">
      <xdr:nvSpPr>
        <xdr:cNvPr id="85" name="テキスト ボックス 84"/>
        <xdr:cNvSpPr txBox="1"/>
      </xdr:nvSpPr>
      <xdr:spPr>
        <a:xfrm>
          <a:off x="1784427" y="597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23978</xdr:rowOff>
    </xdr:from>
    <xdr:to>
      <xdr:col>1</xdr:col>
      <xdr:colOff>485775</xdr:colOff>
      <xdr:row>33</xdr:row>
      <xdr:rowOff>125578</xdr:rowOff>
    </xdr:to>
    <xdr:sp macro="" textlink="">
      <xdr:nvSpPr>
        <xdr:cNvPr id="86" name="円/楕円 85"/>
        <xdr:cNvSpPr/>
      </xdr:nvSpPr>
      <xdr:spPr>
        <a:xfrm>
          <a:off x="1079500" y="568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116705</xdr:rowOff>
    </xdr:from>
    <xdr:ext cx="469744" cy="259045"/>
    <xdr:sp macro="" textlink="">
      <xdr:nvSpPr>
        <xdr:cNvPr id="87" name="テキスト ボックス 86"/>
        <xdr:cNvSpPr txBox="1"/>
      </xdr:nvSpPr>
      <xdr:spPr>
        <a:xfrm>
          <a:off x="895427" y="577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115528</xdr:rowOff>
    </xdr:from>
    <xdr:to>
      <xdr:col>6</xdr:col>
      <xdr:colOff>511175</xdr:colOff>
      <xdr:row>57</xdr:row>
      <xdr:rowOff>129962</xdr:rowOff>
    </xdr:to>
    <xdr:cxnSp macro="">
      <xdr:nvCxnSpPr>
        <xdr:cNvPr id="114" name="直線コネクタ 113"/>
        <xdr:cNvCxnSpPr/>
      </xdr:nvCxnSpPr>
      <xdr:spPr>
        <a:xfrm>
          <a:off x="3797300" y="9888178"/>
          <a:ext cx="838200" cy="1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79294</xdr:rowOff>
    </xdr:from>
    <xdr:to>
      <xdr:col>5</xdr:col>
      <xdr:colOff>358775</xdr:colOff>
      <xdr:row>57</xdr:row>
      <xdr:rowOff>115528</xdr:rowOff>
    </xdr:to>
    <xdr:cxnSp macro="">
      <xdr:nvCxnSpPr>
        <xdr:cNvPr id="117" name="直線コネクタ 116"/>
        <xdr:cNvCxnSpPr/>
      </xdr:nvCxnSpPr>
      <xdr:spPr>
        <a:xfrm>
          <a:off x="2908300" y="9851944"/>
          <a:ext cx="889000" cy="3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79294</xdr:rowOff>
    </xdr:from>
    <xdr:to>
      <xdr:col>4</xdr:col>
      <xdr:colOff>155575</xdr:colOff>
      <xdr:row>57</xdr:row>
      <xdr:rowOff>92494</xdr:rowOff>
    </xdr:to>
    <xdr:cxnSp macro="">
      <xdr:nvCxnSpPr>
        <xdr:cNvPr id="120" name="直線コネクタ 119"/>
        <xdr:cNvCxnSpPr/>
      </xdr:nvCxnSpPr>
      <xdr:spPr>
        <a:xfrm flipV="1">
          <a:off x="2019300" y="9851944"/>
          <a:ext cx="889000" cy="1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92494</xdr:rowOff>
    </xdr:from>
    <xdr:to>
      <xdr:col>2</xdr:col>
      <xdr:colOff>638175</xdr:colOff>
      <xdr:row>57</xdr:row>
      <xdr:rowOff>96727</xdr:rowOff>
    </xdr:to>
    <xdr:cxnSp macro="">
      <xdr:nvCxnSpPr>
        <xdr:cNvPr id="123" name="直線コネクタ 122"/>
        <xdr:cNvCxnSpPr/>
      </xdr:nvCxnSpPr>
      <xdr:spPr>
        <a:xfrm flipV="1">
          <a:off x="1130300" y="9865144"/>
          <a:ext cx="889000" cy="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79162</xdr:rowOff>
    </xdr:from>
    <xdr:to>
      <xdr:col>6</xdr:col>
      <xdr:colOff>561975</xdr:colOff>
      <xdr:row>58</xdr:row>
      <xdr:rowOff>9312</xdr:rowOff>
    </xdr:to>
    <xdr:sp macro="" textlink="">
      <xdr:nvSpPr>
        <xdr:cNvPr id="133" name="円/楕円 132"/>
        <xdr:cNvSpPr/>
      </xdr:nvSpPr>
      <xdr:spPr>
        <a:xfrm>
          <a:off x="4584700" y="985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169672</xdr:rowOff>
    </xdr:from>
    <xdr:ext cx="534377" cy="259045"/>
    <xdr:sp macro="" textlink="">
      <xdr:nvSpPr>
        <xdr:cNvPr id="134" name="総務費該当値テキスト"/>
        <xdr:cNvSpPr txBox="1"/>
      </xdr:nvSpPr>
      <xdr:spPr>
        <a:xfrm>
          <a:off x="4686300" y="977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39,630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64728</xdr:rowOff>
    </xdr:from>
    <xdr:to>
      <xdr:col>5</xdr:col>
      <xdr:colOff>409575</xdr:colOff>
      <xdr:row>57</xdr:row>
      <xdr:rowOff>166328</xdr:rowOff>
    </xdr:to>
    <xdr:sp macro="" textlink="">
      <xdr:nvSpPr>
        <xdr:cNvPr id="135" name="円/楕円 134"/>
        <xdr:cNvSpPr/>
      </xdr:nvSpPr>
      <xdr:spPr>
        <a:xfrm>
          <a:off x="3746500" y="98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157455</xdr:rowOff>
    </xdr:from>
    <xdr:ext cx="534377" cy="259045"/>
    <xdr:sp macro="" textlink="">
      <xdr:nvSpPr>
        <xdr:cNvPr id="136" name="テキスト ボックス 135"/>
        <xdr:cNvSpPr txBox="1"/>
      </xdr:nvSpPr>
      <xdr:spPr>
        <a:xfrm>
          <a:off x="3530111" y="993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42,787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28494</xdr:rowOff>
    </xdr:from>
    <xdr:to>
      <xdr:col>4</xdr:col>
      <xdr:colOff>206375</xdr:colOff>
      <xdr:row>57</xdr:row>
      <xdr:rowOff>130094</xdr:rowOff>
    </xdr:to>
    <xdr:sp macro="" textlink="">
      <xdr:nvSpPr>
        <xdr:cNvPr id="137" name="円/楕円 136"/>
        <xdr:cNvSpPr/>
      </xdr:nvSpPr>
      <xdr:spPr>
        <a:xfrm>
          <a:off x="2857500" y="98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121221</xdr:rowOff>
    </xdr:from>
    <xdr:ext cx="534377" cy="259045"/>
    <xdr:sp macro="" textlink="">
      <xdr:nvSpPr>
        <xdr:cNvPr id="138" name="テキスト ボックス 137"/>
        <xdr:cNvSpPr txBox="1"/>
      </xdr:nvSpPr>
      <xdr:spPr>
        <a:xfrm>
          <a:off x="2641111" y="989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50,712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41694</xdr:rowOff>
    </xdr:from>
    <xdr:to>
      <xdr:col>3</xdr:col>
      <xdr:colOff>3175</xdr:colOff>
      <xdr:row>57</xdr:row>
      <xdr:rowOff>143294</xdr:rowOff>
    </xdr:to>
    <xdr:sp macro="" textlink="">
      <xdr:nvSpPr>
        <xdr:cNvPr id="139" name="円/楕円 138"/>
        <xdr:cNvSpPr/>
      </xdr:nvSpPr>
      <xdr:spPr>
        <a:xfrm>
          <a:off x="1968500" y="981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134421</xdr:rowOff>
    </xdr:from>
    <xdr:ext cx="534377" cy="259045"/>
    <xdr:sp macro="" textlink="">
      <xdr:nvSpPr>
        <xdr:cNvPr id="140" name="テキスト ボックス 139"/>
        <xdr:cNvSpPr txBox="1"/>
      </xdr:nvSpPr>
      <xdr:spPr>
        <a:xfrm>
          <a:off x="1752111" y="990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47,825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45927</xdr:rowOff>
    </xdr:from>
    <xdr:to>
      <xdr:col>1</xdr:col>
      <xdr:colOff>485775</xdr:colOff>
      <xdr:row>57</xdr:row>
      <xdr:rowOff>147527</xdr:rowOff>
    </xdr:to>
    <xdr:sp macro="" textlink="">
      <xdr:nvSpPr>
        <xdr:cNvPr id="141" name="円/楕円 140"/>
        <xdr:cNvSpPr/>
      </xdr:nvSpPr>
      <xdr:spPr>
        <a:xfrm>
          <a:off x="1079500" y="981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138654</xdr:rowOff>
    </xdr:from>
    <xdr:ext cx="534377" cy="259045"/>
    <xdr:sp macro="" textlink="">
      <xdr:nvSpPr>
        <xdr:cNvPr id="142" name="テキスト ボックス 141"/>
        <xdr:cNvSpPr txBox="1"/>
      </xdr:nvSpPr>
      <xdr:spPr>
        <a:xfrm>
          <a:off x="863111" y="991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61227</xdr:rowOff>
    </xdr:from>
    <xdr:to>
      <xdr:col>6</xdr:col>
      <xdr:colOff>511175</xdr:colOff>
      <xdr:row>76</xdr:row>
      <xdr:rowOff>88481</xdr:rowOff>
    </xdr:to>
    <xdr:cxnSp macro="">
      <xdr:nvCxnSpPr>
        <xdr:cNvPr id="172" name="直線コネクタ 171"/>
        <xdr:cNvCxnSpPr/>
      </xdr:nvCxnSpPr>
      <xdr:spPr>
        <a:xfrm flipV="1">
          <a:off x="3797300" y="13091427"/>
          <a:ext cx="838200" cy="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53662</xdr:rowOff>
    </xdr:from>
    <xdr:ext cx="599010" cy="259045"/>
    <xdr:sp macro="" textlink="">
      <xdr:nvSpPr>
        <xdr:cNvPr id="173" name="民生費平均値テキスト"/>
        <xdr:cNvSpPr txBox="1"/>
      </xdr:nvSpPr>
      <xdr:spPr>
        <a:xfrm>
          <a:off x="4686300" y="1274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88481</xdr:rowOff>
    </xdr:from>
    <xdr:to>
      <xdr:col>5</xdr:col>
      <xdr:colOff>358775</xdr:colOff>
      <xdr:row>77</xdr:row>
      <xdr:rowOff>5792</xdr:rowOff>
    </xdr:to>
    <xdr:cxnSp macro="">
      <xdr:nvCxnSpPr>
        <xdr:cNvPr id="175" name="直線コネクタ 174"/>
        <xdr:cNvCxnSpPr/>
      </xdr:nvCxnSpPr>
      <xdr:spPr>
        <a:xfrm flipV="1">
          <a:off x="2908300" y="13118681"/>
          <a:ext cx="889000" cy="8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108958</xdr:rowOff>
    </xdr:from>
    <xdr:ext cx="599010" cy="259045"/>
    <xdr:sp macro="" textlink="">
      <xdr:nvSpPr>
        <xdr:cNvPr id="177" name="テキスト ボックス 176"/>
        <xdr:cNvSpPr txBox="1"/>
      </xdr:nvSpPr>
      <xdr:spPr>
        <a:xfrm>
          <a:off x="3497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5792</xdr:rowOff>
    </xdr:from>
    <xdr:to>
      <xdr:col>4</xdr:col>
      <xdr:colOff>155575</xdr:colOff>
      <xdr:row>77</xdr:row>
      <xdr:rowOff>121602</xdr:rowOff>
    </xdr:to>
    <xdr:cxnSp macro="">
      <xdr:nvCxnSpPr>
        <xdr:cNvPr id="178" name="直線コネクタ 177"/>
        <xdr:cNvCxnSpPr/>
      </xdr:nvCxnSpPr>
      <xdr:spPr>
        <a:xfrm flipV="1">
          <a:off x="2019300" y="13207442"/>
          <a:ext cx="889000" cy="11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21290</xdr:rowOff>
    </xdr:from>
    <xdr:ext cx="599010" cy="259045"/>
    <xdr:sp macro="" textlink="">
      <xdr:nvSpPr>
        <xdr:cNvPr id="180" name="テキスト ボックス 179"/>
        <xdr:cNvSpPr txBox="1"/>
      </xdr:nvSpPr>
      <xdr:spPr>
        <a:xfrm>
          <a:off x="2608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101409</xdr:rowOff>
    </xdr:from>
    <xdr:to>
      <xdr:col>2</xdr:col>
      <xdr:colOff>638175</xdr:colOff>
      <xdr:row>77</xdr:row>
      <xdr:rowOff>121602</xdr:rowOff>
    </xdr:to>
    <xdr:cxnSp macro="">
      <xdr:nvCxnSpPr>
        <xdr:cNvPr id="181" name="直線コネクタ 180"/>
        <xdr:cNvCxnSpPr/>
      </xdr:nvCxnSpPr>
      <xdr:spPr>
        <a:xfrm>
          <a:off x="1130300" y="13303059"/>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91863</xdr:rowOff>
    </xdr:from>
    <xdr:ext cx="599010" cy="259045"/>
    <xdr:sp macro="" textlink="">
      <xdr:nvSpPr>
        <xdr:cNvPr id="183" name="テキスト ボックス 182"/>
        <xdr:cNvSpPr txBox="1"/>
      </xdr:nvSpPr>
      <xdr:spPr>
        <a:xfrm>
          <a:off x="1719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107599</xdr:rowOff>
    </xdr:from>
    <xdr:ext cx="599010" cy="259045"/>
    <xdr:sp macro="" textlink="">
      <xdr:nvSpPr>
        <xdr:cNvPr id="185" name="テキスト ボックス 184"/>
        <xdr:cNvSpPr txBox="1"/>
      </xdr:nvSpPr>
      <xdr:spPr>
        <a:xfrm>
          <a:off x="830794" y="1279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10427</xdr:rowOff>
    </xdr:from>
    <xdr:to>
      <xdr:col>6</xdr:col>
      <xdr:colOff>561975</xdr:colOff>
      <xdr:row>76</xdr:row>
      <xdr:rowOff>112027</xdr:rowOff>
    </xdr:to>
    <xdr:sp macro="" textlink="">
      <xdr:nvSpPr>
        <xdr:cNvPr id="191" name="円/楕円 190"/>
        <xdr:cNvSpPr/>
      </xdr:nvSpPr>
      <xdr:spPr>
        <a:xfrm>
          <a:off x="4584700" y="1304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160304</xdr:rowOff>
    </xdr:from>
    <xdr:ext cx="599010" cy="259045"/>
    <xdr:sp macro="" textlink="">
      <xdr:nvSpPr>
        <xdr:cNvPr id="192" name="民生費該当値テキスト"/>
        <xdr:cNvSpPr txBox="1"/>
      </xdr:nvSpPr>
      <xdr:spPr>
        <a:xfrm>
          <a:off x="4686300" y="1301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129,179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37681</xdr:rowOff>
    </xdr:from>
    <xdr:to>
      <xdr:col>5</xdr:col>
      <xdr:colOff>409575</xdr:colOff>
      <xdr:row>76</xdr:row>
      <xdr:rowOff>139281</xdr:rowOff>
    </xdr:to>
    <xdr:sp macro="" textlink="">
      <xdr:nvSpPr>
        <xdr:cNvPr id="193" name="円/楕円 192"/>
        <xdr:cNvSpPr/>
      </xdr:nvSpPr>
      <xdr:spPr>
        <a:xfrm>
          <a:off x="3746500" y="130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130408</xdr:rowOff>
    </xdr:from>
    <xdr:ext cx="599010" cy="259045"/>
    <xdr:sp macro="" textlink="">
      <xdr:nvSpPr>
        <xdr:cNvPr id="194" name="テキスト ボックス 193"/>
        <xdr:cNvSpPr txBox="1"/>
      </xdr:nvSpPr>
      <xdr:spPr>
        <a:xfrm>
          <a:off x="3497794" y="1316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127,033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126442</xdr:rowOff>
    </xdr:from>
    <xdr:to>
      <xdr:col>4</xdr:col>
      <xdr:colOff>206375</xdr:colOff>
      <xdr:row>77</xdr:row>
      <xdr:rowOff>56592</xdr:rowOff>
    </xdr:to>
    <xdr:sp macro="" textlink="">
      <xdr:nvSpPr>
        <xdr:cNvPr id="195" name="円/楕円 194"/>
        <xdr:cNvSpPr/>
      </xdr:nvSpPr>
      <xdr:spPr>
        <a:xfrm>
          <a:off x="2857500" y="1315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47719</xdr:rowOff>
    </xdr:from>
    <xdr:ext cx="599010" cy="259045"/>
    <xdr:sp macro="" textlink="">
      <xdr:nvSpPr>
        <xdr:cNvPr id="196" name="テキスト ボックス 195"/>
        <xdr:cNvSpPr txBox="1"/>
      </xdr:nvSpPr>
      <xdr:spPr>
        <a:xfrm>
          <a:off x="2608794" y="1324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120,044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70802</xdr:rowOff>
    </xdr:from>
    <xdr:to>
      <xdr:col>3</xdr:col>
      <xdr:colOff>3175</xdr:colOff>
      <xdr:row>78</xdr:row>
      <xdr:rowOff>952</xdr:rowOff>
    </xdr:to>
    <xdr:sp macro="" textlink="">
      <xdr:nvSpPr>
        <xdr:cNvPr id="197" name="円/楕円 196"/>
        <xdr:cNvSpPr/>
      </xdr:nvSpPr>
      <xdr:spPr>
        <a:xfrm>
          <a:off x="1968500" y="1327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163529</xdr:rowOff>
    </xdr:from>
    <xdr:ext cx="599010" cy="259045"/>
    <xdr:sp macro="" textlink="">
      <xdr:nvSpPr>
        <xdr:cNvPr id="198" name="テキスト ボックス 197"/>
        <xdr:cNvSpPr txBox="1"/>
      </xdr:nvSpPr>
      <xdr:spPr>
        <a:xfrm>
          <a:off x="1719794" y="1336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110,925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50609</xdr:rowOff>
    </xdr:from>
    <xdr:to>
      <xdr:col>1</xdr:col>
      <xdr:colOff>485775</xdr:colOff>
      <xdr:row>77</xdr:row>
      <xdr:rowOff>152209</xdr:rowOff>
    </xdr:to>
    <xdr:sp macro="" textlink="">
      <xdr:nvSpPr>
        <xdr:cNvPr id="199" name="円/楕円 198"/>
        <xdr:cNvSpPr/>
      </xdr:nvSpPr>
      <xdr:spPr>
        <a:xfrm>
          <a:off x="1079500" y="1325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143336</xdr:rowOff>
    </xdr:from>
    <xdr:ext cx="599010" cy="259045"/>
    <xdr:sp macro="" textlink="">
      <xdr:nvSpPr>
        <xdr:cNvPr id="200" name="テキスト ボックス 199"/>
        <xdr:cNvSpPr txBox="1"/>
      </xdr:nvSpPr>
      <xdr:spPr>
        <a:xfrm>
          <a:off x="830794" y="13344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74868</xdr:rowOff>
    </xdr:from>
    <xdr:to>
      <xdr:col>6</xdr:col>
      <xdr:colOff>511175</xdr:colOff>
      <xdr:row>96</xdr:row>
      <xdr:rowOff>148112</xdr:rowOff>
    </xdr:to>
    <xdr:cxnSp macro="">
      <xdr:nvCxnSpPr>
        <xdr:cNvPr id="228" name="直線コネクタ 227"/>
        <xdr:cNvCxnSpPr/>
      </xdr:nvCxnSpPr>
      <xdr:spPr>
        <a:xfrm flipV="1">
          <a:off x="3797300" y="16534068"/>
          <a:ext cx="838200" cy="7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146606</xdr:rowOff>
    </xdr:from>
    <xdr:ext cx="534377" cy="259045"/>
    <xdr:sp macro="" textlink="">
      <xdr:nvSpPr>
        <xdr:cNvPr id="229" name="衛生費平均値テキスト"/>
        <xdr:cNvSpPr txBox="1"/>
      </xdr:nvSpPr>
      <xdr:spPr>
        <a:xfrm>
          <a:off x="4686300" y="1660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148112</xdr:rowOff>
    </xdr:from>
    <xdr:to>
      <xdr:col>5</xdr:col>
      <xdr:colOff>358775</xdr:colOff>
      <xdr:row>96</xdr:row>
      <xdr:rowOff>167886</xdr:rowOff>
    </xdr:to>
    <xdr:cxnSp macro="">
      <xdr:nvCxnSpPr>
        <xdr:cNvPr id="231" name="直線コネクタ 230"/>
        <xdr:cNvCxnSpPr/>
      </xdr:nvCxnSpPr>
      <xdr:spPr>
        <a:xfrm flipV="1">
          <a:off x="2908300" y="16607312"/>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167886</xdr:rowOff>
    </xdr:from>
    <xdr:to>
      <xdr:col>4</xdr:col>
      <xdr:colOff>155575</xdr:colOff>
      <xdr:row>97</xdr:row>
      <xdr:rowOff>5741</xdr:rowOff>
    </xdr:to>
    <xdr:cxnSp macro="">
      <xdr:nvCxnSpPr>
        <xdr:cNvPr id="234" name="直線コネクタ 233"/>
        <xdr:cNvCxnSpPr/>
      </xdr:nvCxnSpPr>
      <xdr:spPr>
        <a:xfrm flipV="1">
          <a:off x="2019300" y="16627086"/>
          <a:ext cx="889000" cy="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86641</xdr:rowOff>
    </xdr:from>
    <xdr:to>
      <xdr:col>2</xdr:col>
      <xdr:colOff>638175</xdr:colOff>
      <xdr:row>97</xdr:row>
      <xdr:rowOff>5741</xdr:rowOff>
    </xdr:to>
    <xdr:cxnSp macro="">
      <xdr:nvCxnSpPr>
        <xdr:cNvPr id="237" name="直線コネクタ 236"/>
        <xdr:cNvCxnSpPr/>
      </xdr:nvCxnSpPr>
      <xdr:spPr>
        <a:xfrm>
          <a:off x="1130300" y="16545841"/>
          <a:ext cx="889000" cy="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144525</xdr:rowOff>
    </xdr:from>
    <xdr:ext cx="534377" cy="259045"/>
    <xdr:sp macro="" textlink="">
      <xdr:nvSpPr>
        <xdr:cNvPr id="241" name="テキスト ボックス 240"/>
        <xdr:cNvSpPr txBox="1"/>
      </xdr:nvSpPr>
      <xdr:spPr>
        <a:xfrm>
          <a:off x="863111" y="1660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24068</xdr:rowOff>
    </xdr:from>
    <xdr:to>
      <xdr:col>6</xdr:col>
      <xdr:colOff>561975</xdr:colOff>
      <xdr:row>96</xdr:row>
      <xdr:rowOff>125668</xdr:rowOff>
    </xdr:to>
    <xdr:sp macro="" textlink="">
      <xdr:nvSpPr>
        <xdr:cNvPr id="247" name="円/楕円 246"/>
        <xdr:cNvSpPr/>
      </xdr:nvSpPr>
      <xdr:spPr>
        <a:xfrm>
          <a:off x="4584700" y="1648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46945</xdr:rowOff>
    </xdr:from>
    <xdr:ext cx="534377" cy="259045"/>
    <xdr:sp macro="" textlink="">
      <xdr:nvSpPr>
        <xdr:cNvPr id="248" name="衛生費該当値テキスト"/>
        <xdr:cNvSpPr txBox="1"/>
      </xdr:nvSpPr>
      <xdr:spPr>
        <a:xfrm>
          <a:off x="4686300" y="1633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37,836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97312</xdr:rowOff>
    </xdr:from>
    <xdr:to>
      <xdr:col>5</xdr:col>
      <xdr:colOff>409575</xdr:colOff>
      <xdr:row>97</xdr:row>
      <xdr:rowOff>27462</xdr:rowOff>
    </xdr:to>
    <xdr:sp macro="" textlink="">
      <xdr:nvSpPr>
        <xdr:cNvPr id="249" name="円/楕円 248"/>
        <xdr:cNvSpPr/>
      </xdr:nvSpPr>
      <xdr:spPr>
        <a:xfrm>
          <a:off x="3746500" y="165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18589</xdr:rowOff>
    </xdr:from>
    <xdr:ext cx="534377" cy="259045"/>
    <xdr:sp macro="" textlink="">
      <xdr:nvSpPr>
        <xdr:cNvPr id="250" name="テキスト ボックス 249"/>
        <xdr:cNvSpPr txBox="1"/>
      </xdr:nvSpPr>
      <xdr:spPr>
        <a:xfrm>
          <a:off x="3530111" y="166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117086</xdr:rowOff>
    </xdr:from>
    <xdr:to>
      <xdr:col>4</xdr:col>
      <xdr:colOff>206375</xdr:colOff>
      <xdr:row>97</xdr:row>
      <xdr:rowOff>47236</xdr:rowOff>
    </xdr:to>
    <xdr:sp macro="" textlink="">
      <xdr:nvSpPr>
        <xdr:cNvPr id="251" name="円/楕円 250"/>
        <xdr:cNvSpPr/>
      </xdr:nvSpPr>
      <xdr:spPr>
        <a:xfrm>
          <a:off x="2857500" y="1657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38363</xdr:rowOff>
    </xdr:from>
    <xdr:ext cx="534377" cy="259045"/>
    <xdr:sp macro="" textlink="">
      <xdr:nvSpPr>
        <xdr:cNvPr id="252" name="テキスト ボックス 251"/>
        <xdr:cNvSpPr txBox="1"/>
      </xdr:nvSpPr>
      <xdr:spPr>
        <a:xfrm>
          <a:off x="2641111" y="1666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33,767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126391</xdr:rowOff>
    </xdr:from>
    <xdr:to>
      <xdr:col>3</xdr:col>
      <xdr:colOff>3175</xdr:colOff>
      <xdr:row>97</xdr:row>
      <xdr:rowOff>56541</xdr:rowOff>
    </xdr:to>
    <xdr:sp macro="" textlink="">
      <xdr:nvSpPr>
        <xdr:cNvPr id="253" name="円/楕円 252"/>
        <xdr:cNvSpPr/>
      </xdr:nvSpPr>
      <xdr:spPr>
        <a:xfrm>
          <a:off x="1968500" y="165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47668</xdr:rowOff>
    </xdr:from>
    <xdr:ext cx="534377" cy="259045"/>
    <xdr:sp macro="" textlink="">
      <xdr:nvSpPr>
        <xdr:cNvPr id="254" name="テキスト ボックス 253"/>
        <xdr:cNvSpPr txBox="1"/>
      </xdr:nvSpPr>
      <xdr:spPr>
        <a:xfrm>
          <a:off x="1752111" y="166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35841</xdr:rowOff>
    </xdr:from>
    <xdr:to>
      <xdr:col>1</xdr:col>
      <xdr:colOff>485775</xdr:colOff>
      <xdr:row>96</xdr:row>
      <xdr:rowOff>137441</xdr:rowOff>
    </xdr:to>
    <xdr:sp macro="" textlink="">
      <xdr:nvSpPr>
        <xdr:cNvPr id="255" name="円/楕円 254"/>
        <xdr:cNvSpPr/>
      </xdr:nvSpPr>
      <xdr:spPr>
        <a:xfrm>
          <a:off x="1079500" y="1649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153968</xdr:rowOff>
    </xdr:from>
    <xdr:ext cx="534377" cy="259045"/>
    <xdr:sp macro="" textlink="">
      <xdr:nvSpPr>
        <xdr:cNvPr id="256" name="テキスト ボックス 255"/>
        <xdr:cNvSpPr txBox="1"/>
      </xdr:nvSpPr>
      <xdr:spPr>
        <a:xfrm>
          <a:off x="863111" y="1627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129794</xdr:rowOff>
    </xdr:from>
    <xdr:to>
      <xdr:col>15</xdr:col>
      <xdr:colOff>180975</xdr:colOff>
      <xdr:row>38</xdr:row>
      <xdr:rowOff>29591</xdr:rowOff>
    </xdr:to>
    <xdr:cxnSp macro="">
      <xdr:nvCxnSpPr>
        <xdr:cNvPr id="285" name="直線コネクタ 284"/>
        <xdr:cNvCxnSpPr/>
      </xdr:nvCxnSpPr>
      <xdr:spPr>
        <a:xfrm>
          <a:off x="9639300" y="6473444"/>
          <a:ext cx="8382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10922</xdr:rowOff>
    </xdr:from>
    <xdr:to>
      <xdr:col>14</xdr:col>
      <xdr:colOff>28575</xdr:colOff>
      <xdr:row>37</xdr:row>
      <xdr:rowOff>129794</xdr:rowOff>
    </xdr:to>
    <xdr:cxnSp macro="">
      <xdr:nvCxnSpPr>
        <xdr:cNvPr id="288" name="直線コネクタ 287"/>
        <xdr:cNvCxnSpPr/>
      </xdr:nvCxnSpPr>
      <xdr:spPr>
        <a:xfrm>
          <a:off x="8750300" y="635457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158750</xdr:rowOff>
    </xdr:from>
    <xdr:to>
      <xdr:col>12</xdr:col>
      <xdr:colOff>511175</xdr:colOff>
      <xdr:row>37</xdr:row>
      <xdr:rowOff>10922</xdr:rowOff>
    </xdr:to>
    <xdr:cxnSp macro="">
      <xdr:nvCxnSpPr>
        <xdr:cNvPr id="291" name="直線コネクタ 290"/>
        <xdr:cNvCxnSpPr/>
      </xdr:nvCxnSpPr>
      <xdr:spPr>
        <a:xfrm>
          <a:off x="7861300" y="6330950"/>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5588</xdr:rowOff>
    </xdr:from>
    <xdr:to>
      <xdr:col>11</xdr:col>
      <xdr:colOff>307975</xdr:colOff>
      <xdr:row>36</xdr:row>
      <xdr:rowOff>158750</xdr:rowOff>
    </xdr:to>
    <xdr:cxnSp macro="">
      <xdr:nvCxnSpPr>
        <xdr:cNvPr id="294" name="直線コネクタ 293"/>
        <xdr:cNvCxnSpPr/>
      </xdr:nvCxnSpPr>
      <xdr:spPr>
        <a:xfrm>
          <a:off x="6972300" y="5834888"/>
          <a:ext cx="889000" cy="49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150241</xdr:rowOff>
    </xdr:from>
    <xdr:to>
      <xdr:col>15</xdr:col>
      <xdr:colOff>231775</xdr:colOff>
      <xdr:row>38</xdr:row>
      <xdr:rowOff>80390</xdr:rowOff>
    </xdr:to>
    <xdr:sp macro="" textlink="">
      <xdr:nvSpPr>
        <xdr:cNvPr id="304" name="円/楕円 303"/>
        <xdr:cNvSpPr/>
      </xdr:nvSpPr>
      <xdr:spPr>
        <a:xfrm>
          <a:off x="10426700" y="64938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128668</xdr:rowOff>
    </xdr:from>
    <xdr:ext cx="378565" cy="259045"/>
    <xdr:sp macro="" textlink="">
      <xdr:nvSpPr>
        <xdr:cNvPr id="305" name="労働費該当値テキスト"/>
        <xdr:cNvSpPr txBox="1"/>
      </xdr:nvSpPr>
      <xdr:spPr>
        <a:xfrm>
          <a:off x="10528300" y="6472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78994</xdr:rowOff>
    </xdr:from>
    <xdr:to>
      <xdr:col>14</xdr:col>
      <xdr:colOff>79375</xdr:colOff>
      <xdr:row>38</xdr:row>
      <xdr:rowOff>9144</xdr:rowOff>
    </xdr:to>
    <xdr:sp macro="" textlink="">
      <xdr:nvSpPr>
        <xdr:cNvPr id="306" name="円/楕円 305"/>
        <xdr:cNvSpPr/>
      </xdr:nvSpPr>
      <xdr:spPr>
        <a:xfrm>
          <a:off x="9588500" y="64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271</xdr:rowOff>
    </xdr:from>
    <xdr:ext cx="378565" cy="259045"/>
    <xdr:sp macro="" textlink="">
      <xdr:nvSpPr>
        <xdr:cNvPr id="307" name="テキスト ボックス 306"/>
        <xdr:cNvSpPr txBox="1"/>
      </xdr:nvSpPr>
      <xdr:spPr>
        <a:xfrm>
          <a:off x="9450017" y="6515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131572</xdr:rowOff>
    </xdr:from>
    <xdr:to>
      <xdr:col>12</xdr:col>
      <xdr:colOff>561975</xdr:colOff>
      <xdr:row>37</xdr:row>
      <xdr:rowOff>61722</xdr:rowOff>
    </xdr:to>
    <xdr:sp macro="" textlink="">
      <xdr:nvSpPr>
        <xdr:cNvPr id="308" name="円/楕円 307"/>
        <xdr:cNvSpPr/>
      </xdr:nvSpPr>
      <xdr:spPr>
        <a:xfrm>
          <a:off x="8699500" y="630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52849</xdr:rowOff>
    </xdr:from>
    <xdr:ext cx="378565" cy="259045"/>
    <xdr:sp macro="" textlink="">
      <xdr:nvSpPr>
        <xdr:cNvPr id="309" name="テキスト ボックス 308"/>
        <xdr:cNvSpPr txBox="1"/>
      </xdr:nvSpPr>
      <xdr:spPr>
        <a:xfrm>
          <a:off x="8561017" y="6396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107950</xdr:rowOff>
    </xdr:from>
    <xdr:to>
      <xdr:col>11</xdr:col>
      <xdr:colOff>358775</xdr:colOff>
      <xdr:row>37</xdr:row>
      <xdr:rowOff>38100</xdr:rowOff>
    </xdr:to>
    <xdr:sp macro="" textlink="">
      <xdr:nvSpPr>
        <xdr:cNvPr id="310" name="円/楕円 309"/>
        <xdr:cNvSpPr/>
      </xdr:nvSpPr>
      <xdr:spPr>
        <a:xfrm>
          <a:off x="7810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29227</xdr:rowOff>
    </xdr:from>
    <xdr:ext cx="469744" cy="259045"/>
    <xdr:sp macro="" textlink="">
      <xdr:nvSpPr>
        <xdr:cNvPr id="311" name="テキスト ボックス 310"/>
        <xdr:cNvSpPr txBox="1"/>
      </xdr:nvSpPr>
      <xdr:spPr>
        <a:xfrm>
          <a:off x="7626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126238</xdr:rowOff>
    </xdr:from>
    <xdr:to>
      <xdr:col>10</xdr:col>
      <xdr:colOff>155575</xdr:colOff>
      <xdr:row>34</xdr:row>
      <xdr:rowOff>56388</xdr:rowOff>
    </xdr:to>
    <xdr:sp macro="" textlink="">
      <xdr:nvSpPr>
        <xdr:cNvPr id="312" name="円/楕円 311"/>
        <xdr:cNvSpPr/>
      </xdr:nvSpPr>
      <xdr:spPr>
        <a:xfrm>
          <a:off x="6921500" y="578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47515</xdr:rowOff>
    </xdr:from>
    <xdr:ext cx="469744" cy="259045"/>
    <xdr:sp macro="" textlink="">
      <xdr:nvSpPr>
        <xdr:cNvPr id="313" name="テキスト ボックス 312"/>
        <xdr:cNvSpPr txBox="1"/>
      </xdr:nvSpPr>
      <xdr:spPr>
        <a:xfrm>
          <a:off x="6737427" y="587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108585</xdr:rowOff>
    </xdr:from>
    <xdr:to>
      <xdr:col>15</xdr:col>
      <xdr:colOff>180975</xdr:colOff>
      <xdr:row>58</xdr:row>
      <xdr:rowOff>129502</xdr:rowOff>
    </xdr:to>
    <xdr:cxnSp macro="">
      <xdr:nvCxnSpPr>
        <xdr:cNvPr id="342" name="直線コネクタ 341"/>
        <xdr:cNvCxnSpPr/>
      </xdr:nvCxnSpPr>
      <xdr:spPr>
        <a:xfrm>
          <a:off x="9639300" y="10052685"/>
          <a:ext cx="8382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64940</xdr:rowOff>
    </xdr:from>
    <xdr:ext cx="469744" cy="259045"/>
    <xdr:sp macro="" textlink="">
      <xdr:nvSpPr>
        <xdr:cNvPr id="343" name="農林水産業費平均値テキスト"/>
        <xdr:cNvSpPr txBox="1"/>
      </xdr:nvSpPr>
      <xdr:spPr>
        <a:xfrm>
          <a:off x="10528300" y="10009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108585</xdr:rowOff>
    </xdr:from>
    <xdr:to>
      <xdr:col>14</xdr:col>
      <xdr:colOff>28575</xdr:colOff>
      <xdr:row>58</xdr:row>
      <xdr:rowOff>139268</xdr:rowOff>
    </xdr:to>
    <xdr:cxnSp macro="">
      <xdr:nvCxnSpPr>
        <xdr:cNvPr id="345" name="直線コネクタ 344"/>
        <xdr:cNvCxnSpPr/>
      </xdr:nvCxnSpPr>
      <xdr:spPr>
        <a:xfrm flipV="1">
          <a:off x="8750300" y="10052685"/>
          <a:ext cx="889000" cy="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138684</xdr:rowOff>
    </xdr:from>
    <xdr:to>
      <xdr:col>12</xdr:col>
      <xdr:colOff>511175</xdr:colOff>
      <xdr:row>58</xdr:row>
      <xdr:rowOff>139268</xdr:rowOff>
    </xdr:to>
    <xdr:cxnSp macro="">
      <xdr:nvCxnSpPr>
        <xdr:cNvPr id="348" name="直線コネクタ 347"/>
        <xdr:cNvCxnSpPr/>
      </xdr:nvCxnSpPr>
      <xdr:spPr>
        <a:xfrm>
          <a:off x="7861300" y="10082784"/>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138684</xdr:rowOff>
    </xdr:from>
    <xdr:to>
      <xdr:col>11</xdr:col>
      <xdr:colOff>307975</xdr:colOff>
      <xdr:row>58</xdr:row>
      <xdr:rowOff>143776</xdr:rowOff>
    </xdr:to>
    <xdr:cxnSp macro="">
      <xdr:nvCxnSpPr>
        <xdr:cNvPr id="351" name="直線コネクタ 350"/>
        <xdr:cNvCxnSpPr/>
      </xdr:nvCxnSpPr>
      <xdr:spPr>
        <a:xfrm flipV="1">
          <a:off x="6972300" y="10082784"/>
          <a:ext cx="889000" cy="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78702</xdr:rowOff>
    </xdr:from>
    <xdr:to>
      <xdr:col>15</xdr:col>
      <xdr:colOff>231775</xdr:colOff>
      <xdr:row>59</xdr:row>
      <xdr:rowOff>8852</xdr:rowOff>
    </xdr:to>
    <xdr:sp macro="" textlink="">
      <xdr:nvSpPr>
        <xdr:cNvPr id="361" name="円/楕円 360"/>
        <xdr:cNvSpPr/>
      </xdr:nvSpPr>
      <xdr:spPr>
        <a:xfrm>
          <a:off x="10426700" y="1002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38079</xdr:rowOff>
    </xdr:from>
    <xdr:ext cx="469744" cy="259045"/>
    <xdr:sp macro="" textlink="">
      <xdr:nvSpPr>
        <xdr:cNvPr id="362" name="農林水産業費該当値テキスト"/>
        <xdr:cNvSpPr txBox="1"/>
      </xdr:nvSpPr>
      <xdr:spPr>
        <a:xfrm>
          <a:off x="10528300" y="981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57785</xdr:rowOff>
    </xdr:from>
    <xdr:to>
      <xdr:col>14</xdr:col>
      <xdr:colOff>79375</xdr:colOff>
      <xdr:row>58</xdr:row>
      <xdr:rowOff>159385</xdr:rowOff>
    </xdr:to>
    <xdr:sp macro="" textlink="">
      <xdr:nvSpPr>
        <xdr:cNvPr id="363" name="円/楕円 362"/>
        <xdr:cNvSpPr/>
      </xdr:nvSpPr>
      <xdr:spPr>
        <a:xfrm>
          <a:off x="9588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150512</xdr:rowOff>
    </xdr:from>
    <xdr:ext cx="469744" cy="259045"/>
    <xdr:sp macro="" textlink="">
      <xdr:nvSpPr>
        <xdr:cNvPr id="364" name="テキスト ボックス 363"/>
        <xdr:cNvSpPr txBox="1"/>
      </xdr:nvSpPr>
      <xdr:spPr>
        <a:xfrm>
          <a:off x="9404427" y="1009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88468</xdr:rowOff>
    </xdr:from>
    <xdr:to>
      <xdr:col>12</xdr:col>
      <xdr:colOff>561975</xdr:colOff>
      <xdr:row>59</xdr:row>
      <xdr:rowOff>18618</xdr:rowOff>
    </xdr:to>
    <xdr:sp macro="" textlink="">
      <xdr:nvSpPr>
        <xdr:cNvPr id="365" name="円/楕円 364"/>
        <xdr:cNvSpPr/>
      </xdr:nvSpPr>
      <xdr:spPr>
        <a:xfrm>
          <a:off x="8699500" y="1003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9745</xdr:rowOff>
    </xdr:from>
    <xdr:ext cx="469744" cy="259045"/>
    <xdr:sp macro="" textlink="">
      <xdr:nvSpPr>
        <xdr:cNvPr id="366" name="テキスト ボックス 365"/>
        <xdr:cNvSpPr txBox="1"/>
      </xdr:nvSpPr>
      <xdr:spPr>
        <a:xfrm>
          <a:off x="8515427" y="1012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87884</xdr:rowOff>
    </xdr:from>
    <xdr:to>
      <xdr:col>11</xdr:col>
      <xdr:colOff>358775</xdr:colOff>
      <xdr:row>59</xdr:row>
      <xdr:rowOff>18034</xdr:rowOff>
    </xdr:to>
    <xdr:sp macro="" textlink="">
      <xdr:nvSpPr>
        <xdr:cNvPr id="367" name="円/楕円 366"/>
        <xdr:cNvSpPr/>
      </xdr:nvSpPr>
      <xdr:spPr>
        <a:xfrm>
          <a:off x="7810500" y="1003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9161</xdr:rowOff>
    </xdr:from>
    <xdr:ext cx="469744" cy="259045"/>
    <xdr:sp macro="" textlink="">
      <xdr:nvSpPr>
        <xdr:cNvPr id="368" name="テキスト ボックス 367"/>
        <xdr:cNvSpPr txBox="1"/>
      </xdr:nvSpPr>
      <xdr:spPr>
        <a:xfrm>
          <a:off x="7626427" y="1012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92976</xdr:rowOff>
    </xdr:from>
    <xdr:to>
      <xdr:col>10</xdr:col>
      <xdr:colOff>155575</xdr:colOff>
      <xdr:row>59</xdr:row>
      <xdr:rowOff>23126</xdr:rowOff>
    </xdr:to>
    <xdr:sp macro="" textlink="">
      <xdr:nvSpPr>
        <xdr:cNvPr id="369" name="円/楕円 368"/>
        <xdr:cNvSpPr/>
      </xdr:nvSpPr>
      <xdr:spPr>
        <a:xfrm>
          <a:off x="6921500" y="100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14253</xdr:rowOff>
    </xdr:from>
    <xdr:ext cx="469744" cy="259045"/>
    <xdr:sp macro="" textlink="">
      <xdr:nvSpPr>
        <xdr:cNvPr id="370" name="テキスト ボックス 369"/>
        <xdr:cNvSpPr txBox="1"/>
      </xdr:nvSpPr>
      <xdr:spPr>
        <a:xfrm>
          <a:off x="6737427" y="1012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72720</xdr:rowOff>
    </xdr:from>
    <xdr:to>
      <xdr:col>15</xdr:col>
      <xdr:colOff>180975</xdr:colOff>
      <xdr:row>75</xdr:row>
      <xdr:rowOff>34498</xdr:rowOff>
    </xdr:to>
    <xdr:cxnSp macro="">
      <xdr:nvCxnSpPr>
        <xdr:cNvPr id="397" name="直線コネクタ 396"/>
        <xdr:cNvCxnSpPr/>
      </xdr:nvCxnSpPr>
      <xdr:spPr>
        <a:xfrm flipV="1">
          <a:off x="9639300" y="12760020"/>
          <a:ext cx="838200" cy="13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126260</xdr:rowOff>
    </xdr:from>
    <xdr:ext cx="469744" cy="259045"/>
    <xdr:sp macro="" textlink="">
      <xdr:nvSpPr>
        <xdr:cNvPr id="398" name="商工費平均値テキスト"/>
        <xdr:cNvSpPr txBox="1"/>
      </xdr:nvSpPr>
      <xdr:spPr>
        <a:xfrm>
          <a:off x="10528300" y="13156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34498</xdr:rowOff>
    </xdr:from>
    <xdr:to>
      <xdr:col>14</xdr:col>
      <xdr:colOff>28575</xdr:colOff>
      <xdr:row>75</xdr:row>
      <xdr:rowOff>47346</xdr:rowOff>
    </xdr:to>
    <xdr:cxnSp macro="">
      <xdr:nvCxnSpPr>
        <xdr:cNvPr id="400" name="直線コネクタ 399"/>
        <xdr:cNvCxnSpPr/>
      </xdr:nvCxnSpPr>
      <xdr:spPr>
        <a:xfrm flipV="1">
          <a:off x="8750300" y="12893248"/>
          <a:ext cx="889000" cy="1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111538</xdr:rowOff>
    </xdr:from>
    <xdr:ext cx="469744" cy="259045"/>
    <xdr:sp macro="" textlink="">
      <xdr:nvSpPr>
        <xdr:cNvPr id="402" name="テキスト ボックス 401"/>
        <xdr:cNvSpPr txBox="1"/>
      </xdr:nvSpPr>
      <xdr:spPr>
        <a:xfrm>
          <a:off x="9404427" y="1314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47346</xdr:rowOff>
    </xdr:from>
    <xdr:to>
      <xdr:col>12</xdr:col>
      <xdr:colOff>511175</xdr:colOff>
      <xdr:row>75</xdr:row>
      <xdr:rowOff>79807</xdr:rowOff>
    </xdr:to>
    <xdr:cxnSp macro="">
      <xdr:nvCxnSpPr>
        <xdr:cNvPr id="403" name="直線コネクタ 402"/>
        <xdr:cNvCxnSpPr/>
      </xdr:nvCxnSpPr>
      <xdr:spPr>
        <a:xfrm flipV="1">
          <a:off x="7861300" y="12906096"/>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130283</xdr:rowOff>
    </xdr:from>
    <xdr:ext cx="469744" cy="259045"/>
    <xdr:sp macro="" textlink="">
      <xdr:nvSpPr>
        <xdr:cNvPr id="405" name="テキスト ボックス 404"/>
        <xdr:cNvSpPr txBox="1"/>
      </xdr:nvSpPr>
      <xdr:spPr>
        <a:xfrm>
          <a:off x="8515427" y="131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61061</xdr:rowOff>
    </xdr:from>
    <xdr:to>
      <xdr:col>11</xdr:col>
      <xdr:colOff>307975</xdr:colOff>
      <xdr:row>75</xdr:row>
      <xdr:rowOff>79807</xdr:rowOff>
    </xdr:to>
    <xdr:cxnSp macro="">
      <xdr:nvCxnSpPr>
        <xdr:cNvPr id="406" name="直線コネクタ 405"/>
        <xdr:cNvCxnSpPr/>
      </xdr:nvCxnSpPr>
      <xdr:spPr>
        <a:xfrm>
          <a:off x="6972300" y="12919811"/>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149165</xdr:rowOff>
    </xdr:from>
    <xdr:ext cx="469744" cy="259045"/>
    <xdr:sp macro="" textlink="">
      <xdr:nvSpPr>
        <xdr:cNvPr id="408" name="テキスト ボックス 407"/>
        <xdr:cNvSpPr txBox="1"/>
      </xdr:nvSpPr>
      <xdr:spPr>
        <a:xfrm>
          <a:off x="7626427" y="1317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135586</xdr:rowOff>
    </xdr:from>
    <xdr:ext cx="469744" cy="259045"/>
    <xdr:sp macro="" textlink="">
      <xdr:nvSpPr>
        <xdr:cNvPr id="410" name="テキスト ボックス 409"/>
        <xdr:cNvSpPr txBox="1"/>
      </xdr:nvSpPr>
      <xdr:spPr>
        <a:xfrm>
          <a:off x="6737427" y="131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21920</xdr:rowOff>
    </xdr:from>
    <xdr:to>
      <xdr:col>15</xdr:col>
      <xdr:colOff>231775</xdr:colOff>
      <xdr:row>74</xdr:row>
      <xdr:rowOff>123520</xdr:rowOff>
    </xdr:to>
    <xdr:sp macro="" textlink="">
      <xdr:nvSpPr>
        <xdr:cNvPr id="416" name="円/楕円 415"/>
        <xdr:cNvSpPr/>
      </xdr:nvSpPr>
      <xdr:spPr>
        <a:xfrm>
          <a:off x="10426700" y="127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44797</xdr:rowOff>
    </xdr:from>
    <xdr:ext cx="534377" cy="259045"/>
    <xdr:sp macro="" textlink="">
      <xdr:nvSpPr>
        <xdr:cNvPr id="417" name="商工費該当値テキスト"/>
        <xdr:cNvSpPr txBox="1"/>
      </xdr:nvSpPr>
      <xdr:spPr>
        <a:xfrm>
          <a:off x="10528300" y="1256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16,465</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155148</xdr:rowOff>
    </xdr:from>
    <xdr:to>
      <xdr:col>14</xdr:col>
      <xdr:colOff>79375</xdr:colOff>
      <xdr:row>75</xdr:row>
      <xdr:rowOff>85298</xdr:rowOff>
    </xdr:to>
    <xdr:sp macro="" textlink="">
      <xdr:nvSpPr>
        <xdr:cNvPr id="418" name="円/楕円 417"/>
        <xdr:cNvSpPr/>
      </xdr:nvSpPr>
      <xdr:spPr>
        <a:xfrm>
          <a:off x="9588500" y="1284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101825</xdr:rowOff>
    </xdr:from>
    <xdr:ext cx="534377" cy="259045"/>
    <xdr:sp macro="" textlink="">
      <xdr:nvSpPr>
        <xdr:cNvPr id="419" name="テキスト ボックス 418"/>
        <xdr:cNvSpPr txBox="1"/>
      </xdr:nvSpPr>
      <xdr:spPr>
        <a:xfrm>
          <a:off x="9372111" y="1261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13,551</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167996</xdr:rowOff>
    </xdr:from>
    <xdr:to>
      <xdr:col>12</xdr:col>
      <xdr:colOff>561975</xdr:colOff>
      <xdr:row>75</xdr:row>
      <xdr:rowOff>98146</xdr:rowOff>
    </xdr:to>
    <xdr:sp macro="" textlink="">
      <xdr:nvSpPr>
        <xdr:cNvPr id="420" name="円/楕円 419"/>
        <xdr:cNvSpPr/>
      </xdr:nvSpPr>
      <xdr:spPr>
        <a:xfrm>
          <a:off x="8699500" y="1285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114673</xdr:rowOff>
    </xdr:from>
    <xdr:ext cx="534377" cy="259045"/>
    <xdr:sp macro="" textlink="">
      <xdr:nvSpPr>
        <xdr:cNvPr id="421" name="テキスト ボックス 420"/>
        <xdr:cNvSpPr txBox="1"/>
      </xdr:nvSpPr>
      <xdr:spPr>
        <a:xfrm>
          <a:off x="8483111" y="1263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13,270</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29007</xdr:rowOff>
    </xdr:from>
    <xdr:to>
      <xdr:col>11</xdr:col>
      <xdr:colOff>358775</xdr:colOff>
      <xdr:row>75</xdr:row>
      <xdr:rowOff>130607</xdr:rowOff>
    </xdr:to>
    <xdr:sp macro="" textlink="">
      <xdr:nvSpPr>
        <xdr:cNvPr id="422" name="円/楕円 421"/>
        <xdr:cNvSpPr/>
      </xdr:nvSpPr>
      <xdr:spPr>
        <a:xfrm>
          <a:off x="7810500" y="128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147134</xdr:rowOff>
    </xdr:from>
    <xdr:ext cx="534377" cy="259045"/>
    <xdr:sp macro="" textlink="">
      <xdr:nvSpPr>
        <xdr:cNvPr id="423" name="テキスト ボックス 422"/>
        <xdr:cNvSpPr txBox="1"/>
      </xdr:nvSpPr>
      <xdr:spPr>
        <a:xfrm>
          <a:off x="7594111" y="1266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12,560</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10261</xdr:rowOff>
    </xdr:from>
    <xdr:to>
      <xdr:col>10</xdr:col>
      <xdr:colOff>155575</xdr:colOff>
      <xdr:row>75</xdr:row>
      <xdr:rowOff>111861</xdr:rowOff>
    </xdr:to>
    <xdr:sp macro="" textlink="">
      <xdr:nvSpPr>
        <xdr:cNvPr id="424" name="円/楕円 423"/>
        <xdr:cNvSpPr/>
      </xdr:nvSpPr>
      <xdr:spPr>
        <a:xfrm>
          <a:off x="6921500" y="128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128388</xdr:rowOff>
    </xdr:from>
    <xdr:ext cx="534377" cy="259045"/>
    <xdr:sp macro="" textlink="">
      <xdr:nvSpPr>
        <xdr:cNvPr id="425" name="テキスト ボックス 424"/>
        <xdr:cNvSpPr txBox="1"/>
      </xdr:nvSpPr>
      <xdr:spPr>
        <a:xfrm>
          <a:off x="6705111" y="1264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87647</xdr:rowOff>
    </xdr:from>
    <xdr:to>
      <xdr:col>15</xdr:col>
      <xdr:colOff>180975</xdr:colOff>
      <xdr:row>97</xdr:row>
      <xdr:rowOff>98315</xdr:rowOff>
    </xdr:to>
    <xdr:cxnSp macro="">
      <xdr:nvCxnSpPr>
        <xdr:cNvPr id="452" name="直線コネクタ 451"/>
        <xdr:cNvCxnSpPr/>
      </xdr:nvCxnSpPr>
      <xdr:spPr>
        <a:xfrm flipV="1">
          <a:off x="9639300" y="16718297"/>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50379</xdr:rowOff>
    </xdr:from>
    <xdr:ext cx="534377" cy="259045"/>
    <xdr:sp macro="" textlink="">
      <xdr:nvSpPr>
        <xdr:cNvPr id="453" name="土木費平均値テキスト"/>
        <xdr:cNvSpPr txBox="1"/>
      </xdr:nvSpPr>
      <xdr:spPr>
        <a:xfrm>
          <a:off x="10528300" y="1668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39336</xdr:rowOff>
    </xdr:from>
    <xdr:to>
      <xdr:col>14</xdr:col>
      <xdr:colOff>28575</xdr:colOff>
      <xdr:row>97</xdr:row>
      <xdr:rowOff>98315</xdr:rowOff>
    </xdr:to>
    <xdr:cxnSp macro="">
      <xdr:nvCxnSpPr>
        <xdr:cNvPr id="455" name="直線コネクタ 454"/>
        <xdr:cNvCxnSpPr/>
      </xdr:nvCxnSpPr>
      <xdr:spPr>
        <a:xfrm>
          <a:off x="8750300" y="16327086"/>
          <a:ext cx="889000" cy="40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39336</xdr:rowOff>
    </xdr:from>
    <xdr:to>
      <xdr:col>12</xdr:col>
      <xdr:colOff>511175</xdr:colOff>
      <xdr:row>95</xdr:row>
      <xdr:rowOff>72724</xdr:rowOff>
    </xdr:to>
    <xdr:cxnSp macro="">
      <xdr:nvCxnSpPr>
        <xdr:cNvPr id="458" name="直線コネクタ 457"/>
        <xdr:cNvCxnSpPr/>
      </xdr:nvCxnSpPr>
      <xdr:spPr>
        <a:xfrm flipV="1">
          <a:off x="7861300" y="16327086"/>
          <a:ext cx="889000" cy="3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131184</xdr:rowOff>
    </xdr:from>
    <xdr:ext cx="534377" cy="259045"/>
    <xdr:sp macro="" textlink="">
      <xdr:nvSpPr>
        <xdr:cNvPr id="460" name="テキスト ボックス 459"/>
        <xdr:cNvSpPr txBox="1"/>
      </xdr:nvSpPr>
      <xdr:spPr>
        <a:xfrm>
          <a:off x="8483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45763</xdr:rowOff>
    </xdr:from>
    <xdr:to>
      <xdr:col>11</xdr:col>
      <xdr:colOff>307975</xdr:colOff>
      <xdr:row>95</xdr:row>
      <xdr:rowOff>72724</xdr:rowOff>
    </xdr:to>
    <xdr:cxnSp macro="">
      <xdr:nvCxnSpPr>
        <xdr:cNvPr id="461" name="直線コネクタ 460"/>
        <xdr:cNvCxnSpPr/>
      </xdr:nvCxnSpPr>
      <xdr:spPr>
        <a:xfrm>
          <a:off x="6972300" y="16333513"/>
          <a:ext cx="889000" cy="2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162082</xdr:rowOff>
    </xdr:from>
    <xdr:ext cx="534377" cy="259045"/>
    <xdr:sp macro="" textlink="">
      <xdr:nvSpPr>
        <xdr:cNvPr id="463" name="テキスト ボックス 462"/>
        <xdr:cNvSpPr txBox="1"/>
      </xdr:nvSpPr>
      <xdr:spPr>
        <a:xfrm>
          <a:off x="7594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156883</xdr:rowOff>
    </xdr:from>
    <xdr:ext cx="534377" cy="259045"/>
    <xdr:sp macro="" textlink="">
      <xdr:nvSpPr>
        <xdr:cNvPr id="465" name="テキスト ボックス 464"/>
        <xdr:cNvSpPr txBox="1"/>
      </xdr:nvSpPr>
      <xdr:spPr>
        <a:xfrm>
          <a:off x="6705111" y="1678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36847</xdr:rowOff>
    </xdr:from>
    <xdr:to>
      <xdr:col>15</xdr:col>
      <xdr:colOff>231775</xdr:colOff>
      <xdr:row>97</xdr:row>
      <xdr:rowOff>138447</xdr:rowOff>
    </xdr:to>
    <xdr:sp macro="" textlink="">
      <xdr:nvSpPr>
        <xdr:cNvPr id="471" name="円/楕円 470"/>
        <xdr:cNvSpPr/>
      </xdr:nvSpPr>
      <xdr:spPr>
        <a:xfrm>
          <a:off x="10426700" y="1666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59724</xdr:rowOff>
    </xdr:from>
    <xdr:ext cx="534377" cy="259045"/>
    <xdr:sp macro="" textlink="">
      <xdr:nvSpPr>
        <xdr:cNvPr id="472" name="土木費該当値テキスト"/>
        <xdr:cNvSpPr txBox="1"/>
      </xdr:nvSpPr>
      <xdr:spPr>
        <a:xfrm>
          <a:off x="10528300" y="1651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48,885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47515</xdr:rowOff>
    </xdr:from>
    <xdr:to>
      <xdr:col>14</xdr:col>
      <xdr:colOff>79375</xdr:colOff>
      <xdr:row>97</xdr:row>
      <xdr:rowOff>149115</xdr:rowOff>
    </xdr:to>
    <xdr:sp macro="" textlink="">
      <xdr:nvSpPr>
        <xdr:cNvPr id="473" name="円/楕円 472"/>
        <xdr:cNvSpPr/>
      </xdr:nvSpPr>
      <xdr:spPr>
        <a:xfrm>
          <a:off x="9588500" y="1667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140242</xdr:rowOff>
    </xdr:from>
    <xdr:ext cx="534377" cy="259045"/>
    <xdr:sp macro="" textlink="">
      <xdr:nvSpPr>
        <xdr:cNvPr id="474" name="テキスト ボックス 473"/>
        <xdr:cNvSpPr txBox="1"/>
      </xdr:nvSpPr>
      <xdr:spPr>
        <a:xfrm>
          <a:off x="9372111" y="167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46,552</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159986</xdr:rowOff>
    </xdr:from>
    <xdr:to>
      <xdr:col>12</xdr:col>
      <xdr:colOff>561975</xdr:colOff>
      <xdr:row>95</xdr:row>
      <xdr:rowOff>90136</xdr:rowOff>
    </xdr:to>
    <xdr:sp macro="" textlink="">
      <xdr:nvSpPr>
        <xdr:cNvPr id="475" name="円/楕円 474"/>
        <xdr:cNvSpPr/>
      </xdr:nvSpPr>
      <xdr:spPr>
        <a:xfrm>
          <a:off x="8699500" y="1627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106663</xdr:rowOff>
    </xdr:from>
    <xdr:ext cx="599010" cy="259045"/>
    <xdr:sp macro="" textlink="">
      <xdr:nvSpPr>
        <xdr:cNvPr id="476" name="テキスト ボックス 475"/>
        <xdr:cNvSpPr txBox="1"/>
      </xdr:nvSpPr>
      <xdr:spPr>
        <a:xfrm>
          <a:off x="8450794" y="1605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134,452</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21924</xdr:rowOff>
    </xdr:from>
    <xdr:to>
      <xdr:col>11</xdr:col>
      <xdr:colOff>358775</xdr:colOff>
      <xdr:row>95</xdr:row>
      <xdr:rowOff>123524</xdr:rowOff>
    </xdr:to>
    <xdr:sp macro="" textlink="">
      <xdr:nvSpPr>
        <xdr:cNvPr id="477" name="円/楕円 476"/>
        <xdr:cNvSpPr/>
      </xdr:nvSpPr>
      <xdr:spPr>
        <a:xfrm>
          <a:off x="7810500" y="1630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93</xdr:row>
      <xdr:rowOff>140051</xdr:rowOff>
    </xdr:from>
    <xdr:ext cx="599010" cy="259045"/>
    <xdr:sp macro="" textlink="">
      <xdr:nvSpPr>
        <xdr:cNvPr id="478" name="テキスト ボックス 477"/>
        <xdr:cNvSpPr txBox="1"/>
      </xdr:nvSpPr>
      <xdr:spPr>
        <a:xfrm>
          <a:off x="7561794" y="1608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127,149</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166413</xdr:rowOff>
    </xdr:from>
    <xdr:to>
      <xdr:col>10</xdr:col>
      <xdr:colOff>155575</xdr:colOff>
      <xdr:row>95</xdr:row>
      <xdr:rowOff>96563</xdr:rowOff>
    </xdr:to>
    <xdr:sp macro="" textlink="">
      <xdr:nvSpPr>
        <xdr:cNvPr id="479" name="円/楕円 478"/>
        <xdr:cNvSpPr/>
      </xdr:nvSpPr>
      <xdr:spPr>
        <a:xfrm>
          <a:off x="6921500" y="1628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93</xdr:row>
      <xdr:rowOff>113090</xdr:rowOff>
    </xdr:from>
    <xdr:ext cx="599010" cy="259045"/>
    <xdr:sp macro="" textlink="">
      <xdr:nvSpPr>
        <xdr:cNvPr id="480" name="テキスト ボックス 479"/>
        <xdr:cNvSpPr txBox="1"/>
      </xdr:nvSpPr>
      <xdr:spPr>
        <a:xfrm>
          <a:off x="6672794" y="1605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131985</xdr:rowOff>
    </xdr:from>
    <xdr:to>
      <xdr:col>23</xdr:col>
      <xdr:colOff>517525</xdr:colOff>
      <xdr:row>37</xdr:row>
      <xdr:rowOff>15627</xdr:rowOff>
    </xdr:to>
    <xdr:cxnSp macro="">
      <xdr:nvCxnSpPr>
        <xdr:cNvPr id="506" name="直線コネクタ 505"/>
        <xdr:cNvCxnSpPr/>
      </xdr:nvCxnSpPr>
      <xdr:spPr>
        <a:xfrm flipV="1">
          <a:off x="15481300" y="6304185"/>
          <a:ext cx="838200" cy="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71099</xdr:rowOff>
    </xdr:from>
    <xdr:ext cx="534377" cy="259045"/>
    <xdr:sp macro="" textlink="">
      <xdr:nvSpPr>
        <xdr:cNvPr id="507" name="消防費平均値テキスト"/>
        <xdr:cNvSpPr txBox="1"/>
      </xdr:nvSpPr>
      <xdr:spPr>
        <a:xfrm>
          <a:off x="16370300" y="624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143243</xdr:rowOff>
    </xdr:from>
    <xdr:to>
      <xdr:col>22</xdr:col>
      <xdr:colOff>365125</xdr:colOff>
      <xdr:row>37</xdr:row>
      <xdr:rowOff>15627</xdr:rowOff>
    </xdr:to>
    <xdr:cxnSp macro="">
      <xdr:nvCxnSpPr>
        <xdr:cNvPr id="509" name="直線コネクタ 508"/>
        <xdr:cNvCxnSpPr/>
      </xdr:nvCxnSpPr>
      <xdr:spPr>
        <a:xfrm>
          <a:off x="14592300" y="6315443"/>
          <a:ext cx="889000" cy="4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1" name="テキスト ボックス 510"/>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36487</xdr:rowOff>
    </xdr:from>
    <xdr:to>
      <xdr:col>21</xdr:col>
      <xdr:colOff>161925</xdr:colOff>
      <xdr:row>36</xdr:row>
      <xdr:rowOff>143243</xdr:rowOff>
    </xdr:to>
    <xdr:cxnSp macro="">
      <xdr:nvCxnSpPr>
        <xdr:cNvPr id="512" name="直線コネクタ 511"/>
        <xdr:cNvCxnSpPr/>
      </xdr:nvCxnSpPr>
      <xdr:spPr>
        <a:xfrm>
          <a:off x="13703300" y="6208687"/>
          <a:ext cx="889000" cy="10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4" name="テキスト ボックス 513"/>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36487</xdr:rowOff>
    </xdr:from>
    <xdr:to>
      <xdr:col>19</xdr:col>
      <xdr:colOff>644525</xdr:colOff>
      <xdr:row>36</xdr:row>
      <xdr:rowOff>101181</xdr:rowOff>
    </xdr:to>
    <xdr:cxnSp macro="">
      <xdr:nvCxnSpPr>
        <xdr:cNvPr id="515" name="直線コネクタ 514"/>
        <xdr:cNvCxnSpPr/>
      </xdr:nvCxnSpPr>
      <xdr:spPr>
        <a:xfrm flipV="1">
          <a:off x="12814300" y="6208687"/>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7" name="テキスト ボックス 516"/>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19" name="テキスト ボックス 518"/>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81185</xdr:rowOff>
    </xdr:from>
    <xdr:to>
      <xdr:col>23</xdr:col>
      <xdr:colOff>568325</xdr:colOff>
      <xdr:row>37</xdr:row>
      <xdr:rowOff>11335</xdr:rowOff>
    </xdr:to>
    <xdr:sp macro="" textlink="">
      <xdr:nvSpPr>
        <xdr:cNvPr id="525" name="円/楕円 524"/>
        <xdr:cNvSpPr/>
      </xdr:nvSpPr>
      <xdr:spPr>
        <a:xfrm>
          <a:off x="16268700" y="625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104062</xdr:rowOff>
    </xdr:from>
    <xdr:ext cx="534377" cy="259045"/>
    <xdr:sp macro="" textlink="">
      <xdr:nvSpPr>
        <xdr:cNvPr id="526" name="消防費該当値テキスト"/>
        <xdr:cNvSpPr txBox="1"/>
      </xdr:nvSpPr>
      <xdr:spPr>
        <a:xfrm>
          <a:off x="16370300" y="610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14,135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136277</xdr:rowOff>
    </xdr:from>
    <xdr:to>
      <xdr:col>22</xdr:col>
      <xdr:colOff>415925</xdr:colOff>
      <xdr:row>37</xdr:row>
      <xdr:rowOff>66427</xdr:rowOff>
    </xdr:to>
    <xdr:sp macro="" textlink="">
      <xdr:nvSpPr>
        <xdr:cNvPr id="527" name="円/楕円 526"/>
        <xdr:cNvSpPr/>
      </xdr:nvSpPr>
      <xdr:spPr>
        <a:xfrm>
          <a:off x="15430500" y="630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57554</xdr:rowOff>
    </xdr:from>
    <xdr:ext cx="534377" cy="259045"/>
    <xdr:sp macro="" textlink="">
      <xdr:nvSpPr>
        <xdr:cNvPr id="528" name="テキスト ボックス 527"/>
        <xdr:cNvSpPr txBox="1"/>
      </xdr:nvSpPr>
      <xdr:spPr>
        <a:xfrm>
          <a:off x="15214111" y="640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92443</xdr:rowOff>
    </xdr:from>
    <xdr:to>
      <xdr:col>21</xdr:col>
      <xdr:colOff>212725</xdr:colOff>
      <xdr:row>37</xdr:row>
      <xdr:rowOff>22593</xdr:rowOff>
    </xdr:to>
    <xdr:sp macro="" textlink="">
      <xdr:nvSpPr>
        <xdr:cNvPr id="529" name="円/楕円 528"/>
        <xdr:cNvSpPr/>
      </xdr:nvSpPr>
      <xdr:spPr>
        <a:xfrm>
          <a:off x="14541500" y="626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13720</xdr:rowOff>
    </xdr:from>
    <xdr:ext cx="534377" cy="259045"/>
    <xdr:sp macro="" textlink="">
      <xdr:nvSpPr>
        <xdr:cNvPr id="530" name="テキスト ボックス 529"/>
        <xdr:cNvSpPr txBox="1"/>
      </xdr:nvSpPr>
      <xdr:spPr>
        <a:xfrm>
          <a:off x="14325111" y="635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13,938</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157137</xdr:rowOff>
    </xdr:from>
    <xdr:to>
      <xdr:col>20</xdr:col>
      <xdr:colOff>9525</xdr:colOff>
      <xdr:row>36</xdr:row>
      <xdr:rowOff>87287</xdr:rowOff>
    </xdr:to>
    <xdr:sp macro="" textlink="">
      <xdr:nvSpPr>
        <xdr:cNvPr id="531" name="円/楕円 530"/>
        <xdr:cNvSpPr/>
      </xdr:nvSpPr>
      <xdr:spPr>
        <a:xfrm>
          <a:off x="13652500" y="615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78414</xdr:rowOff>
    </xdr:from>
    <xdr:ext cx="534377" cy="259045"/>
    <xdr:sp macro="" textlink="">
      <xdr:nvSpPr>
        <xdr:cNvPr id="532" name="テキスト ボックス 531"/>
        <xdr:cNvSpPr txBox="1"/>
      </xdr:nvSpPr>
      <xdr:spPr>
        <a:xfrm>
          <a:off x="13436111" y="62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50381</xdr:rowOff>
    </xdr:from>
    <xdr:to>
      <xdr:col>18</xdr:col>
      <xdr:colOff>492125</xdr:colOff>
      <xdr:row>36</xdr:row>
      <xdr:rowOff>151981</xdr:rowOff>
    </xdr:to>
    <xdr:sp macro="" textlink="">
      <xdr:nvSpPr>
        <xdr:cNvPr id="533" name="円/楕円 532"/>
        <xdr:cNvSpPr/>
      </xdr:nvSpPr>
      <xdr:spPr>
        <a:xfrm>
          <a:off x="12763500" y="622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143108</xdr:rowOff>
    </xdr:from>
    <xdr:ext cx="534377" cy="259045"/>
    <xdr:sp macro="" textlink="">
      <xdr:nvSpPr>
        <xdr:cNvPr id="534" name="テキスト ボックス 533"/>
        <xdr:cNvSpPr txBox="1"/>
      </xdr:nvSpPr>
      <xdr:spPr>
        <a:xfrm>
          <a:off x="12547111" y="631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150387</xdr:rowOff>
    </xdr:from>
    <xdr:to>
      <xdr:col>23</xdr:col>
      <xdr:colOff>517525</xdr:colOff>
      <xdr:row>56</xdr:row>
      <xdr:rowOff>150844</xdr:rowOff>
    </xdr:to>
    <xdr:cxnSp macro="">
      <xdr:nvCxnSpPr>
        <xdr:cNvPr id="564" name="直線コネクタ 563"/>
        <xdr:cNvCxnSpPr/>
      </xdr:nvCxnSpPr>
      <xdr:spPr>
        <a:xfrm>
          <a:off x="15481300" y="975158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5"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109010</xdr:rowOff>
    </xdr:from>
    <xdr:to>
      <xdr:col>22</xdr:col>
      <xdr:colOff>365125</xdr:colOff>
      <xdr:row>56</xdr:row>
      <xdr:rowOff>150387</xdr:rowOff>
    </xdr:to>
    <xdr:cxnSp macro="">
      <xdr:nvCxnSpPr>
        <xdr:cNvPr id="567" name="直線コネクタ 566"/>
        <xdr:cNvCxnSpPr/>
      </xdr:nvCxnSpPr>
      <xdr:spPr>
        <a:xfrm>
          <a:off x="14592300" y="9710210"/>
          <a:ext cx="8890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9" name="テキスト ボックス 568"/>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109010</xdr:rowOff>
    </xdr:from>
    <xdr:to>
      <xdr:col>21</xdr:col>
      <xdr:colOff>161925</xdr:colOff>
      <xdr:row>57</xdr:row>
      <xdr:rowOff>64586</xdr:rowOff>
    </xdr:to>
    <xdr:cxnSp macro="">
      <xdr:nvCxnSpPr>
        <xdr:cNvPr id="570" name="直線コネクタ 569"/>
        <xdr:cNvCxnSpPr/>
      </xdr:nvCxnSpPr>
      <xdr:spPr>
        <a:xfrm flipV="1">
          <a:off x="13703300" y="9710210"/>
          <a:ext cx="889000" cy="1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87750</xdr:rowOff>
    </xdr:from>
    <xdr:to>
      <xdr:col>19</xdr:col>
      <xdr:colOff>644525</xdr:colOff>
      <xdr:row>57</xdr:row>
      <xdr:rowOff>64586</xdr:rowOff>
    </xdr:to>
    <xdr:cxnSp macro="">
      <xdr:nvCxnSpPr>
        <xdr:cNvPr id="573" name="直線コネクタ 572"/>
        <xdr:cNvCxnSpPr/>
      </xdr:nvCxnSpPr>
      <xdr:spPr>
        <a:xfrm>
          <a:off x="12814300" y="9517500"/>
          <a:ext cx="889000" cy="3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5" name="テキスト ボックス 574"/>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77" name="テキスト ボックス 576"/>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100044</xdr:rowOff>
    </xdr:from>
    <xdr:to>
      <xdr:col>23</xdr:col>
      <xdr:colOff>568325</xdr:colOff>
      <xdr:row>57</xdr:row>
      <xdr:rowOff>30194</xdr:rowOff>
    </xdr:to>
    <xdr:sp macro="" textlink="">
      <xdr:nvSpPr>
        <xdr:cNvPr id="583" name="円/楕円 582"/>
        <xdr:cNvSpPr/>
      </xdr:nvSpPr>
      <xdr:spPr>
        <a:xfrm>
          <a:off x="16268700" y="97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78471</xdr:rowOff>
    </xdr:from>
    <xdr:ext cx="534377" cy="259045"/>
    <xdr:sp macro="" textlink="">
      <xdr:nvSpPr>
        <xdr:cNvPr id="584" name="教育費該当値テキスト"/>
        <xdr:cNvSpPr txBox="1"/>
      </xdr:nvSpPr>
      <xdr:spPr>
        <a:xfrm>
          <a:off x="16370300" y="967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41,415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99587</xdr:rowOff>
    </xdr:from>
    <xdr:to>
      <xdr:col>22</xdr:col>
      <xdr:colOff>415925</xdr:colOff>
      <xdr:row>57</xdr:row>
      <xdr:rowOff>29737</xdr:rowOff>
    </xdr:to>
    <xdr:sp macro="" textlink="">
      <xdr:nvSpPr>
        <xdr:cNvPr id="585" name="円/楕円 584"/>
        <xdr:cNvSpPr/>
      </xdr:nvSpPr>
      <xdr:spPr>
        <a:xfrm>
          <a:off x="15430500" y="970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20864</xdr:rowOff>
    </xdr:from>
    <xdr:ext cx="534377" cy="259045"/>
    <xdr:sp macro="" textlink="">
      <xdr:nvSpPr>
        <xdr:cNvPr id="586" name="テキスト ボックス 585"/>
        <xdr:cNvSpPr txBox="1"/>
      </xdr:nvSpPr>
      <xdr:spPr>
        <a:xfrm>
          <a:off x="15214111" y="979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41,439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58210</xdr:rowOff>
    </xdr:from>
    <xdr:to>
      <xdr:col>21</xdr:col>
      <xdr:colOff>212725</xdr:colOff>
      <xdr:row>56</xdr:row>
      <xdr:rowOff>159810</xdr:rowOff>
    </xdr:to>
    <xdr:sp macro="" textlink="">
      <xdr:nvSpPr>
        <xdr:cNvPr id="587" name="円/楕円 586"/>
        <xdr:cNvSpPr/>
      </xdr:nvSpPr>
      <xdr:spPr>
        <a:xfrm>
          <a:off x="14541500" y="965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150937</xdr:rowOff>
    </xdr:from>
    <xdr:ext cx="534377" cy="259045"/>
    <xdr:sp macro="" textlink="">
      <xdr:nvSpPr>
        <xdr:cNvPr id="588" name="テキスト ボックス 587"/>
        <xdr:cNvSpPr txBox="1"/>
      </xdr:nvSpPr>
      <xdr:spPr>
        <a:xfrm>
          <a:off x="14325111" y="975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43,611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13786</xdr:rowOff>
    </xdr:from>
    <xdr:to>
      <xdr:col>20</xdr:col>
      <xdr:colOff>9525</xdr:colOff>
      <xdr:row>57</xdr:row>
      <xdr:rowOff>115386</xdr:rowOff>
    </xdr:to>
    <xdr:sp macro="" textlink="">
      <xdr:nvSpPr>
        <xdr:cNvPr id="589" name="円/楕円 588"/>
        <xdr:cNvSpPr/>
      </xdr:nvSpPr>
      <xdr:spPr>
        <a:xfrm>
          <a:off x="13652500" y="97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106513</xdr:rowOff>
    </xdr:from>
    <xdr:ext cx="534377" cy="259045"/>
    <xdr:sp macro="" textlink="">
      <xdr:nvSpPr>
        <xdr:cNvPr id="590" name="テキスト ボックス 589"/>
        <xdr:cNvSpPr txBox="1"/>
      </xdr:nvSpPr>
      <xdr:spPr>
        <a:xfrm>
          <a:off x="13436111" y="987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36,943</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36950</xdr:rowOff>
    </xdr:from>
    <xdr:to>
      <xdr:col>18</xdr:col>
      <xdr:colOff>492125</xdr:colOff>
      <xdr:row>55</xdr:row>
      <xdr:rowOff>138550</xdr:rowOff>
    </xdr:to>
    <xdr:sp macro="" textlink="">
      <xdr:nvSpPr>
        <xdr:cNvPr id="591" name="円/楕円 590"/>
        <xdr:cNvSpPr/>
      </xdr:nvSpPr>
      <xdr:spPr>
        <a:xfrm>
          <a:off x="12763500" y="94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155077</xdr:rowOff>
    </xdr:from>
    <xdr:ext cx="534377" cy="259045"/>
    <xdr:sp macro="" textlink="">
      <xdr:nvSpPr>
        <xdr:cNvPr id="592" name="テキスト ボックス 591"/>
        <xdr:cNvSpPr txBox="1"/>
      </xdr:nvSpPr>
      <xdr:spPr>
        <a:xfrm>
          <a:off x="12547111" y="924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53721</xdr:rowOff>
    </xdr:from>
    <xdr:to>
      <xdr:col>23</xdr:col>
      <xdr:colOff>517525</xdr:colOff>
      <xdr:row>79</xdr:row>
      <xdr:rowOff>32258</xdr:rowOff>
    </xdr:to>
    <xdr:cxnSp macro="">
      <xdr:nvCxnSpPr>
        <xdr:cNvPr id="621" name="直線コネクタ 620"/>
        <xdr:cNvCxnSpPr/>
      </xdr:nvCxnSpPr>
      <xdr:spPr>
        <a:xfrm flipV="1">
          <a:off x="15481300" y="13426821"/>
          <a:ext cx="838200" cy="1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85741</xdr:rowOff>
    </xdr:from>
    <xdr:ext cx="378565" cy="259045"/>
    <xdr:sp macro="" textlink="">
      <xdr:nvSpPr>
        <xdr:cNvPr id="622" name="災害復旧費平均値テキスト"/>
        <xdr:cNvSpPr txBox="1"/>
      </xdr:nvSpPr>
      <xdr:spPr>
        <a:xfrm>
          <a:off x="16370300" y="13458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32258</xdr:rowOff>
    </xdr:from>
    <xdr:to>
      <xdr:col>22</xdr:col>
      <xdr:colOff>365125</xdr:colOff>
      <xdr:row>79</xdr:row>
      <xdr:rowOff>44450</xdr:rowOff>
    </xdr:to>
    <xdr:cxnSp macro="">
      <xdr:nvCxnSpPr>
        <xdr:cNvPr id="624" name="直線コネクタ 623"/>
        <xdr:cNvCxnSpPr/>
      </xdr:nvCxnSpPr>
      <xdr:spPr>
        <a:xfrm flipV="1">
          <a:off x="14592300" y="1357680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27" name="直線コネクタ 62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0" name="直線コネクタ 62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2921</xdr:rowOff>
    </xdr:from>
    <xdr:to>
      <xdr:col>23</xdr:col>
      <xdr:colOff>568325</xdr:colOff>
      <xdr:row>78</xdr:row>
      <xdr:rowOff>104521</xdr:rowOff>
    </xdr:to>
    <xdr:sp macro="" textlink="">
      <xdr:nvSpPr>
        <xdr:cNvPr id="640" name="円/楕円 639"/>
        <xdr:cNvSpPr/>
      </xdr:nvSpPr>
      <xdr:spPr>
        <a:xfrm>
          <a:off x="16268700" y="1337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25798</xdr:rowOff>
    </xdr:from>
    <xdr:ext cx="469744" cy="259045"/>
    <xdr:sp macro="" textlink="">
      <xdr:nvSpPr>
        <xdr:cNvPr id="641" name="災害復旧費該当値テキスト"/>
        <xdr:cNvSpPr txBox="1"/>
      </xdr:nvSpPr>
      <xdr:spPr>
        <a:xfrm>
          <a:off x="16370300" y="1322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152908</xdr:rowOff>
    </xdr:from>
    <xdr:to>
      <xdr:col>22</xdr:col>
      <xdr:colOff>415925</xdr:colOff>
      <xdr:row>79</xdr:row>
      <xdr:rowOff>83058</xdr:rowOff>
    </xdr:to>
    <xdr:sp macro="" textlink="">
      <xdr:nvSpPr>
        <xdr:cNvPr id="642" name="円/楕円 641"/>
        <xdr:cNvSpPr/>
      </xdr:nvSpPr>
      <xdr:spPr>
        <a:xfrm>
          <a:off x="15430500" y="135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74185</xdr:rowOff>
    </xdr:from>
    <xdr:ext cx="313932" cy="259045"/>
    <xdr:sp macro="" textlink="">
      <xdr:nvSpPr>
        <xdr:cNvPr id="643" name="テキスト ボックス 642"/>
        <xdr:cNvSpPr txBox="1"/>
      </xdr:nvSpPr>
      <xdr:spPr>
        <a:xfrm>
          <a:off x="15324333" y="13618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4" name="円/楕円 64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5" name="テキスト ボックス 64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46" name="円/楕円 64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47" name="テキスト ボックス 64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48" name="円/楕円 64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49" name="テキスト ボックス 64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118441</xdr:rowOff>
    </xdr:from>
    <xdr:to>
      <xdr:col>23</xdr:col>
      <xdr:colOff>517525</xdr:colOff>
      <xdr:row>95</xdr:row>
      <xdr:rowOff>156927</xdr:rowOff>
    </xdr:to>
    <xdr:cxnSp macro="">
      <xdr:nvCxnSpPr>
        <xdr:cNvPr id="680" name="直線コネクタ 679"/>
        <xdr:cNvCxnSpPr/>
      </xdr:nvCxnSpPr>
      <xdr:spPr>
        <a:xfrm>
          <a:off x="15481300" y="16406191"/>
          <a:ext cx="838200" cy="3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140952</xdr:rowOff>
    </xdr:from>
    <xdr:ext cx="534377" cy="259045"/>
    <xdr:sp macro="" textlink="">
      <xdr:nvSpPr>
        <xdr:cNvPr id="681" name="公債費平均値テキスト"/>
        <xdr:cNvSpPr txBox="1"/>
      </xdr:nvSpPr>
      <xdr:spPr>
        <a:xfrm>
          <a:off x="16370300" y="1642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118441</xdr:rowOff>
    </xdr:from>
    <xdr:to>
      <xdr:col>22</xdr:col>
      <xdr:colOff>365125</xdr:colOff>
      <xdr:row>96</xdr:row>
      <xdr:rowOff>4141</xdr:rowOff>
    </xdr:to>
    <xdr:cxnSp macro="">
      <xdr:nvCxnSpPr>
        <xdr:cNvPr id="683" name="直線コネクタ 682"/>
        <xdr:cNvCxnSpPr/>
      </xdr:nvCxnSpPr>
      <xdr:spPr>
        <a:xfrm flipV="1">
          <a:off x="14592300" y="1640619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5" name="テキスト ボックス 684"/>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159179</xdr:rowOff>
    </xdr:from>
    <xdr:to>
      <xdr:col>21</xdr:col>
      <xdr:colOff>161925</xdr:colOff>
      <xdr:row>96</xdr:row>
      <xdr:rowOff>4141</xdr:rowOff>
    </xdr:to>
    <xdr:cxnSp macro="">
      <xdr:nvCxnSpPr>
        <xdr:cNvPr id="686" name="直線コネクタ 685"/>
        <xdr:cNvCxnSpPr/>
      </xdr:nvCxnSpPr>
      <xdr:spPr>
        <a:xfrm>
          <a:off x="13703300" y="16446929"/>
          <a:ext cx="889000" cy="1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88" name="テキスト ボックス 687"/>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151245</xdr:rowOff>
    </xdr:from>
    <xdr:to>
      <xdr:col>19</xdr:col>
      <xdr:colOff>644525</xdr:colOff>
      <xdr:row>95</xdr:row>
      <xdr:rowOff>159179</xdr:rowOff>
    </xdr:to>
    <xdr:cxnSp macro="">
      <xdr:nvCxnSpPr>
        <xdr:cNvPr id="689" name="直線コネクタ 688"/>
        <xdr:cNvCxnSpPr/>
      </xdr:nvCxnSpPr>
      <xdr:spPr>
        <a:xfrm>
          <a:off x="12814300" y="16438995"/>
          <a:ext cx="889000" cy="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691" name="テキスト ボックス 690"/>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693" name="テキスト ボックス 692"/>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106127</xdr:rowOff>
    </xdr:from>
    <xdr:to>
      <xdr:col>23</xdr:col>
      <xdr:colOff>568325</xdr:colOff>
      <xdr:row>96</xdr:row>
      <xdr:rowOff>36277</xdr:rowOff>
    </xdr:to>
    <xdr:sp macro="" textlink="">
      <xdr:nvSpPr>
        <xdr:cNvPr id="699" name="円/楕円 698"/>
        <xdr:cNvSpPr/>
      </xdr:nvSpPr>
      <xdr:spPr>
        <a:xfrm>
          <a:off x="16268700" y="1639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129004</xdr:rowOff>
    </xdr:from>
    <xdr:ext cx="534377" cy="259045"/>
    <xdr:sp macro="" textlink="">
      <xdr:nvSpPr>
        <xdr:cNvPr id="700" name="公債費該当値テキスト"/>
        <xdr:cNvSpPr txBox="1"/>
      </xdr:nvSpPr>
      <xdr:spPr>
        <a:xfrm>
          <a:off x="16370300" y="1624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38,445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67641</xdr:rowOff>
    </xdr:from>
    <xdr:to>
      <xdr:col>22</xdr:col>
      <xdr:colOff>415925</xdr:colOff>
      <xdr:row>95</xdr:row>
      <xdr:rowOff>169241</xdr:rowOff>
    </xdr:to>
    <xdr:sp macro="" textlink="">
      <xdr:nvSpPr>
        <xdr:cNvPr id="701" name="円/楕円 700"/>
        <xdr:cNvSpPr/>
      </xdr:nvSpPr>
      <xdr:spPr>
        <a:xfrm>
          <a:off x="15430500" y="1635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160368</xdr:rowOff>
    </xdr:from>
    <xdr:ext cx="534377" cy="259045"/>
    <xdr:sp macro="" textlink="">
      <xdr:nvSpPr>
        <xdr:cNvPr id="702" name="テキスト ボックス 701"/>
        <xdr:cNvSpPr txBox="1"/>
      </xdr:nvSpPr>
      <xdr:spPr>
        <a:xfrm>
          <a:off x="15214111" y="1644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124791</xdr:rowOff>
    </xdr:from>
    <xdr:to>
      <xdr:col>21</xdr:col>
      <xdr:colOff>212725</xdr:colOff>
      <xdr:row>96</xdr:row>
      <xdr:rowOff>54941</xdr:rowOff>
    </xdr:to>
    <xdr:sp macro="" textlink="">
      <xdr:nvSpPr>
        <xdr:cNvPr id="703" name="円/楕円 702"/>
        <xdr:cNvSpPr/>
      </xdr:nvSpPr>
      <xdr:spPr>
        <a:xfrm>
          <a:off x="14541500" y="1641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46068</xdr:rowOff>
    </xdr:from>
    <xdr:ext cx="534377" cy="259045"/>
    <xdr:sp macro="" textlink="">
      <xdr:nvSpPr>
        <xdr:cNvPr id="704" name="テキスト ボックス 703"/>
        <xdr:cNvSpPr txBox="1"/>
      </xdr:nvSpPr>
      <xdr:spPr>
        <a:xfrm>
          <a:off x="14325111" y="1650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37,302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108379</xdr:rowOff>
    </xdr:from>
    <xdr:to>
      <xdr:col>20</xdr:col>
      <xdr:colOff>9525</xdr:colOff>
      <xdr:row>96</xdr:row>
      <xdr:rowOff>38529</xdr:rowOff>
    </xdr:to>
    <xdr:sp macro="" textlink="">
      <xdr:nvSpPr>
        <xdr:cNvPr id="705" name="円/楕円 704"/>
        <xdr:cNvSpPr/>
      </xdr:nvSpPr>
      <xdr:spPr>
        <a:xfrm>
          <a:off x="13652500" y="1639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29656</xdr:rowOff>
    </xdr:from>
    <xdr:ext cx="534377" cy="259045"/>
    <xdr:sp macro="" textlink="">
      <xdr:nvSpPr>
        <xdr:cNvPr id="706" name="テキスト ボックス 705"/>
        <xdr:cNvSpPr txBox="1"/>
      </xdr:nvSpPr>
      <xdr:spPr>
        <a:xfrm>
          <a:off x="13436111" y="1648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100445</xdr:rowOff>
    </xdr:from>
    <xdr:to>
      <xdr:col>18</xdr:col>
      <xdr:colOff>492125</xdr:colOff>
      <xdr:row>96</xdr:row>
      <xdr:rowOff>30595</xdr:rowOff>
    </xdr:to>
    <xdr:sp macro="" textlink="">
      <xdr:nvSpPr>
        <xdr:cNvPr id="707" name="円/楕円 706"/>
        <xdr:cNvSpPr/>
      </xdr:nvSpPr>
      <xdr:spPr>
        <a:xfrm>
          <a:off x="12763500" y="1638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21722</xdr:rowOff>
    </xdr:from>
    <xdr:ext cx="534377" cy="259045"/>
    <xdr:sp macro="" textlink="">
      <xdr:nvSpPr>
        <xdr:cNvPr id="708" name="テキスト ボックス 707"/>
        <xdr:cNvSpPr txBox="1"/>
      </xdr:nvSpPr>
      <xdr:spPr>
        <a:xfrm>
          <a:off x="12547111" y="164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総務費は、住民一人当たり</a:t>
          </a:r>
          <a:r>
            <a:rPr kumimoji="1" lang="en-US" altLang="ja-JP" sz="1300">
              <a:latin typeface="ＭＳ Ｐゴシック"/>
            </a:rPr>
            <a:t>39,630</a:t>
          </a:r>
          <a:r>
            <a:rPr kumimoji="1" lang="ja-JP" altLang="en-US" sz="1300">
              <a:latin typeface="ＭＳ Ｐゴシック"/>
            </a:rPr>
            <a:t>円、民生費は、住民一人当たり</a:t>
          </a:r>
          <a:r>
            <a:rPr kumimoji="1" lang="en-US" altLang="ja-JP" sz="1300">
              <a:latin typeface="ＭＳ Ｐゴシック"/>
            </a:rPr>
            <a:t>129,179</a:t>
          </a:r>
          <a:r>
            <a:rPr kumimoji="1" lang="ja-JP" altLang="en-US" sz="1300">
              <a:latin typeface="ＭＳ Ｐゴシック"/>
            </a:rPr>
            <a:t>円とどちらも類似団体平均よりも低い値で推移している。中でも民生費では、社会福祉費や老人福祉費、児童福祉費が年々増加しているが、全国的な傾向と大きく変わらない推移となっており、平均年齢が低いまちであることもあり近年は類似団体平均よりも低い値で推移している。</a:t>
          </a:r>
        </a:p>
        <a:p>
          <a:r>
            <a:rPr kumimoji="1" lang="ja-JP" altLang="en-US" sz="1300">
              <a:latin typeface="ＭＳ Ｐゴシック"/>
            </a:rPr>
            <a:t>　また、衛生費は住民一人当たり</a:t>
          </a:r>
          <a:r>
            <a:rPr kumimoji="1" lang="en-US" altLang="ja-JP" sz="1300">
              <a:latin typeface="ＭＳ Ｐゴシック"/>
            </a:rPr>
            <a:t>37,836</a:t>
          </a:r>
          <a:r>
            <a:rPr kumimoji="1" lang="ja-JP" altLang="en-US" sz="1300">
              <a:latin typeface="ＭＳ Ｐゴシック"/>
            </a:rPr>
            <a:t>円、商工費は住民一人当たり</a:t>
          </a:r>
          <a:r>
            <a:rPr kumimoji="1" lang="en-US" altLang="ja-JP" sz="1300">
              <a:latin typeface="ＭＳ Ｐゴシック"/>
            </a:rPr>
            <a:t>16,465</a:t>
          </a:r>
          <a:r>
            <a:rPr kumimoji="1" lang="ja-JP" altLang="en-US" sz="1300">
              <a:latin typeface="ＭＳ Ｐゴシック"/>
            </a:rPr>
            <a:t>円、土木費は住民一人当たり</a:t>
          </a:r>
          <a:r>
            <a:rPr kumimoji="1" lang="en-US" altLang="ja-JP" sz="1300">
              <a:latin typeface="ＭＳ Ｐゴシック"/>
            </a:rPr>
            <a:t>48,885</a:t>
          </a:r>
          <a:r>
            <a:rPr kumimoji="1" lang="ja-JP" altLang="en-US" sz="1300">
              <a:latin typeface="ＭＳ Ｐゴシック"/>
            </a:rPr>
            <a:t>円といずれも類似団体平均よりも高い値となっている。中でも商工費は、類似団体平均より住民一人当たり</a:t>
          </a:r>
          <a:r>
            <a:rPr kumimoji="1" lang="en-US" altLang="ja-JP" sz="1300">
              <a:latin typeface="ＭＳ Ｐゴシック"/>
            </a:rPr>
            <a:t>10,254</a:t>
          </a:r>
          <a:r>
            <a:rPr kumimoji="1" lang="ja-JP" altLang="en-US" sz="1300">
              <a:latin typeface="ＭＳ Ｐゴシック"/>
            </a:rPr>
            <a:t>円高くなっているが、企業誘致を積極的に進めていることから立地企業振興費が高くなっていることや、平成</a:t>
          </a:r>
          <a:r>
            <a:rPr kumimoji="1" lang="en-US" altLang="ja-JP" sz="1300">
              <a:latin typeface="ＭＳ Ｐゴシック"/>
            </a:rPr>
            <a:t>27</a:t>
          </a:r>
          <a:r>
            <a:rPr kumimoji="1" lang="ja-JP" altLang="en-US" sz="1300">
              <a:latin typeface="ＭＳ Ｐゴシック"/>
            </a:rPr>
            <a:t>年度に道の駅リニューアルやプレミアム付き商品券の発行等があり、費用が増加したことが主な要因となっている。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北海道千歳市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　執行段階での歳出削減などに努めたことにより、平成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年度は</a:t>
          </a:r>
          <a:r>
            <a:rPr lang="ja-JP" altLang="ja-JP" sz="1200" b="0" i="0">
              <a:solidFill>
                <a:schemeClr val="dk1"/>
              </a:solidFill>
              <a:effectLst/>
              <a:latin typeface="+mn-lt"/>
              <a:ea typeface="+mn-ea"/>
              <a:cs typeface="+mn-cs"/>
            </a:rPr>
            <a:t>実質収支は黒字、実質単年度収支も黒字となり、財政調整基金残高も増加している。</a:t>
          </a:r>
          <a:endParaRPr lang="ja-JP" altLang="ja-JP" sz="1200">
            <a:effectLst/>
          </a:endParaRPr>
        </a:p>
        <a:p>
          <a:pPr rtl="0"/>
          <a:r>
            <a:rPr lang="ja-JP" altLang="ja-JP" sz="1200" b="0" i="0">
              <a:solidFill>
                <a:schemeClr val="dk1"/>
              </a:solidFill>
              <a:effectLst/>
              <a:latin typeface="+mn-lt"/>
              <a:ea typeface="+mn-ea"/>
              <a:cs typeface="+mn-cs"/>
            </a:rPr>
            <a:t>　今後は普通交付税を含めた一般財源の確保が厳しい状況になる見込みであり、財政調整基金など各種基金の運用による財政運営が求められることも想定されるため、「財政標準化計画」に基づき適正な基金残高の確保に努めるとともに、実質単年度収支が赤字に戻らないように注視していく必要があ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北海道千歳市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連結実質赤字比率に係る赤字・黒字については、いずれの会計も各年度黒字となっていることから赤字比率はない。</a:t>
          </a:r>
        </a:p>
        <a:p>
          <a:r>
            <a:rPr kumimoji="1" lang="ja-JP" altLang="en-US" sz="1400">
              <a:latin typeface="ＭＳ ゴシック" pitchFamily="49" charset="-128"/>
              <a:ea typeface="ＭＳ ゴシック" pitchFamily="49" charset="-128"/>
            </a:rPr>
            <a:t>　健全化が進んでいる要因としては、一般会計と同様、執行段階での歳出削減や歳入確保に努めた結果であることから、今後も引き続き健全な財政運営に努めるとともに、一般会計からの繰入についても適正な水準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62</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64</v>
      </c>
      <c r="C3" s="389"/>
      <c r="D3" s="389"/>
      <c r="E3" s="390"/>
      <c r="F3" s="390"/>
      <c r="G3" s="390"/>
      <c r="H3" s="390"/>
      <c r="I3" s="390"/>
      <c r="J3" s="390"/>
      <c r="K3" s="390"/>
      <c r="L3" s="390" t="s">
        <v>65</v>
      </c>
      <c r="M3" s="390"/>
      <c r="N3" s="390"/>
      <c r="O3" s="390"/>
      <c r="P3" s="390"/>
      <c r="Q3" s="390"/>
      <c r="R3" s="397"/>
      <c r="S3" s="397"/>
      <c r="T3" s="397"/>
      <c r="U3" s="397"/>
      <c r="V3" s="398"/>
      <c r="W3" s="372" t="s">
        <v>66</v>
      </c>
      <c r="X3" s="373"/>
      <c r="Y3" s="373"/>
      <c r="Z3" s="373"/>
      <c r="AA3" s="373"/>
      <c r="AB3" s="389"/>
      <c r="AC3" s="397" t="s">
        <v>67</v>
      </c>
      <c r="AD3" s="373"/>
      <c r="AE3" s="373"/>
      <c r="AF3" s="373"/>
      <c r="AG3" s="373"/>
      <c r="AH3" s="373"/>
      <c r="AI3" s="373"/>
      <c r="AJ3" s="373"/>
      <c r="AK3" s="373"/>
      <c r="AL3" s="374"/>
      <c r="AM3" s="372" t="s">
        <v>68</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69</v>
      </c>
      <c r="BO3" s="373"/>
      <c r="BP3" s="373"/>
      <c r="BQ3" s="373"/>
      <c r="BR3" s="373"/>
      <c r="BS3" s="373"/>
      <c r="BT3" s="373"/>
      <c r="BU3" s="374"/>
      <c r="BV3" s="372" t="s">
        <v>70</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71</v>
      </c>
      <c r="CU3" s="373"/>
      <c r="CV3" s="373"/>
      <c r="CW3" s="373"/>
      <c r="CX3" s="373"/>
      <c r="CY3" s="373"/>
      <c r="CZ3" s="373"/>
      <c r="DA3" s="374"/>
      <c r="DB3" s="372" t="s">
        <v>72</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73</v>
      </c>
      <c r="AZ4" s="376"/>
      <c r="BA4" s="376"/>
      <c r="BB4" s="376"/>
      <c r="BC4" s="376"/>
      <c r="BD4" s="376"/>
      <c r="BE4" s="376"/>
      <c r="BF4" s="376"/>
      <c r="BG4" s="376"/>
      <c r="BH4" s="376"/>
      <c r="BI4" s="376"/>
      <c r="BJ4" s="376"/>
      <c r="BK4" s="376"/>
      <c r="BL4" s="376"/>
      <c r="BM4" s="377"/>
      <c r="BN4" s="378">
        <v>37006535</v>
      </c>
      <c r="BO4" s="379"/>
      <c r="BP4" s="379"/>
      <c r="BQ4" s="379"/>
      <c r="BR4" s="379"/>
      <c r="BS4" s="379"/>
      <c r="BT4" s="379"/>
      <c r="BU4" s="380"/>
      <c r="BV4" s="378">
        <v>36040850</v>
      </c>
      <c r="BW4" s="379"/>
      <c r="BX4" s="379"/>
      <c r="BY4" s="379"/>
      <c r="BZ4" s="379"/>
      <c r="CA4" s="379"/>
      <c r="CB4" s="379"/>
      <c r="CC4" s="380"/>
      <c r="CD4" s="381" t="s">
        <v>74</v>
      </c>
      <c r="CE4" s="382"/>
      <c r="CF4" s="382"/>
      <c r="CG4" s="382"/>
      <c r="CH4" s="382"/>
      <c r="CI4" s="382"/>
      <c r="CJ4" s="382"/>
      <c r="CK4" s="382"/>
      <c r="CL4" s="382"/>
      <c r="CM4" s="382"/>
      <c r="CN4" s="382"/>
      <c r="CO4" s="382"/>
      <c r="CP4" s="382"/>
      <c r="CQ4" s="382"/>
      <c r="CR4" s="382"/>
      <c r="CS4" s="383"/>
      <c r="CT4" s="384">
        <v>3.6</v>
      </c>
      <c r="CU4" s="385"/>
      <c r="CV4" s="385"/>
      <c r="CW4" s="385"/>
      <c r="CX4" s="385"/>
      <c r="CY4" s="385"/>
      <c r="CZ4" s="385"/>
      <c r="DA4" s="386"/>
      <c r="DB4" s="384">
        <v>2.2000000000000002</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75</v>
      </c>
      <c r="AN5" s="445"/>
      <c r="AO5" s="445"/>
      <c r="AP5" s="445"/>
      <c r="AQ5" s="445"/>
      <c r="AR5" s="445"/>
      <c r="AS5" s="445"/>
      <c r="AT5" s="446"/>
      <c r="AU5" s="447" t="s">
        <v>76</v>
      </c>
      <c r="AV5" s="448"/>
      <c r="AW5" s="448"/>
      <c r="AX5" s="448"/>
      <c r="AY5" s="449" t="s">
        <v>77</v>
      </c>
      <c r="AZ5" s="450"/>
      <c r="BA5" s="450"/>
      <c r="BB5" s="450"/>
      <c r="BC5" s="450"/>
      <c r="BD5" s="450"/>
      <c r="BE5" s="450"/>
      <c r="BF5" s="450"/>
      <c r="BG5" s="450"/>
      <c r="BH5" s="450"/>
      <c r="BI5" s="450"/>
      <c r="BJ5" s="450"/>
      <c r="BK5" s="450"/>
      <c r="BL5" s="450"/>
      <c r="BM5" s="451"/>
      <c r="BN5" s="415">
        <v>36249262</v>
      </c>
      <c r="BO5" s="416"/>
      <c r="BP5" s="416"/>
      <c r="BQ5" s="416"/>
      <c r="BR5" s="416"/>
      <c r="BS5" s="416"/>
      <c r="BT5" s="416"/>
      <c r="BU5" s="417"/>
      <c r="BV5" s="415">
        <v>35581763</v>
      </c>
      <c r="BW5" s="416"/>
      <c r="BX5" s="416"/>
      <c r="BY5" s="416"/>
      <c r="BZ5" s="416"/>
      <c r="CA5" s="416"/>
      <c r="CB5" s="416"/>
      <c r="CC5" s="417"/>
      <c r="CD5" s="418" t="s">
        <v>78</v>
      </c>
      <c r="CE5" s="419"/>
      <c r="CF5" s="419"/>
      <c r="CG5" s="419"/>
      <c r="CH5" s="419"/>
      <c r="CI5" s="419"/>
      <c r="CJ5" s="419"/>
      <c r="CK5" s="419"/>
      <c r="CL5" s="419"/>
      <c r="CM5" s="419"/>
      <c r="CN5" s="419"/>
      <c r="CO5" s="419"/>
      <c r="CP5" s="419"/>
      <c r="CQ5" s="419"/>
      <c r="CR5" s="419"/>
      <c r="CS5" s="420"/>
      <c r="CT5" s="412">
        <v>89.6</v>
      </c>
      <c r="CU5" s="413"/>
      <c r="CV5" s="413"/>
      <c r="CW5" s="413"/>
      <c r="CX5" s="413"/>
      <c r="CY5" s="413"/>
      <c r="CZ5" s="413"/>
      <c r="DA5" s="414"/>
      <c r="DB5" s="412">
        <v>90.8</v>
      </c>
      <c r="DC5" s="413"/>
      <c r="DD5" s="413"/>
      <c r="DE5" s="413"/>
      <c r="DF5" s="413"/>
      <c r="DG5" s="413"/>
      <c r="DH5" s="413"/>
      <c r="DI5" s="414"/>
      <c r="DJ5" s="137"/>
      <c r="DK5" s="137"/>
      <c r="DL5" s="137"/>
      <c r="DM5" s="137"/>
      <c r="DN5" s="137"/>
      <c r="DO5" s="137"/>
    </row>
    <row r="6" spans="1:119" ht="18.75" customHeight="1">
      <c r="A6" s="138"/>
      <c r="B6" s="421" t="s">
        <v>79</v>
      </c>
      <c r="C6" s="422"/>
      <c r="D6" s="422"/>
      <c r="E6" s="423"/>
      <c r="F6" s="423"/>
      <c r="G6" s="423"/>
      <c r="H6" s="423"/>
      <c r="I6" s="423"/>
      <c r="J6" s="423"/>
      <c r="K6" s="423"/>
      <c r="L6" s="423" t="s">
        <v>80</v>
      </c>
      <c r="M6" s="423"/>
      <c r="N6" s="423"/>
      <c r="O6" s="423"/>
      <c r="P6" s="423"/>
      <c r="Q6" s="423"/>
      <c r="R6" s="427"/>
      <c r="S6" s="427"/>
      <c r="T6" s="427"/>
      <c r="U6" s="427"/>
      <c r="V6" s="428"/>
      <c r="W6" s="431" t="s">
        <v>81</v>
      </c>
      <c r="X6" s="432"/>
      <c r="Y6" s="432"/>
      <c r="Z6" s="432"/>
      <c r="AA6" s="432"/>
      <c r="AB6" s="422"/>
      <c r="AC6" s="435" t="s">
        <v>82</v>
      </c>
      <c r="AD6" s="436"/>
      <c r="AE6" s="436"/>
      <c r="AF6" s="436"/>
      <c r="AG6" s="436"/>
      <c r="AH6" s="436"/>
      <c r="AI6" s="436"/>
      <c r="AJ6" s="436"/>
      <c r="AK6" s="436"/>
      <c r="AL6" s="437"/>
      <c r="AM6" s="444" t="s">
        <v>83</v>
      </c>
      <c r="AN6" s="445"/>
      <c r="AO6" s="445"/>
      <c r="AP6" s="445"/>
      <c r="AQ6" s="445"/>
      <c r="AR6" s="445"/>
      <c r="AS6" s="445"/>
      <c r="AT6" s="446"/>
      <c r="AU6" s="447" t="s">
        <v>76</v>
      </c>
      <c r="AV6" s="448"/>
      <c r="AW6" s="448"/>
      <c r="AX6" s="448"/>
      <c r="AY6" s="449" t="s">
        <v>84</v>
      </c>
      <c r="AZ6" s="450"/>
      <c r="BA6" s="450"/>
      <c r="BB6" s="450"/>
      <c r="BC6" s="450"/>
      <c r="BD6" s="450"/>
      <c r="BE6" s="450"/>
      <c r="BF6" s="450"/>
      <c r="BG6" s="450"/>
      <c r="BH6" s="450"/>
      <c r="BI6" s="450"/>
      <c r="BJ6" s="450"/>
      <c r="BK6" s="450"/>
      <c r="BL6" s="450"/>
      <c r="BM6" s="451"/>
      <c r="BN6" s="415">
        <v>757273</v>
      </c>
      <c r="BO6" s="416"/>
      <c r="BP6" s="416"/>
      <c r="BQ6" s="416"/>
      <c r="BR6" s="416"/>
      <c r="BS6" s="416"/>
      <c r="BT6" s="416"/>
      <c r="BU6" s="417"/>
      <c r="BV6" s="415">
        <v>459087</v>
      </c>
      <c r="BW6" s="416"/>
      <c r="BX6" s="416"/>
      <c r="BY6" s="416"/>
      <c r="BZ6" s="416"/>
      <c r="CA6" s="416"/>
      <c r="CB6" s="416"/>
      <c r="CC6" s="417"/>
      <c r="CD6" s="418" t="s">
        <v>85</v>
      </c>
      <c r="CE6" s="419"/>
      <c r="CF6" s="419"/>
      <c r="CG6" s="419"/>
      <c r="CH6" s="419"/>
      <c r="CI6" s="419"/>
      <c r="CJ6" s="419"/>
      <c r="CK6" s="419"/>
      <c r="CL6" s="419"/>
      <c r="CM6" s="419"/>
      <c r="CN6" s="419"/>
      <c r="CO6" s="419"/>
      <c r="CP6" s="419"/>
      <c r="CQ6" s="419"/>
      <c r="CR6" s="419"/>
      <c r="CS6" s="420"/>
      <c r="CT6" s="452">
        <v>95.9</v>
      </c>
      <c r="CU6" s="453"/>
      <c r="CV6" s="453"/>
      <c r="CW6" s="453"/>
      <c r="CX6" s="453"/>
      <c r="CY6" s="453"/>
      <c r="CZ6" s="453"/>
      <c r="DA6" s="454"/>
      <c r="DB6" s="452">
        <v>98.8</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86</v>
      </c>
      <c r="AN7" s="445"/>
      <c r="AO7" s="445"/>
      <c r="AP7" s="445"/>
      <c r="AQ7" s="445"/>
      <c r="AR7" s="445"/>
      <c r="AS7" s="445"/>
      <c r="AT7" s="446"/>
      <c r="AU7" s="447" t="s">
        <v>87</v>
      </c>
      <c r="AV7" s="448"/>
      <c r="AW7" s="448"/>
      <c r="AX7" s="448"/>
      <c r="AY7" s="449" t="s">
        <v>88</v>
      </c>
      <c r="AZ7" s="450"/>
      <c r="BA7" s="450"/>
      <c r="BB7" s="450"/>
      <c r="BC7" s="450"/>
      <c r="BD7" s="450"/>
      <c r="BE7" s="450"/>
      <c r="BF7" s="450"/>
      <c r="BG7" s="450"/>
      <c r="BH7" s="450"/>
      <c r="BI7" s="450"/>
      <c r="BJ7" s="450"/>
      <c r="BK7" s="450"/>
      <c r="BL7" s="450"/>
      <c r="BM7" s="451"/>
      <c r="BN7" s="415">
        <v>12024</v>
      </c>
      <c r="BO7" s="416"/>
      <c r="BP7" s="416"/>
      <c r="BQ7" s="416"/>
      <c r="BR7" s="416"/>
      <c r="BS7" s="416"/>
      <c r="BT7" s="416"/>
      <c r="BU7" s="417"/>
      <c r="BV7" s="415">
        <v>15362</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20607028</v>
      </c>
      <c r="CU7" s="416"/>
      <c r="CV7" s="416"/>
      <c r="CW7" s="416"/>
      <c r="CX7" s="416"/>
      <c r="CY7" s="416"/>
      <c r="CZ7" s="416"/>
      <c r="DA7" s="417"/>
      <c r="DB7" s="415">
        <v>20459818</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745249</v>
      </c>
      <c r="BO8" s="416"/>
      <c r="BP8" s="416"/>
      <c r="BQ8" s="416"/>
      <c r="BR8" s="416"/>
      <c r="BS8" s="416"/>
      <c r="BT8" s="416"/>
      <c r="BU8" s="417"/>
      <c r="BV8" s="415">
        <v>443725</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0.77</v>
      </c>
      <c r="CU8" s="456"/>
      <c r="CV8" s="456"/>
      <c r="CW8" s="456"/>
      <c r="CX8" s="456"/>
      <c r="CY8" s="456"/>
      <c r="CZ8" s="456"/>
      <c r="DA8" s="457"/>
      <c r="DB8" s="455">
        <v>0.76</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95648</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76</v>
      </c>
      <c r="AV9" s="448"/>
      <c r="AW9" s="448"/>
      <c r="AX9" s="448"/>
      <c r="AY9" s="449" t="s">
        <v>98</v>
      </c>
      <c r="AZ9" s="450"/>
      <c r="BA9" s="450"/>
      <c r="BB9" s="450"/>
      <c r="BC9" s="450"/>
      <c r="BD9" s="450"/>
      <c r="BE9" s="450"/>
      <c r="BF9" s="450"/>
      <c r="BG9" s="450"/>
      <c r="BH9" s="450"/>
      <c r="BI9" s="450"/>
      <c r="BJ9" s="450"/>
      <c r="BK9" s="450"/>
      <c r="BL9" s="450"/>
      <c r="BM9" s="451"/>
      <c r="BN9" s="415">
        <v>301524</v>
      </c>
      <c r="BO9" s="416"/>
      <c r="BP9" s="416"/>
      <c r="BQ9" s="416"/>
      <c r="BR9" s="416"/>
      <c r="BS9" s="416"/>
      <c r="BT9" s="416"/>
      <c r="BU9" s="417"/>
      <c r="BV9" s="415">
        <v>24968</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13.1</v>
      </c>
      <c r="CU9" s="413"/>
      <c r="CV9" s="413"/>
      <c r="CW9" s="413"/>
      <c r="CX9" s="413"/>
      <c r="CY9" s="413"/>
      <c r="CZ9" s="413"/>
      <c r="DA9" s="414"/>
      <c r="DB9" s="412">
        <v>14</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93604</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653</v>
      </c>
      <c r="BO10" s="416"/>
      <c r="BP10" s="416"/>
      <c r="BQ10" s="416"/>
      <c r="BR10" s="416"/>
      <c r="BS10" s="416"/>
      <c r="BT10" s="416"/>
      <c r="BU10" s="417"/>
      <c r="BV10" s="415">
        <v>545</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76</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95923</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95442</v>
      </c>
      <c r="S13" s="497"/>
      <c r="T13" s="497"/>
      <c r="U13" s="497"/>
      <c r="V13" s="498"/>
      <c r="W13" s="431" t="s">
        <v>121</v>
      </c>
      <c r="X13" s="432"/>
      <c r="Y13" s="432"/>
      <c r="Z13" s="432"/>
      <c r="AA13" s="432"/>
      <c r="AB13" s="422"/>
      <c r="AC13" s="466">
        <v>1190</v>
      </c>
      <c r="AD13" s="467"/>
      <c r="AE13" s="467"/>
      <c r="AF13" s="467"/>
      <c r="AG13" s="506"/>
      <c r="AH13" s="466">
        <v>1431</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302177</v>
      </c>
      <c r="BO13" s="416"/>
      <c r="BP13" s="416"/>
      <c r="BQ13" s="416"/>
      <c r="BR13" s="416"/>
      <c r="BS13" s="416"/>
      <c r="BT13" s="416"/>
      <c r="BU13" s="417"/>
      <c r="BV13" s="415">
        <v>25513</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9.8000000000000007</v>
      </c>
      <c r="CU13" s="413"/>
      <c r="CV13" s="413"/>
      <c r="CW13" s="413"/>
      <c r="CX13" s="413"/>
      <c r="CY13" s="413"/>
      <c r="CZ13" s="413"/>
      <c r="DA13" s="414"/>
      <c r="DB13" s="412">
        <v>9.8000000000000007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95532</v>
      </c>
      <c r="S14" s="497"/>
      <c r="T14" s="497"/>
      <c r="U14" s="497"/>
      <c r="V14" s="498"/>
      <c r="W14" s="405"/>
      <c r="X14" s="406"/>
      <c r="Y14" s="406"/>
      <c r="Z14" s="406"/>
      <c r="AA14" s="406"/>
      <c r="AB14" s="395"/>
      <c r="AC14" s="499">
        <v>2.8</v>
      </c>
      <c r="AD14" s="500"/>
      <c r="AE14" s="500"/>
      <c r="AF14" s="500"/>
      <c r="AG14" s="501"/>
      <c r="AH14" s="499">
        <v>3.2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82.1</v>
      </c>
      <c r="CU14" s="511"/>
      <c r="CV14" s="511"/>
      <c r="CW14" s="511"/>
      <c r="CX14" s="511"/>
      <c r="CY14" s="511"/>
      <c r="CZ14" s="511"/>
      <c r="DA14" s="512"/>
      <c r="DB14" s="510">
        <v>86.7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95112</v>
      </c>
      <c r="S15" s="497"/>
      <c r="T15" s="497"/>
      <c r="U15" s="497"/>
      <c r="V15" s="498"/>
      <c r="W15" s="431" t="s">
        <v>128</v>
      </c>
      <c r="X15" s="432"/>
      <c r="Y15" s="432"/>
      <c r="Z15" s="432"/>
      <c r="AA15" s="432"/>
      <c r="AB15" s="422"/>
      <c r="AC15" s="466">
        <v>8028</v>
      </c>
      <c r="AD15" s="467"/>
      <c r="AE15" s="467"/>
      <c r="AF15" s="467"/>
      <c r="AG15" s="506"/>
      <c r="AH15" s="466">
        <v>8435</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12376602</v>
      </c>
      <c r="BO15" s="379"/>
      <c r="BP15" s="379"/>
      <c r="BQ15" s="379"/>
      <c r="BR15" s="379"/>
      <c r="BS15" s="379"/>
      <c r="BT15" s="379"/>
      <c r="BU15" s="380"/>
      <c r="BV15" s="378">
        <v>11776790</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19.100000000000001</v>
      </c>
      <c r="AD16" s="500"/>
      <c r="AE16" s="500"/>
      <c r="AF16" s="500"/>
      <c r="AG16" s="501"/>
      <c r="AH16" s="499">
        <v>18.8</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15784954</v>
      </c>
      <c r="BO16" s="416"/>
      <c r="BP16" s="416"/>
      <c r="BQ16" s="416"/>
      <c r="BR16" s="416"/>
      <c r="BS16" s="416"/>
      <c r="BT16" s="416"/>
      <c r="BU16" s="417"/>
      <c r="BV16" s="415">
        <v>15350300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32891</v>
      </c>
      <c r="AD17" s="467"/>
      <c r="AE17" s="467"/>
      <c r="AF17" s="467"/>
      <c r="AG17" s="506"/>
      <c r="AH17" s="466">
        <v>34545</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15625241</v>
      </c>
      <c r="BO17" s="416"/>
      <c r="BP17" s="416"/>
      <c r="BQ17" s="416"/>
      <c r="BR17" s="416"/>
      <c r="BS17" s="416"/>
      <c r="BT17" s="416"/>
      <c r="BU17" s="417"/>
      <c r="BV17" s="415">
        <v>14996824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594.5</v>
      </c>
      <c r="M18" s="528"/>
      <c r="N18" s="528"/>
      <c r="O18" s="528"/>
      <c r="P18" s="528"/>
      <c r="Q18" s="528"/>
      <c r="R18" s="529"/>
      <c r="S18" s="529"/>
      <c r="T18" s="529"/>
      <c r="U18" s="529"/>
      <c r="V18" s="530"/>
      <c r="W18" s="433"/>
      <c r="X18" s="434"/>
      <c r="Y18" s="434"/>
      <c r="Z18" s="434"/>
      <c r="AA18" s="434"/>
      <c r="AB18" s="425"/>
      <c r="AC18" s="531">
        <v>78.099999999999994</v>
      </c>
      <c r="AD18" s="532"/>
      <c r="AE18" s="532"/>
      <c r="AF18" s="532"/>
      <c r="AG18" s="533"/>
      <c r="AH18" s="531">
        <v>77</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19689503</v>
      </c>
      <c r="BO18" s="416"/>
      <c r="BP18" s="416"/>
      <c r="BQ18" s="416"/>
      <c r="BR18" s="416"/>
      <c r="BS18" s="416"/>
      <c r="BT18" s="416"/>
      <c r="BU18" s="417"/>
      <c r="BV18" s="415">
        <v>19580687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161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25052979</v>
      </c>
      <c r="BO19" s="416"/>
      <c r="BP19" s="416"/>
      <c r="BQ19" s="416"/>
      <c r="BR19" s="416"/>
      <c r="BS19" s="416"/>
      <c r="BT19" s="416"/>
      <c r="BU19" s="417"/>
      <c r="BV19" s="415">
        <v>24394485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40638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38505403</v>
      </c>
      <c r="BO23" s="416"/>
      <c r="BP23" s="416"/>
      <c r="BQ23" s="416"/>
      <c r="BR23" s="416"/>
      <c r="BS23" s="416"/>
      <c r="BT23" s="416"/>
      <c r="BU23" s="417"/>
      <c r="BV23" s="415">
        <v>39342038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8550</v>
      </c>
      <c r="R24" s="467"/>
      <c r="S24" s="467"/>
      <c r="T24" s="467"/>
      <c r="U24" s="467"/>
      <c r="V24" s="506"/>
      <c r="W24" s="561"/>
      <c r="X24" s="549"/>
      <c r="Y24" s="550"/>
      <c r="Z24" s="465" t="s">
        <v>152</v>
      </c>
      <c r="AA24" s="445"/>
      <c r="AB24" s="445"/>
      <c r="AC24" s="445"/>
      <c r="AD24" s="445"/>
      <c r="AE24" s="445"/>
      <c r="AF24" s="445"/>
      <c r="AG24" s="446"/>
      <c r="AH24" s="466">
        <v>640</v>
      </c>
      <c r="AI24" s="467"/>
      <c r="AJ24" s="467"/>
      <c r="AK24" s="467"/>
      <c r="AL24" s="506"/>
      <c r="AM24" s="466">
        <v>2008960</v>
      </c>
      <c r="AN24" s="467"/>
      <c r="AO24" s="467"/>
      <c r="AP24" s="467"/>
      <c r="AQ24" s="467"/>
      <c r="AR24" s="506"/>
      <c r="AS24" s="466">
        <v>3139</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20979881</v>
      </c>
      <c r="BO24" s="416"/>
      <c r="BP24" s="416"/>
      <c r="BQ24" s="416"/>
      <c r="BR24" s="416"/>
      <c r="BS24" s="416"/>
      <c r="BT24" s="416"/>
      <c r="BU24" s="417"/>
      <c r="BV24" s="415">
        <v>21278910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6935</v>
      </c>
      <c r="R25" s="467"/>
      <c r="S25" s="467"/>
      <c r="T25" s="467"/>
      <c r="U25" s="467"/>
      <c r="V25" s="506"/>
      <c r="W25" s="561"/>
      <c r="X25" s="549"/>
      <c r="Y25" s="550"/>
      <c r="Z25" s="465" t="s">
        <v>155</v>
      </c>
      <c r="AA25" s="445"/>
      <c r="AB25" s="445"/>
      <c r="AC25" s="445"/>
      <c r="AD25" s="445"/>
      <c r="AE25" s="445"/>
      <c r="AF25" s="445"/>
      <c r="AG25" s="446"/>
      <c r="AH25" s="466">
        <v>131</v>
      </c>
      <c r="AI25" s="467"/>
      <c r="AJ25" s="467"/>
      <c r="AK25" s="467"/>
      <c r="AL25" s="506"/>
      <c r="AM25" s="466">
        <v>390380</v>
      </c>
      <c r="AN25" s="467"/>
      <c r="AO25" s="467"/>
      <c r="AP25" s="467"/>
      <c r="AQ25" s="467"/>
      <c r="AR25" s="506"/>
      <c r="AS25" s="466">
        <v>2980</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9720901</v>
      </c>
      <c r="BO25" s="379"/>
      <c r="BP25" s="379"/>
      <c r="BQ25" s="379"/>
      <c r="BR25" s="379"/>
      <c r="BS25" s="379"/>
      <c r="BT25" s="379"/>
      <c r="BU25" s="380"/>
      <c r="BV25" s="378">
        <v>11632943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5985</v>
      </c>
      <c r="R26" s="467"/>
      <c r="S26" s="467"/>
      <c r="T26" s="467"/>
      <c r="U26" s="467"/>
      <c r="V26" s="506"/>
      <c r="W26" s="561"/>
      <c r="X26" s="549"/>
      <c r="Y26" s="550"/>
      <c r="Z26" s="465" t="s">
        <v>158</v>
      </c>
      <c r="AA26" s="571"/>
      <c r="AB26" s="571"/>
      <c r="AC26" s="571"/>
      <c r="AD26" s="571"/>
      <c r="AE26" s="571"/>
      <c r="AF26" s="571"/>
      <c r="AG26" s="572"/>
      <c r="AH26" s="466">
        <v>13</v>
      </c>
      <c r="AI26" s="467"/>
      <c r="AJ26" s="467"/>
      <c r="AK26" s="467"/>
      <c r="AL26" s="506"/>
      <c r="AM26" s="466">
        <v>44720</v>
      </c>
      <c r="AN26" s="467"/>
      <c r="AO26" s="467"/>
      <c r="AP26" s="467"/>
      <c r="AQ26" s="467"/>
      <c r="AR26" s="506"/>
      <c r="AS26" s="466">
        <v>3440</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4600</v>
      </c>
      <c r="R27" s="467"/>
      <c r="S27" s="467"/>
      <c r="T27" s="467"/>
      <c r="U27" s="467"/>
      <c r="V27" s="506"/>
      <c r="W27" s="561"/>
      <c r="X27" s="549"/>
      <c r="Y27" s="550"/>
      <c r="Z27" s="465" t="s">
        <v>161</v>
      </c>
      <c r="AA27" s="445"/>
      <c r="AB27" s="445"/>
      <c r="AC27" s="445"/>
      <c r="AD27" s="445"/>
      <c r="AE27" s="445"/>
      <c r="AF27" s="445"/>
      <c r="AG27" s="446"/>
      <c r="AH27" s="466">
        <v>33</v>
      </c>
      <c r="AI27" s="467"/>
      <c r="AJ27" s="467"/>
      <c r="AK27" s="467"/>
      <c r="AL27" s="506"/>
      <c r="AM27" s="466">
        <v>99426</v>
      </c>
      <c r="AN27" s="467"/>
      <c r="AO27" s="467"/>
      <c r="AP27" s="467"/>
      <c r="AQ27" s="467"/>
      <c r="AR27" s="506"/>
      <c r="AS27" s="466">
        <v>3013</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2047104</v>
      </c>
      <c r="BO27" s="585"/>
      <c r="BP27" s="585"/>
      <c r="BQ27" s="585"/>
      <c r="BR27" s="585"/>
      <c r="BS27" s="585"/>
      <c r="BT27" s="585"/>
      <c r="BU27" s="586"/>
      <c r="BV27" s="584">
        <v>2045174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4200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2896413</v>
      </c>
      <c r="BO28" s="379"/>
      <c r="BP28" s="379"/>
      <c r="BQ28" s="379"/>
      <c r="BR28" s="379"/>
      <c r="BS28" s="379"/>
      <c r="BT28" s="379"/>
      <c r="BU28" s="380"/>
      <c r="BV28" s="378">
        <v>2516108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23</v>
      </c>
      <c r="M29" s="467"/>
      <c r="N29" s="467"/>
      <c r="O29" s="467"/>
      <c r="P29" s="506"/>
      <c r="Q29" s="466">
        <v>3850</v>
      </c>
      <c r="R29" s="467"/>
      <c r="S29" s="467"/>
      <c r="T29" s="467"/>
      <c r="U29" s="467"/>
      <c r="V29" s="506"/>
      <c r="W29" s="562"/>
      <c r="X29" s="563"/>
      <c r="Y29" s="564"/>
      <c r="Z29" s="465" t="s">
        <v>168</v>
      </c>
      <c r="AA29" s="445"/>
      <c r="AB29" s="445"/>
      <c r="AC29" s="445"/>
      <c r="AD29" s="445"/>
      <c r="AE29" s="445"/>
      <c r="AF29" s="445"/>
      <c r="AG29" s="446"/>
      <c r="AH29" s="466">
        <v>673</v>
      </c>
      <c r="AI29" s="467"/>
      <c r="AJ29" s="467"/>
      <c r="AK29" s="467"/>
      <c r="AL29" s="506"/>
      <c r="AM29" s="466">
        <v>2108386</v>
      </c>
      <c r="AN29" s="467"/>
      <c r="AO29" s="467"/>
      <c r="AP29" s="467"/>
      <c r="AQ29" s="467"/>
      <c r="AR29" s="506"/>
      <c r="AS29" s="466">
        <v>3133</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109974</v>
      </c>
      <c r="BO29" s="416"/>
      <c r="BP29" s="416"/>
      <c r="BQ29" s="416"/>
      <c r="BR29" s="416"/>
      <c r="BS29" s="416"/>
      <c r="BT29" s="416"/>
      <c r="BU29" s="417"/>
      <c r="BV29" s="415">
        <v>164962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97.6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5679946</v>
      </c>
      <c r="BO30" s="585"/>
      <c r="BP30" s="585"/>
      <c r="BQ30" s="585"/>
      <c r="BR30" s="585"/>
      <c r="BS30" s="585"/>
      <c r="BT30" s="585"/>
      <c r="BU30" s="586"/>
      <c r="BV30" s="584">
        <v>5525160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IF('各会計、関係団体の財政状況及び健全化判断比率'!B31="","",'各会計、関係団体の財政状況及び健全化判断比率'!B31)</f>
        <v>病院事業会計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IF('各会計、関係団体の財政状況及び健全化判断比率'!B34="","",'各会計、関係団体の財政状況及び健全化判断比率'!B34)</f>
        <v>公設地方卸売市場事業特別会計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石狩教育研修センター組合</v>
      </c>
      <c r="BZ34" s="597"/>
      <c r="CA34" s="597"/>
      <c r="CB34" s="597"/>
      <c r="CC34" s="597"/>
      <c r="CD34" s="597"/>
      <c r="CE34" s="597"/>
      <c r="CF34" s="597"/>
      <c r="CG34" s="597"/>
      <c r="CH34" s="597"/>
      <c r="CI34" s="597"/>
      <c r="CJ34" s="597"/>
      <c r="CK34" s="597"/>
      <c r="CL34" s="597"/>
      <c r="CM34" s="597"/>
      <c r="CN34" s="165"/>
      <c r="CO34" s="596">
        <f>IF(CQ34="","",MAX(C34:D43,U34:V43,AM34:AN43,BE34:BF43,BW34:BX43)+1)</f>
        <v>15</v>
      </c>
      <c r="CP34" s="596"/>
      <c r="CQ34" s="597" t="str">
        <f>IF('各会計、関係団体の財政状況及び健全化判断比率'!BS7="","",'各会計、関係団体の財政状況及び健全化判断比率'!BS7)</f>
        <v>千歳市場公社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土地取得事業特別会計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IF('各会計、関係団体の財政状況及び健全化判断比率'!B32="","",'各会計、関係団体の財政状況及び健全化判断比率'!B32)</f>
        <v>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札幌広域圏組合</v>
      </c>
      <c r="BZ35" s="597"/>
      <c r="CA35" s="597"/>
      <c r="CB35" s="597"/>
      <c r="CC35" s="597"/>
      <c r="CD35" s="597"/>
      <c r="CE35" s="597"/>
      <c r="CF35" s="597"/>
      <c r="CG35" s="597"/>
      <c r="CH35" s="597"/>
      <c r="CI35" s="597"/>
      <c r="CJ35" s="597"/>
      <c r="CK35" s="597"/>
      <c r="CL35" s="597"/>
      <c r="CM35" s="597"/>
      <c r="CN35" s="165"/>
      <c r="CO35" s="596">
        <f t="shared" ref="CO35:CO43" si="3">IF(CQ35="","",CO34+1)</f>
        <v>16</v>
      </c>
      <c r="CP35" s="596"/>
      <c r="CQ35" s="597" t="str">
        <f>IF('各会計、関係団体の財政状況及び健全化判断比率'!BS8="","",'各会計、関係団体の財政状況及び健全化判断比率'!BS8)</f>
        <v>ちとせ環境と緑の財団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霊園事業特別会計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f t="shared" si="0"/>
        <v>9</v>
      </c>
      <c r="AN36" s="596"/>
      <c r="AO36" s="597" t="str">
        <f>IF('各会計、関係団体の財政状況及び健全化判断比率'!B33="","",'各会計、関係団体の財政状況及び健全化判断比率'!B33)</f>
        <v>下水道事業会計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石狩東部広域水道企業団</v>
      </c>
      <c r="BZ36" s="597"/>
      <c r="CA36" s="597"/>
      <c r="CB36" s="597"/>
      <c r="CC36" s="597"/>
      <c r="CD36" s="597"/>
      <c r="CE36" s="597"/>
      <c r="CF36" s="597"/>
      <c r="CG36" s="597"/>
      <c r="CH36" s="597"/>
      <c r="CI36" s="597"/>
      <c r="CJ36" s="597"/>
      <c r="CK36" s="597"/>
      <c r="CL36" s="597"/>
      <c r="CM36" s="597"/>
      <c r="CN36" s="165"/>
      <c r="CO36" s="596">
        <f t="shared" si="3"/>
        <v>17</v>
      </c>
      <c r="CP36" s="596"/>
      <c r="CQ36" s="597" t="str">
        <f>IF('各会計、関係団体の財政状況及び健全化判断比率'!BS9="","",'各会計、関係団体の財政状況及び健全化判断比率'!BS9)</f>
        <v>千歳青少年教育財団</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道央廃棄物処理組合</v>
      </c>
      <c r="BZ37" s="597"/>
      <c r="CA37" s="597"/>
      <c r="CB37" s="597"/>
      <c r="CC37" s="597"/>
      <c r="CD37" s="597"/>
      <c r="CE37" s="597"/>
      <c r="CF37" s="597"/>
      <c r="CG37" s="597"/>
      <c r="CH37" s="597"/>
      <c r="CI37" s="597"/>
      <c r="CJ37" s="597"/>
      <c r="CK37" s="597"/>
      <c r="CL37" s="597"/>
      <c r="CM37" s="597"/>
      <c r="CN37" s="165"/>
      <c r="CO37" s="596">
        <f t="shared" si="3"/>
        <v>18</v>
      </c>
      <c r="CP37" s="596"/>
      <c r="CQ37" s="597" t="str">
        <f>IF('各会計、関係団体の財政状況及び健全化判断比率'!BS10="","",'各会計、関係団体の財政状況及び健全化判断比率'!BS10)</f>
        <v>千歳市体育協会</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f t="shared" si="3"/>
        <v>19</v>
      </c>
      <c r="CP38" s="596"/>
      <c r="CQ38" s="597" t="str">
        <f>IF('各会計、関係団体の財政状況及び健全化判断比率'!BS11="","",'各会計、関係団体の財政状況及び健全化判断比率'!BS11)</f>
        <v>千歳国際ビジネス交流センター</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1" t="s">
        <v>531</v>
      </c>
      <c r="D34" s="1181"/>
      <c r="E34" s="1182"/>
      <c r="F34" s="32">
        <v>6.46</v>
      </c>
      <c r="G34" s="33">
        <v>6.57</v>
      </c>
      <c r="H34" s="33">
        <v>8.01</v>
      </c>
      <c r="I34" s="33">
        <v>8.92</v>
      </c>
      <c r="J34" s="34">
        <v>10.16</v>
      </c>
      <c r="K34" s="22"/>
      <c r="L34" s="22"/>
      <c r="M34" s="22"/>
      <c r="N34" s="22"/>
      <c r="O34" s="22"/>
      <c r="P34" s="22"/>
    </row>
    <row r="35" spans="1:16" ht="39" customHeight="1">
      <c r="A35" s="22"/>
      <c r="B35" s="35"/>
      <c r="C35" s="1175" t="s">
        <v>532</v>
      </c>
      <c r="D35" s="1176"/>
      <c r="E35" s="1177"/>
      <c r="F35" s="36">
        <v>8.5</v>
      </c>
      <c r="G35" s="37">
        <v>9.5299999999999994</v>
      </c>
      <c r="H35" s="37">
        <v>10.42</v>
      </c>
      <c r="I35" s="37">
        <v>8.77</v>
      </c>
      <c r="J35" s="38">
        <v>8.83</v>
      </c>
      <c r="K35" s="22"/>
      <c r="L35" s="22"/>
      <c r="M35" s="22"/>
      <c r="N35" s="22"/>
      <c r="O35" s="22"/>
      <c r="P35" s="22"/>
    </row>
    <row r="36" spans="1:16" ht="39" customHeight="1">
      <c r="A36" s="22"/>
      <c r="B36" s="35"/>
      <c r="C36" s="1175" t="s">
        <v>533</v>
      </c>
      <c r="D36" s="1176"/>
      <c r="E36" s="1177"/>
      <c r="F36" s="36">
        <v>6.27</v>
      </c>
      <c r="G36" s="37">
        <v>6.94</v>
      </c>
      <c r="H36" s="37">
        <v>8.31</v>
      </c>
      <c r="I36" s="37">
        <v>9.9499999999999993</v>
      </c>
      <c r="J36" s="38">
        <v>8.6999999999999993</v>
      </c>
      <c r="K36" s="22"/>
      <c r="L36" s="22"/>
      <c r="M36" s="22"/>
      <c r="N36" s="22"/>
      <c r="O36" s="22"/>
      <c r="P36" s="22"/>
    </row>
    <row r="37" spans="1:16" ht="39" customHeight="1">
      <c r="A37" s="22"/>
      <c r="B37" s="35"/>
      <c r="C37" s="1175" t="s">
        <v>534</v>
      </c>
      <c r="D37" s="1176"/>
      <c r="E37" s="1177"/>
      <c r="F37" s="36">
        <v>2.5099999999999998</v>
      </c>
      <c r="G37" s="37">
        <v>5.0599999999999996</v>
      </c>
      <c r="H37" s="37">
        <v>2.02</v>
      </c>
      <c r="I37" s="37">
        <v>2.16</v>
      </c>
      <c r="J37" s="38">
        <v>3.61</v>
      </c>
      <c r="K37" s="22"/>
      <c r="L37" s="22"/>
      <c r="M37" s="22"/>
      <c r="N37" s="22"/>
      <c r="O37" s="22"/>
      <c r="P37" s="22"/>
    </row>
    <row r="38" spans="1:16" ht="39" customHeight="1">
      <c r="A38" s="22"/>
      <c r="B38" s="35"/>
      <c r="C38" s="1175" t="s">
        <v>535</v>
      </c>
      <c r="D38" s="1176"/>
      <c r="E38" s="1177"/>
      <c r="F38" s="36">
        <v>0</v>
      </c>
      <c r="G38" s="37">
        <v>0</v>
      </c>
      <c r="H38" s="37">
        <v>0</v>
      </c>
      <c r="I38" s="37">
        <v>0</v>
      </c>
      <c r="J38" s="38">
        <v>0.76</v>
      </c>
      <c r="K38" s="22"/>
      <c r="L38" s="22"/>
      <c r="M38" s="22"/>
      <c r="N38" s="22"/>
      <c r="O38" s="22"/>
      <c r="P38" s="22"/>
    </row>
    <row r="39" spans="1:16" ht="39" customHeight="1">
      <c r="A39" s="22"/>
      <c r="B39" s="35"/>
      <c r="C39" s="1175" t="s">
        <v>536</v>
      </c>
      <c r="D39" s="1176"/>
      <c r="E39" s="1177"/>
      <c r="F39" s="36">
        <v>1.7</v>
      </c>
      <c r="G39" s="37">
        <v>2.19</v>
      </c>
      <c r="H39" s="37">
        <v>1.82</v>
      </c>
      <c r="I39" s="37">
        <v>1.19</v>
      </c>
      <c r="J39" s="38">
        <v>0.71</v>
      </c>
      <c r="K39" s="22"/>
      <c r="L39" s="22"/>
      <c r="M39" s="22"/>
      <c r="N39" s="22"/>
      <c r="O39" s="22"/>
      <c r="P39" s="22"/>
    </row>
    <row r="40" spans="1:16" ht="39" customHeight="1">
      <c r="A40" s="22"/>
      <c r="B40" s="35"/>
      <c r="C40" s="1175" t="s">
        <v>537</v>
      </c>
      <c r="D40" s="1176"/>
      <c r="E40" s="1177"/>
      <c r="F40" s="36">
        <v>0.02</v>
      </c>
      <c r="G40" s="37">
        <v>0.01</v>
      </c>
      <c r="H40" s="37">
        <v>0</v>
      </c>
      <c r="I40" s="37">
        <v>0</v>
      </c>
      <c r="J40" s="38">
        <v>0</v>
      </c>
      <c r="K40" s="22"/>
      <c r="L40" s="22"/>
      <c r="M40" s="22"/>
      <c r="N40" s="22"/>
      <c r="O40" s="22"/>
      <c r="P40" s="22"/>
    </row>
    <row r="41" spans="1:16" ht="39" customHeight="1">
      <c r="A41" s="22"/>
      <c r="B41" s="35"/>
      <c r="C41" s="1175" t="s">
        <v>538</v>
      </c>
      <c r="D41" s="1176"/>
      <c r="E41" s="1177"/>
      <c r="F41" s="36">
        <v>0</v>
      </c>
      <c r="G41" s="37">
        <v>0</v>
      </c>
      <c r="H41" s="37">
        <v>0</v>
      </c>
      <c r="I41" s="37">
        <v>0</v>
      </c>
      <c r="J41" s="38">
        <v>0</v>
      </c>
      <c r="K41" s="22"/>
      <c r="L41" s="22"/>
      <c r="M41" s="22"/>
      <c r="N41" s="22"/>
      <c r="O41" s="22"/>
      <c r="P41" s="22"/>
    </row>
    <row r="42" spans="1:16" ht="39" customHeight="1">
      <c r="A42" s="22"/>
      <c r="B42" s="39"/>
      <c r="C42" s="1175" t="s">
        <v>539</v>
      </c>
      <c r="D42" s="1176"/>
      <c r="E42" s="1177"/>
      <c r="F42" s="36" t="s">
        <v>485</v>
      </c>
      <c r="G42" s="37" t="s">
        <v>485</v>
      </c>
      <c r="H42" s="37" t="s">
        <v>485</v>
      </c>
      <c r="I42" s="37" t="s">
        <v>485</v>
      </c>
      <c r="J42" s="38" t="s">
        <v>485</v>
      </c>
      <c r="K42" s="22"/>
      <c r="L42" s="22"/>
      <c r="M42" s="22"/>
      <c r="N42" s="22"/>
      <c r="O42" s="22"/>
      <c r="P42" s="22"/>
    </row>
    <row r="43" spans="1:16" ht="39" customHeight="1" thickBot="1">
      <c r="A43" s="22"/>
      <c r="B43" s="40"/>
      <c r="C43" s="1178" t="s">
        <v>540</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1" t="s">
        <v>10</v>
      </c>
      <c r="C45" s="1192"/>
      <c r="D45" s="58"/>
      <c r="E45" s="1197" t="s">
        <v>11</v>
      </c>
      <c r="F45" s="1197"/>
      <c r="G45" s="1197"/>
      <c r="H45" s="1197"/>
      <c r="I45" s="1197"/>
      <c r="J45" s="1198"/>
      <c r="K45" s="59">
        <v>3622</v>
      </c>
      <c r="L45" s="60">
        <v>3611</v>
      </c>
      <c r="M45" s="60">
        <v>3533</v>
      </c>
      <c r="N45" s="60">
        <v>3893</v>
      </c>
      <c r="O45" s="61">
        <v>3686</v>
      </c>
      <c r="P45" s="48"/>
      <c r="Q45" s="48"/>
      <c r="R45" s="48"/>
      <c r="S45" s="48"/>
      <c r="T45" s="48"/>
      <c r="U45" s="48"/>
    </row>
    <row r="46" spans="1:21" ht="30.75" customHeight="1">
      <c r="A46" s="48"/>
      <c r="B46" s="1193"/>
      <c r="C46" s="1194"/>
      <c r="D46" s="62"/>
      <c r="E46" s="1185" t="s">
        <v>12</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c r="A47" s="48"/>
      <c r="B47" s="1193"/>
      <c r="C47" s="1194"/>
      <c r="D47" s="62"/>
      <c r="E47" s="1185" t="s">
        <v>13</v>
      </c>
      <c r="F47" s="1185"/>
      <c r="G47" s="1185"/>
      <c r="H47" s="1185"/>
      <c r="I47" s="1185"/>
      <c r="J47" s="1186"/>
      <c r="K47" s="63">
        <v>67</v>
      </c>
      <c r="L47" s="64">
        <v>67</v>
      </c>
      <c r="M47" s="64">
        <v>67</v>
      </c>
      <c r="N47" s="64">
        <v>67</v>
      </c>
      <c r="O47" s="65">
        <v>50</v>
      </c>
      <c r="P47" s="48"/>
      <c r="Q47" s="48"/>
      <c r="R47" s="48"/>
      <c r="S47" s="48"/>
      <c r="T47" s="48"/>
      <c r="U47" s="48"/>
    </row>
    <row r="48" spans="1:21" ht="30.75" customHeight="1">
      <c r="A48" s="48"/>
      <c r="B48" s="1193"/>
      <c r="C48" s="1194"/>
      <c r="D48" s="62"/>
      <c r="E48" s="1185" t="s">
        <v>14</v>
      </c>
      <c r="F48" s="1185"/>
      <c r="G48" s="1185"/>
      <c r="H48" s="1185"/>
      <c r="I48" s="1185"/>
      <c r="J48" s="1186"/>
      <c r="K48" s="63">
        <v>1216</v>
      </c>
      <c r="L48" s="64">
        <v>1220</v>
      </c>
      <c r="M48" s="64">
        <v>1164</v>
      </c>
      <c r="N48" s="64">
        <v>855</v>
      </c>
      <c r="O48" s="65">
        <v>1060</v>
      </c>
      <c r="P48" s="48"/>
      <c r="Q48" s="48"/>
      <c r="R48" s="48"/>
      <c r="S48" s="48"/>
      <c r="T48" s="48"/>
      <c r="U48" s="48"/>
    </row>
    <row r="49" spans="1:21" ht="30.75" customHeight="1">
      <c r="A49" s="48"/>
      <c r="B49" s="1193"/>
      <c r="C49" s="1194"/>
      <c r="D49" s="62"/>
      <c r="E49" s="1185" t="s">
        <v>15</v>
      </c>
      <c r="F49" s="1185"/>
      <c r="G49" s="1185"/>
      <c r="H49" s="1185"/>
      <c r="I49" s="1185"/>
      <c r="J49" s="1186"/>
      <c r="K49" s="63">
        <v>0</v>
      </c>
      <c r="L49" s="64">
        <v>0</v>
      </c>
      <c r="M49" s="64">
        <v>0</v>
      </c>
      <c r="N49" s="64" t="s">
        <v>485</v>
      </c>
      <c r="O49" s="65">
        <v>12</v>
      </c>
      <c r="P49" s="48"/>
      <c r="Q49" s="48"/>
      <c r="R49" s="48"/>
      <c r="S49" s="48"/>
      <c r="T49" s="48"/>
      <c r="U49" s="48"/>
    </row>
    <row r="50" spans="1:21" ht="30.75" customHeight="1">
      <c r="A50" s="48"/>
      <c r="B50" s="1193"/>
      <c r="C50" s="1194"/>
      <c r="D50" s="62"/>
      <c r="E50" s="1185" t="s">
        <v>16</v>
      </c>
      <c r="F50" s="1185"/>
      <c r="G50" s="1185"/>
      <c r="H50" s="1185"/>
      <c r="I50" s="1185"/>
      <c r="J50" s="1186"/>
      <c r="K50" s="63">
        <v>172</v>
      </c>
      <c r="L50" s="64">
        <v>133</v>
      </c>
      <c r="M50" s="64">
        <v>124</v>
      </c>
      <c r="N50" s="64">
        <v>188</v>
      </c>
      <c r="O50" s="65">
        <v>178</v>
      </c>
      <c r="P50" s="48"/>
      <c r="Q50" s="48"/>
      <c r="R50" s="48"/>
      <c r="S50" s="48"/>
      <c r="T50" s="48"/>
      <c r="U50" s="48"/>
    </row>
    <row r="51" spans="1:21" ht="30.75" customHeight="1">
      <c r="A51" s="48"/>
      <c r="B51" s="1195"/>
      <c r="C51" s="1196"/>
      <c r="D51" s="66"/>
      <c r="E51" s="1185" t="s">
        <v>17</v>
      </c>
      <c r="F51" s="1185"/>
      <c r="G51" s="1185"/>
      <c r="H51" s="1185"/>
      <c r="I51" s="1185"/>
      <c r="J51" s="1186"/>
      <c r="K51" s="63">
        <v>1</v>
      </c>
      <c r="L51" s="64">
        <v>1</v>
      </c>
      <c r="M51" s="64">
        <v>0</v>
      </c>
      <c r="N51" s="64" t="s">
        <v>485</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3227</v>
      </c>
      <c r="L52" s="64">
        <v>3237</v>
      </c>
      <c r="M52" s="64">
        <v>3185</v>
      </c>
      <c r="N52" s="64">
        <v>3219</v>
      </c>
      <c r="O52" s="65">
        <v>3164</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1851</v>
      </c>
      <c r="L53" s="69">
        <v>1795</v>
      </c>
      <c r="M53" s="69">
        <v>1703</v>
      </c>
      <c r="N53" s="69">
        <v>1784</v>
      </c>
      <c r="O53" s="70">
        <v>1822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524</v>
      </c>
      <c r="J40" s="79" t="s">
        <v>525</v>
      </c>
      <c r="K40" s="79" t="s">
        <v>526</v>
      </c>
      <c r="L40" s="79" t="s">
        <v>527</v>
      </c>
      <c r="M40" s="80" t="s">
        <v>528</v>
      </c>
    </row>
    <row r="41" spans="2:13" ht="27.75" customHeight="1">
      <c r="B41" s="1199" t="s">
        <v>23</v>
      </c>
      <c r="C41" s="1200"/>
      <c r="D41" s="81"/>
      <c r="E41" s="1205" t="s">
        <v>24</v>
      </c>
      <c r="F41" s="1205"/>
      <c r="G41" s="1205"/>
      <c r="H41" s="1206"/>
      <c r="I41" s="82">
        <v>36111</v>
      </c>
      <c r="J41" s="83">
        <v>35782</v>
      </c>
      <c r="K41" s="83">
        <v>40498</v>
      </c>
      <c r="L41" s="83">
        <v>39342</v>
      </c>
      <c r="M41" s="84">
        <v>38505</v>
      </c>
    </row>
    <row r="42" spans="2:13" ht="27.75" customHeight="1">
      <c r="B42" s="1201"/>
      <c r="C42" s="1202"/>
      <c r="D42" s="85"/>
      <c r="E42" s="1207" t="s">
        <v>25</v>
      </c>
      <c r="F42" s="1207"/>
      <c r="G42" s="1207"/>
      <c r="H42" s="1208"/>
      <c r="I42" s="86">
        <v>1791</v>
      </c>
      <c r="J42" s="87">
        <v>1521</v>
      </c>
      <c r="K42" s="87">
        <v>1784</v>
      </c>
      <c r="L42" s="87">
        <v>1610</v>
      </c>
      <c r="M42" s="88">
        <v>1444</v>
      </c>
    </row>
    <row r="43" spans="2:13" ht="27.75" customHeight="1">
      <c r="B43" s="1201"/>
      <c r="C43" s="1202"/>
      <c r="D43" s="85"/>
      <c r="E43" s="1207" t="s">
        <v>26</v>
      </c>
      <c r="F43" s="1207"/>
      <c r="G43" s="1207"/>
      <c r="H43" s="1208"/>
      <c r="I43" s="86">
        <v>11912</v>
      </c>
      <c r="J43" s="87">
        <v>11439</v>
      </c>
      <c r="K43" s="87">
        <v>11390</v>
      </c>
      <c r="L43" s="87">
        <v>10277</v>
      </c>
      <c r="M43" s="88">
        <v>10499</v>
      </c>
    </row>
    <row r="44" spans="2:13" ht="27.75" customHeight="1">
      <c r="B44" s="1201"/>
      <c r="C44" s="1202"/>
      <c r="D44" s="85"/>
      <c r="E44" s="1207" t="s">
        <v>27</v>
      </c>
      <c r="F44" s="1207"/>
      <c r="G44" s="1207"/>
      <c r="H44" s="1208"/>
      <c r="I44" s="86">
        <v>0</v>
      </c>
      <c r="J44" s="87">
        <v>0</v>
      </c>
      <c r="K44" s="87" t="s">
        <v>485</v>
      </c>
      <c r="L44" s="87" t="s">
        <v>485</v>
      </c>
      <c r="M44" s="88" t="s">
        <v>485</v>
      </c>
    </row>
    <row r="45" spans="2:13" ht="27.75" customHeight="1">
      <c r="B45" s="1201"/>
      <c r="C45" s="1202"/>
      <c r="D45" s="85"/>
      <c r="E45" s="1207" t="s">
        <v>28</v>
      </c>
      <c r="F45" s="1207"/>
      <c r="G45" s="1207"/>
      <c r="H45" s="1208"/>
      <c r="I45" s="86">
        <v>6176</v>
      </c>
      <c r="J45" s="87">
        <v>6100</v>
      </c>
      <c r="K45" s="87">
        <v>5917</v>
      </c>
      <c r="L45" s="87">
        <v>5528</v>
      </c>
      <c r="M45" s="88">
        <v>5401</v>
      </c>
    </row>
    <row r="46" spans="2:13" ht="27.75" customHeight="1">
      <c r="B46" s="1201"/>
      <c r="C46" s="1202"/>
      <c r="D46" s="85"/>
      <c r="E46" s="1207" t="s">
        <v>29</v>
      </c>
      <c r="F46" s="1207"/>
      <c r="G46" s="1207"/>
      <c r="H46" s="1208"/>
      <c r="I46" s="86">
        <v>94</v>
      </c>
      <c r="J46" s="87">
        <v>38</v>
      </c>
      <c r="K46" s="87">
        <v>37</v>
      </c>
      <c r="L46" s="87">
        <v>34</v>
      </c>
      <c r="M46" s="88">
        <v>33</v>
      </c>
    </row>
    <row r="47" spans="2:13" ht="27.75" customHeight="1">
      <c r="B47" s="1201"/>
      <c r="C47" s="1202"/>
      <c r="D47" s="85"/>
      <c r="E47" s="1207" t="s">
        <v>30</v>
      </c>
      <c r="F47" s="1207"/>
      <c r="G47" s="1207"/>
      <c r="H47" s="1208"/>
      <c r="I47" s="86" t="s">
        <v>485</v>
      </c>
      <c r="J47" s="87" t="s">
        <v>485</v>
      </c>
      <c r="K47" s="87" t="s">
        <v>485</v>
      </c>
      <c r="L47" s="87" t="s">
        <v>485</v>
      </c>
      <c r="M47" s="88" t="s">
        <v>485</v>
      </c>
    </row>
    <row r="48" spans="2:13" ht="27.75" customHeight="1">
      <c r="B48" s="1203"/>
      <c r="C48" s="1204"/>
      <c r="D48" s="85"/>
      <c r="E48" s="1207" t="s">
        <v>31</v>
      </c>
      <c r="F48" s="1207"/>
      <c r="G48" s="1207"/>
      <c r="H48" s="1208"/>
      <c r="I48" s="86" t="s">
        <v>485</v>
      </c>
      <c r="J48" s="87" t="s">
        <v>485</v>
      </c>
      <c r="K48" s="87" t="s">
        <v>485</v>
      </c>
      <c r="L48" s="87" t="s">
        <v>485</v>
      </c>
      <c r="M48" s="88" t="s">
        <v>485</v>
      </c>
    </row>
    <row r="49" spans="2:13" ht="27.75" customHeight="1">
      <c r="B49" s="1209" t="s">
        <v>32</v>
      </c>
      <c r="C49" s="1210"/>
      <c r="D49" s="89"/>
      <c r="E49" s="1207" t="s">
        <v>33</v>
      </c>
      <c r="F49" s="1207"/>
      <c r="G49" s="1207"/>
      <c r="H49" s="1208"/>
      <c r="I49" s="86">
        <v>6960</v>
      </c>
      <c r="J49" s="87">
        <v>7723</v>
      </c>
      <c r="K49" s="87">
        <v>6961</v>
      </c>
      <c r="L49" s="87">
        <v>7863</v>
      </c>
      <c r="M49" s="88">
        <v>8338</v>
      </c>
    </row>
    <row r="50" spans="2:13" ht="27.75" customHeight="1">
      <c r="B50" s="1201"/>
      <c r="C50" s="1202"/>
      <c r="D50" s="85"/>
      <c r="E50" s="1207" t="s">
        <v>34</v>
      </c>
      <c r="F50" s="1207"/>
      <c r="G50" s="1207"/>
      <c r="H50" s="1208"/>
      <c r="I50" s="86">
        <v>5258</v>
      </c>
      <c r="J50" s="87">
        <v>4864</v>
      </c>
      <c r="K50" s="87">
        <v>4258</v>
      </c>
      <c r="L50" s="87">
        <v>3509</v>
      </c>
      <c r="M50" s="88">
        <v>2960</v>
      </c>
    </row>
    <row r="51" spans="2:13" ht="27.75" customHeight="1">
      <c r="B51" s="1203"/>
      <c r="C51" s="1204"/>
      <c r="D51" s="85"/>
      <c r="E51" s="1207" t="s">
        <v>35</v>
      </c>
      <c r="F51" s="1207"/>
      <c r="G51" s="1207"/>
      <c r="H51" s="1208"/>
      <c r="I51" s="86">
        <v>29225</v>
      </c>
      <c r="J51" s="87">
        <v>29457</v>
      </c>
      <c r="K51" s="87">
        <v>29831</v>
      </c>
      <c r="L51" s="87">
        <v>29914</v>
      </c>
      <c r="M51" s="88">
        <v>29695</v>
      </c>
    </row>
    <row r="52" spans="2:13" ht="27.75" customHeight="1" thickBot="1">
      <c r="B52" s="1211" t="s">
        <v>36</v>
      </c>
      <c r="C52" s="1212"/>
      <c r="D52" s="90"/>
      <c r="E52" s="1213" t="s">
        <v>37</v>
      </c>
      <c r="F52" s="1213"/>
      <c r="G52" s="1213"/>
      <c r="H52" s="1214"/>
      <c r="I52" s="91">
        <v>14642</v>
      </c>
      <c r="J52" s="92">
        <v>12836</v>
      </c>
      <c r="K52" s="92">
        <v>18576</v>
      </c>
      <c r="L52" s="92">
        <v>15505</v>
      </c>
      <c r="M52" s="93">
        <v>14888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555</v>
      </c>
      <c r="C41" s="246"/>
      <c r="D41" s="246"/>
      <c r="E41" s="246"/>
      <c r="F41" s="246"/>
      <c r="G41" s="246"/>
      <c r="H41" s="246"/>
      <c r="I41" s="246"/>
      <c r="J41" s="246"/>
      <c r="K41" s="246"/>
      <c r="L41" s="246"/>
      <c r="M41" s="246"/>
      <c r="N41" s="246"/>
      <c r="O41" s="246"/>
      <c r="P41" s="247"/>
    </row>
    <row r="42" spans="2:17">
      <c r="B42" s="248"/>
      <c r="C42" s="244"/>
      <c r="D42" s="244"/>
      <c r="E42" s="244"/>
      <c r="F42" s="244"/>
      <c r="G42" s="351" t="s">
        <v>556</v>
      </c>
      <c r="I42" s="352"/>
      <c r="J42" s="352"/>
      <c r="K42" s="352"/>
      <c r="L42" s="244"/>
      <c r="M42" s="244"/>
      <c r="N42" s="244"/>
      <c r="O42" s="244"/>
    </row>
    <row r="43" spans="2:17">
      <c r="B43" s="248"/>
      <c r="C43" s="244"/>
      <c r="D43" s="244"/>
      <c r="E43" s="244"/>
      <c r="F43" s="244"/>
      <c r="G43" s="1229" t="s">
        <v>557</v>
      </c>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558</v>
      </c>
    </row>
    <row r="50" spans="1:17">
      <c r="B50" s="248"/>
      <c r="C50" s="244"/>
      <c r="D50" s="244"/>
      <c r="E50" s="244"/>
      <c r="F50" s="244"/>
      <c r="G50" s="1238"/>
      <c r="H50" s="1239"/>
      <c r="I50" s="1239"/>
      <c r="J50" s="1240"/>
      <c r="K50" s="354" t="s">
        <v>524</v>
      </c>
      <c r="L50" s="354" t="s">
        <v>525</v>
      </c>
      <c r="M50" s="354" t="s">
        <v>526</v>
      </c>
      <c r="N50" s="354" t="s">
        <v>527</v>
      </c>
      <c r="O50" s="354" t="s">
        <v>528</v>
      </c>
    </row>
    <row r="51" spans="1:17">
      <c r="B51" s="248"/>
      <c r="C51" s="244"/>
      <c r="D51" s="244"/>
      <c r="E51" s="244"/>
      <c r="F51" s="244"/>
      <c r="G51" s="1241" t="s">
        <v>559</v>
      </c>
      <c r="H51" s="1242"/>
      <c r="I51" s="1247" t="s">
        <v>560</v>
      </c>
      <c r="J51" s="1247"/>
      <c r="K51" s="1249"/>
      <c r="L51" s="1249"/>
      <c r="M51" s="1249"/>
      <c r="N51" s="1249"/>
      <c r="O51" s="1215">
        <v>82.1</v>
      </c>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561</v>
      </c>
      <c r="J53" s="1227"/>
      <c r="K53" s="1250"/>
      <c r="L53" s="1250"/>
      <c r="M53" s="1250"/>
      <c r="N53" s="1250"/>
      <c r="O53" s="1219">
        <v>65.2</v>
      </c>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562</v>
      </c>
      <c r="H55" s="1222"/>
      <c r="I55" s="1227" t="s">
        <v>560</v>
      </c>
      <c r="J55" s="1227"/>
      <c r="K55" s="1249"/>
      <c r="L55" s="1249"/>
      <c r="M55" s="1249"/>
      <c r="N55" s="1249"/>
      <c r="O55" s="1215">
        <v>33.6</v>
      </c>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561</v>
      </c>
      <c r="J57" s="1217"/>
      <c r="K57" s="1250"/>
      <c r="L57" s="1250"/>
      <c r="M57" s="1250"/>
      <c r="N57" s="1250"/>
      <c r="O57" s="1219">
        <v>59.6</v>
      </c>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563</v>
      </c>
      <c r="C63" s="244"/>
      <c r="D63" s="244"/>
      <c r="E63" s="244"/>
      <c r="F63" s="244"/>
      <c r="G63" s="244"/>
      <c r="H63" s="244"/>
      <c r="I63" s="244"/>
      <c r="J63" s="244"/>
      <c r="K63" s="244"/>
      <c r="L63" s="244"/>
      <c r="M63" s="244"/>
      <c r="N63" s="244"/>
      <c r="O63" s="244"/>
    </row>
    <row r="64" spans="1:17">
      <c r="B64" s="248"/>
      <c r="C64" s="244"/>
      <c r="D64" s="244"/>
      <c r="E64" s="244"/>
      <c r="F64" s="244"/>
      <c r="G64" s="351" t="s">
        <v>556</v>
      </c>
      <c r="I64" s="352"/>
      <c r="J64" s="352"/>
      <c r="K64" s="352"/>
      <c r="L64" s="244"/>
      <c r="M64" s="244"/>
      <c r="N64" s="244"/>
      <c r="O64" s="244"/>
    </row>
    <row r="65" spans="2:30">
      <c r="B65" s="248"/>
      <c r="C65" s="244"/>
      <c r="D65" s="244"/>
      <c r="E65" s="244"/>
      <c r="F65" s="244"/>
      <c r="G65" s="1229" t="s">
        <v>564</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565</v>
      </c>
      <c r="I71" s="368"/>
      <c r="J71" s="364"/>
      <c r="K71" s="364"/>
      <c r="L71" s="365"/>
      <c r="M71" s="364"/>
      <c r="N71" s="365"/>
      <c r="O71" s="366"/>
    </row>
    <row r="72" spans="2:30">
      <c r="B72" s="248"/>
      <c r="C72" s="244"/>
      <c r="D72" s="244"/>
      <c r="E72" s="244"/>
      <c r="F72" s="244"/>
      <c r="G72" s="1238"/>
      <c r="H72" s="1239"/>
      <c r="I72" s="1239"/>
      <c r="J72" s="1240"/>
      <c r="K72" s="354" t="s">
        <v>524</v>
      </c>
      <c r="L72" s="354" t="s">
        <v>525</v>
      </c>
      <c r="M72" s="354" t="s">
        <v>526</v>
      </c>
      <c r="N72" s="354" t="s">
        <v>527</v>
      </c>
      <c r="O72" s="354" t="s">
        <v>528</v>
      </c>
    </row>
    <row r="73" spans="2:30">
      <c r="B73" s="248"/>
      <c r="C73" s="244"/>
      <c r="D73" s="244"/>
      <c r="E73" s="244"/>
      <c r="F73" s="244"/>
      <c r="G73" s="1241" t="s">
        <v>559</v>
      </c>
      <c r="H73" s="1242"/>
      <c r="I73" s="1247" t="s">
        <v>560</v>
      </c>
      <c r="J73" s="1247"/>
      <c r="K73" s="1228">
        <v>83.1</v>
      </c>
      <c r="L73" s="1228">
        <v>72.599999999999994</v>
      </c>
      <c r="M73" s="1215">
        <v>102.2</v>
      </c>
      <c r="N73" s="1215">
        <v>86.7</v>
      </c>
      <c r="O73" s="1215">
        <v>82.1</v>
      </c>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566</v>
      </c>
      <c r="J75" s="1227"/>
      <c r="K75" s="1219">
        <v>11.3</v>
      </c>
      <c r="L75" s="1219">
        <v>10.7</v>
      </c>
      <c r="M75" s="1219">
        <v>10</v>
      </c>
      <c r="N75" s="1219">
        <v>9.8000000000000007</v>
      </c>
      <c r="O75" s="1219">
        <v>9.8000000000000007</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562</v>
      </c>
      <c r="H77" s="1222"/>
      <c r="I77" s="1227" t="s">
        <v>560</v>
      </c>
      <c r="J77" s="1227"/>
      <c r="K77" s="1228">
        <v>69.2</v>
      </c>
      <c r="L77" s="1228">
        <v>58.2</v>
      </c>
      <c r="M77" s="1215">
        <v>50.3</v>
      </c>
      <c r="N77" s="1215">
        <v>45.9</v>
      </c>
      <c r="O77" s="1215">
        <v>33.6</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566</v>
      </c>
      <c r="J79" s="1217"/>
      <c r="K79" s="1218">
        <v>11.1</v>
      </c>
      <c r="L79" s="1218">
        <v>10.3</v>
      </c>
      <c r="M79" s="1218">
        <v>9.6</v>
      </c>
      <c r="N79" s="1218">
        <v>8.8000000000000007</v>
      </c>
      <c r="O79" s="1218">
        <v>7</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8" scale="7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523</v>
      </c>
      <c r="G2" s="111"/>
      <c r="H2" s="112"/>
    </row>
    <row r="3" spans="1:8">
      <c r="A3" s="108" t="s">
        <v>516</v>
      </c>
      <c r="B3" s="113"/>
      <c r="C3" s="114"/>
      <c r="D3" s="115">
        <v>57275</v>
      </c>
      <c r="E3" s="116"/>
      <c r="F3" s="117">
        <v>47569</v>
      </c>
      <c r="G3" s="118"/>
      <c r="H3" s="119"/>
    </row>
    <row r="4" spans="1:8">
      <c r="A4" s="120"/>
      <c r="B4" s="121"/>
      <c r="C4" s="122"/>
      <c r="D4" s="123">
        <v>25989</v>
      </c>
      <c r="E4" s="124"/>
      <c r="F4" s="125">
        <v>26255</v>
      </c>
      <c r="G4" s="126"/>
      <c r="H4" s="127"/>
    </row>
    <row r="5" spans="1:8">
      <c r="A5" s="108" t="s">
        <v>518</v>
      </c>
      <c r="B5" s="113"/>
      <c r="C5" s="114"/>
      <c r="D5" s="115">
        <v>47200</v>
      </c>
      <c r="E5" s="116"/>
      <c r="F5" s="117">
        <v>50880</v>
      </c>
      <c r="G5" s="118"/>
      <c r="H5" s="119"/>
    </row>
    <row r="6" spans="1:8">
      <c r="A6" s="120"/>
      <c r="B6" s="121"/>
      <c r="C6" s="122"/>
      <c r="D6" s="123">
        <v>25379</v>
      </c>
      <c r="E6" s="124"/>
      <c r="F6" s="125">
        <v>26879</v>
      </c>
      <c r="G6" s="126"/>
      <c r="H6" s="127"/>
    </row>
    <row r="7" spans="1:8">
      <c r="A7" s="108" t="s">
        <v>519</v>
      </c>
      <c r="B7" s="113"/>
      <c r="C7" s="114"/>
      <c r="D7" s="115">
        <v>69747</v>
      </c>
      <c r="E7" s="116"/>
      <c r="F7" s="117">
        <v>63956</v>
      </c>
      <c r="G7" s="118"/>
      <c r="H7" s="119"/>
    </row>
    <row r="8" spans="1:8">
      <c r="A8" s="120"/>
      <c r="B8" s="121"/>
      <c r="C8" s="122"/>
      <c r="D8" s="123">
        <v>49348</v>
      </c>
      <c r="E8" s="124"/>
      <c r="F8" s="125">
        <v>29239</v>
      </c>
      <c r="G8" s="126"/>
      <c r="H8" s="127"/>
    </row>
    <row r="9" spans="1:8">
      <c r="A9" s="108" t="s">
        <v>520</v>
      </c>
      <c r="B9" s="113"/>
      <c r="C9" s="114"/>
      <c r="D9" s="115">
        <v>41007</v>
      </c>
      <c r="E9" s="116"/>
      <c r="F9" s="117">
        <v>66255</v>
      </c>
      <c r="G9" s="118"/>
      <c r="H9" s="119"/>
    </row>
    <row r="10" spans="1:8">
      <c r="A10" s="120"/>
      <c r="B10" s="121"/>
      <c r="C10" s="122"/>
      <c r="D10" s="123">
        <v>25175</v>
      </c>
      <c r="E10" s="124"/>
      <c r="F10" s="125">
        <v>31822</v>
      </c>
      <c r="G10" s="126"/>
      <c r="H10" s="127"/>
    </row>
    <row r="11" spans="1:8">
      <c r="A11" s="108" t="s">
        <v>521</v>
      </c>
      <c r="B11" s="113"/>
      <c r="C11" s="114"/>
      <c r="D11" s="115">
        <v>44546</v>
      </c>
      <c r="E11" s="116"/>
      <c r="F11" s="117">
        <v>47278</v>
      </c>
      <c r="G11" s="118"/>
      <c r="H11" s="119"/>
    </row>
    <row r="12" spans="1:8">
      <c r="A12" s="120"/>
      <c r="B12" s="121"/>
      <c r="C12" s="128"/>
      <c r="D12" s="123">
        <v>25651</v>
      </c>
      <c r="E12" s="124"/>
      <c r="F12" s="125">
        <v>24096</v>
      </c>
      <c r="G12" s="126"/>
      <c r="H12" s="127"/>
    </row>
    <row r="13" spans="1:8">
      <c r="A13" s="108"/>
      <c r="B13" s="113"/>
      <c r="C13" s="129"/>
      <c r="D13" s="130">
        <v>51955</v>
      </c>
      <c r="E13" s="131"/>
      <c r="F13" s="132">
        <v>55188</v>
      </c>
      <c r="G13" s="133"/>
      <c r="H13" s="119"/>
    </row>
    <row r="14" spans="1:8">
      <c r="A14" s="120"/>
      <c r="B14" s="121"/>
      <c r="C14" s="122"/>
      <c r="D14" s="123">
        <v>30308</v>
      </c>
      <c r="E14" s="124"/>
      <c r="F14" s="125">
        <v>27658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2.52</v>
      </c>
      <c r="C19" s="134">
        <f>ROUND(VALUE(SUBSTITUTE(実質収支比率等に係る経年分析!G$48,"▲","-")),2)</f>
        <v>5.0599999999999996</v>
      </c>
      <c r="D19" s="134">
        <f>ROUND(VALUE(SUBSTITUTE(実質収支比率等に係る経年分析!H$48,"▲","-")),2)</f>
        <v>2.02</v>
      </c>
      <c r="E19" s="134">
        <f>ROUND(VALUE(SUBSTITUTE(実質収支比率等に係る経年分析!I$48,"▲","-")),2)</f>
        <v>2.17</v>
      </c>
      <c r="F19" s="134">
        <f>ROUND(VALUE(SUBSTITUTE(実質収支比率等に係る経年分析!J$48,"▲","-")),2)</f>
        <v>3.62</v>
      </c>
    </row>
    <row r="20" spans="1:11">
      <c r="A20" s="134" t="s">
        <v>42</v>
      </c>
      <c r="B20" s="134">
        <f>ROUND(VALUE(SUBSTITUTE(実質収支比率等に係る経年分析!F$47,"▲","-")),2)</f>
        <v>11.03</v>
      </c>
      <c r="C20" s="134">
        <f>ROUND(VALUE(SUBSTITUTE(実質収支比率等に係る経年分析!G$47,"▲","-")),2)</f>
        <v>12.2</v>
      </c>
      <c r="D20" s="134">
        <f>ROUND(VALUE(SUBSTITUTE(実質収支比率等に係る経年分析!H$47,"▲","-")),2)</f>
        <v>10.45</v>
      </c>
      <c r="E20" s="134">
        <f>ROUND(VALUE(SUBSTITUTE(実質収支比率等に係る経年分析!I$47,"▲","-")),2)</f>
        <v>12.3</v>
      </c>
      <c r="F20" s="134">
        <f>ROUND(VALUE(SUBSTITUTE(実質収支比率等に係る経年分析!J$47,"▲","-")),2)</f>
        <v>14.06</v>
      </c>
    </row>
    <row r="21" spans="1:11">
      <c r="A21" s="134" t="s">
        <v>43</v>
      </c>
      <c r="B21" s="134">
        <f>IF(ISNUMBER(VALUE(SUBSTITUTE(実質収支比率等に係る経年分析!F$49,"▲","-"))),ROUND(VALUE(SUBSTITUTE(実質収支比率等に係る経年分析!F$49,"▲","-")),2),NA())</f>
        <v>-0.37</v>
      </c>
      <c r="C21" s="134">
        <f>IF(ISNUMBER(VALUE(SUBSTITUTE(実質収支比率等に係る経年分析!G$49,"▲","-"))),ROUND(VALUE(SUBSTITUTE(実質収支比率等に係る経年分析!G$49,"▲","-")),2),NA())</f>
        <v>1.62</v>
      </c>
      <c r="D21" s="134">
        <f>IF(ISNUMBER(VALUE(SUBSTITUTE(実質収支比率等に係る経年分析!H$49,"▲","-"))),ROUND(VALUE(SUBSTITUTE(実質収支比率等に係る経年分析!H$49,"▲","-")),2),NA())</f>
        <v>-7.73</v>
      </c>
      <c r="E21" s="134">
        <f>IF(ISNUMBER(VALUE(SUBSTITUTE(実質収支比率等に係る経年分析!I$49,"▲","-"))),ROUND(VALUE(SUBSTITUTE(実質収支比率等に係る経年分析!I$49,"▲","-")),2),NA())</f>
        <v>0.12</v>
      </c>
      <c r="F21" s="134">
        <f>IF(ISNUMBER(VALUE(SUBSTITUTE(実質収支比率等に係る経年分析!J$49,"▲","-"))),ROUND(VALUE(SUBSTITUTE(実質収支比率等に係る経年分析!J$49,"▲","-")),2),NA())</f>
        <v>1.47</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土地取得事業特別会計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1.82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1.19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0.76</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2.5099999999999998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5.0599999999999996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3.61</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6.27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6.94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9.9499999999999993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8.6999999999999993</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9.5299999999999994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10.42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8.77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8.83</v>
      </c>
    </row>
    <row r="36" spans="1:16">
      <c r="A36" s="135" t="str">
        <f>IF(連結実質赤字比率に係る赤字・黒字の構成分析!C$34="",NA(),連結実質赤字比率に係る赤字・黒字の構成分析!C$34)</f>
        <v>下水道事業会計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6.46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10.16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3227</v>
      </c>
      <c r="E42" s="136"/>
      <c r="F42" s="136"/>
      <c r="G42" s="136">
        <f>'実質公債費比率（分子）の構造'!L$52</f>
        <v>3237</v>
      </c>
      <c r="H42" s="136"/>
      <c r="I42" s="136"/>
      <c r="J42" s="136">
        <f>'実質公債費比率（分子）の構造'!M$52</f>
        <v>3185</v>
      </c>
      <c r="K42" s="136"/>
      <c r="L42" s="136"/>
      <c r="M42" s="136">
        <f>'実質公債費比率（分子）の構造'!N$52</f>
        <v>3219</v>
      </c>
      <c r="N42" s="136"/>
      <c r="O42" s="136"/>
      <c r="P42" s="136">
        <f>'実質公債費比率（分子）の構造'!O$52</f>
        <v>3164</v>
      </c>
    </row>
    <row r="43" spans="1:16">
      <c r="A43" s="136" t="s">
        <v>51</v>
      </c>
      <c r="B43" s="136">
        <f>'実質公債費比率（分子）の構造'!K$51</f>
        <v>1</v>
      </c>
      <c r="C43" s="136"/>
      <c r="D43" s="136"/>
      <c r="E43" s="136">
        <f>'実質公債費比率（分子）の構造'!L$51</f>
        <v>1</v>
      </c>
      <c r="F43" s="136"/>
      <c r="G43" s="136"/>
      <c r="H43" s="136">
        <f>'実質公債費比率（分子）の構造'!M$51</f>
        <v>0</v>
      </c>
      <c r="I43" s="136"/>
      <c r="J43" s="136"/>
      <c r="K43" s="136" t="str">
        <f>'実質公債費比率（分子）の構造'!N$51</f>
        <v>-</v>
      </c>
      <c r="L43" s="136"/>
      <c r="M43" s="136"/>
      <c r="N43" s="136">
        <f>'実質公債費比率（分子）の構造'!O$51</f>
        <v>0</v>
      </c>
      <c r="O43" s="136"/>
      <c r="P43" s="136"/>
    </row>
    <row r="44" spans="1:16">
      <c r="A44" s="136" t="s">
        <v>52</v>
      </c>
      <c r="B44" s="136">
        <f>'実質公債費比率（分子）の構造'!K$50</f>
        <v>172</v>
      </c>
      <c r="C44" s="136"/>
      <c r="D44" s="136"/>
      <c r="E44" s="136">
        <f>'実質公債費比率（分子）の構造'!L$50</f>
        <v>133</v>
      </c>
      <c r="F44" s="136"/>
      <c r="G44" s="136"/>
      <c r="H44" s="136">
        <f>'実質公債費比率（分子）の構造'!M$50</f>
        <v>124</v>
      </c>
      <c r="I44" s="136"/>
      <c r="J44" s="136"/>
      <c r="K44" s="136">
        <f>'実質公債費比率（分子）の構造'!N$50</f>
        <v>188</v>
      </c>
      <c r="L44" s="136"/>
      <c r="M44" s="136"/>
      <c r="N44" s="136">
        <f>'実質公債費比率（分子）の構造'!O$50</f>
        <v>178</v>
      </c>
      <c r="O44" s="136"/>
      <c r="P44" s="136"/>
    </row>
    <row r="45" spans="1:16">
      <c r="A45" s="136" t="s">
        <v>53</v>
      </c>
      <c r="B45" s="136">
        <f>'実質公債費比率（分子）の構造'!K$49</f>
        <v>0</v>
      </c>
      <c r="C45" s="136"/>
      <c r="D45" s="136"/>
      <c r="E45" s="136">
        <f>'実質公債費比率（分子）の構造'!L$49</f>
        <v>0</v>
      </c>
      <c r="F45" s="136"/>
      <c r="G45" s="136"/>
      <c r="H45" s="136">
        <f>'実質公債費比率（分子）の構造'!M$49</f>
        <v>0</v>
      </c>
      <c r="I45" s="136"/>
      <c r="J45" s="136"/>
      <c r="K45" s="136" t="str">
        <f>'実質公債費比率（分子）の構造'!N$49</f>
        <v>-</v>
      </c>
      <c r="L45" s="136"/>
      <c r="M45" s="136"/>
      <c r="N45" s="136">
        <f>'実質公債費比率（分子）の構造'!O$49</f>
        <v>12</v>
      </c>
      <c r="O45" s="136"/>
      <c r="P45" s="136"/>
    </row>
    <row r="46" spans="1:16">
      <c r="A46" s="136" t="s">
        <v>54</v>
      </c>
      <c r="B46" s="136">
        <f>'実質公債費比率（分子）の構造'!K$48</f>
        <v>1216</v>
      </c>
      <c r="C46" s="136"/>
      <c r="D46" s="136"/>
      <c r="E46" s="136">
        <f>'実質公債費比率（分子）の構造'!L$48</f>
        <v>1220</v>
      </c>
      <c r="F46" s="136"/>
      <c r="G46" s="136"/>
      <c r="H46" s="136">
        <f>'実質公債費比率（分子）の構造'!M$48</f>
        <v>1164</v>
      </c>
      <c r="I46" s="136"/>
      <c r="J46" s="136"/>
      <c r="K46" s="136">
        <f>'実質公債費比率（分子）の構造'!N$48</f>
        <v>855</v>
      </c>
      <c r="L46" s="136"/>
      <c r="M46" s="136"/>
      <c r="N46" s="136">
        <f>'実質公債費比率（分子）の構造'!O$48</f>
        <v>1060</v>
      </c>
      <c r="O46" s="136"/>
      <c r="P46" s="136"/>
    </row>
    <row r="47" spans="1:16">
      <c r="A47" s="136" t="s">
        <v>13</v>
      </c>
      <c r="B47" s="136">
        <f>'実質公債費比率（分子）の構造'!K$47</f>
        <v>67</v>
      </c>
      <c r="C47" s="136"/>
      <c r="D47" s="136"/>
      <c r="E47" s="136">
        <f>'実質公債費比率（分子）の構造'!L$47</f>
        <v>67</v>
      </c>
      <c r="F47" s="136"/>
      <c r="G47" s="136"/>
      <c r="H47" s="136">
        <f>'実質公債費比率（分子）の構造'!M$47</f>
        <v>67</v>
      </c>
      <c r="I47" s="136"/>
      <c r="J47" s="136"/>
      <c r="K47" s="136">
        <f>'実質公債費比率（分子）の構造'!N$47</f>
        <v>67</v>
      </c>
      <c r="L47" s="136"/>
      <c r="M47" s="136"/>
      <c r="N47" s="136">
        <f>'実質公債費比率（分子）の構造'!O$47</f>
        <v>50</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3622</v>
      </c>
      <c r="C49" s="136"/>
      <c r="D49" s="136"/>
      <c r="E49" s="136">
        <f>'実質公債費比率（分子）の構造'!L$45</f>
        <v>3611</v>
      </c>
      <c r="F49" s="136"/>
      <c r="G49" s="136"/>
      <c r="H49" s="136">
        <f>'実質公債費比率（分子）の構造'!M$45</f>
        <v>3533</v>
      </c>
      <c r="I49" s="136"/>
      <c r="J49" s="136"/>
      <c r="K49" s="136">
        <f>'実質公債費比率（分子）の構造'!N$45</f>
        <v>3893</v>
      </c>
      <c r="L49" s="136"/>
      <c r="M49" s="136"/>
      <c r="N49" s="136">
        <f>'実質公債費比率（分子）の構造'!O$45</f>
        <v>3686</v>
      </c>
      <c r="O49" s="136"/>
      <c r="P49" s="136"/>
    </row>
    <row r="50" spans="1:16">
      <c r="A50" s="136" t="s">
        <v>57</v>
      </c>
      <c r="B50" s="136" t="e">
        <f>NA()</f>
        <v>#N/A</v>
      </c>
      <c r="C50" s="136">
        <f>IF(ISNUMBER('実質公債費比率（分子）の構造'!K$53),'実質公債費比率（分子）の構造'!K$53,NA())</f>
        <v>1851</v>
      </c>
      <c r="D50" s="136" t="e">
        <f>NA()</f>
        <v>#N/A</v>
      </c>
      <c r="E50" s="136" t="e">
        <f>NA()</f>
        <v>#N/A</v>
      </c>
      <c r="F50" s="136">
        <f>IF(ISNUMBER('実質公債費比率（分子）の構造'!L$53),'実質公債費比率（分子）の構造'!L$53,NA())</f>
        <v>1795</v>
      </c>
      <c r="G50" s="136" t="e">
        <f>NA()</f>
        <v>#N/A</v>
      </c>
      <c r="H50" s="136" t="e">
        <f>NA()</f>
        <v>#N/A</v>
      </c>
      <c r="I50" s="136">
        <f>IF(ISNUMBER('実質公債費比率（分子）の構造'!M$53),'実質公債費比率（分子）の構造'!M$53,NA())</f>
        <v>1703</v>
      </c>
      <c r="J50" s="136" t="e">
        <f>NA()</f>
        <v>#N/A</v>
      </c>
      <c r="K50" s="136" t="e">
        <f>NA()</f>
        <v>#N/A</v>
      </c>
      <c r="L50" s="136">
        <f>IF(ISNUMBER('実質公債費比率（分子）の構造'!N$53),'実質公債費比率（分子）の構造'!N$53,NA())</f>
        <v>1784</v>
      </c>
      <c r="M50" s="136" t="e">
        <f>NA()</f>
        <v>#N/A</v>
      </c>
      <c r="N50" s="136" t="e">
        <f>NA()</f>
        <v>#N/A</v>
      </c>
      <c r="O50" s="136">
        <f>IF(ISNUMBER('実質公債費比率（分子）の構造'!O$53),'実質公債費比率（分子）の構造'!O$53,NA())</f>
        <v>1822</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29225</v>
      </c>
      <c r="E56" s="135"/>
      <c r="F56" s="135"/>
      <c r="G56" s="135">
        <f>'将来負担比率（分子）の構造'!J$51</f>
        <v>29457</v>
      </c>
      <c r="H56" s="135"/>
      <c r="I56" s="135"/>
      <c r="J56" s="135">
        <f>'将来負担比率（分子）の構造'!K$51</f>
        <v>29831</v>
      </c>
      <c r="K56" s="135"/>
      <c r="L56" s="135"/>
      <c r="M56" s="135">
        <f>'将来負担比率（分子）の構造'!L$51</f>
        <v>29914</v>
      </c>
      <c r="N56" s="135"/>
      <c r="O56" s="135"/>
      <c r="P56" s="135">
        <f>'将来負担比率（分子）の構造'!M$51</f>
        <v>29695</v>
      </c>
    </row>
    <row r="57" spans="1:16">
      <c r="A57" s="135" t="s">
        <v>34</v>
      </c>
      <c r="B57" s="135"/>
      <c r="C57" s="135"/>
      <c r="D57" s="135">
        <f>'将来負担比率（分子）の構造'!I$50</f>
        <v>5258</v>
      </c>
      <c r="E57" s="135"/>
      <c r="F57" s="135"/>
      <c r="G57" s="135">
        <f>'将来負担比率（分子）の構造'!J$50</f>
        <v>4864</v>
      </c>
      <c r="H57" s="135"/>
      <c r="I57" s="135"/>
      <c r="J57" s="135">
        <f>'将来負担比率（分子）の構造'!K$50</f>
        <v>4258</v>
      </c>
      <c r="K57" s="135"/>
      <c r="L57" s="135"/>
      <c r="M57" s="135">
        <f>'将来負担比率（分子）の構造'!L$50</f>
        <v>3509</v>
      </c>
      <c r="N57" s="135"/>
      <c r="O57" s="135"/>
      <c r="P57" s="135">
        <f>'将来負担比率（分子）の構造'!M$50</f>
        <v>2960</v>
      </c>
    </row>
    <row r="58" spans="1:16">
      <c r="A58" s="135" t="s">
        <v>33</v>
      </c>
      <c r="B58" s="135"/>
      <c r="C58" s="135"/>
      <c r="D58" s="135">
        <f>'将来負担比率（分子）の構造'!I$49</f>
        <v>6960</v>
      </c>
      <c r="E58" s="135"/>
      <c r="F58" s="135"/>
      <c r="G58" s="135">
        <f>'将来負担比率（分子）の構造'!J$49</f>
        <v>7723</v>
      </c>
      <c r="H58" s="135"/>
      <c r="I58" s="135"/>
      <c r="J58" s="135">
        <f>'将来負担比率（分子）の構造'!K$49</f>
        <v>6961</v>
      </c>
      <c r="K58" s="135"/>
      <c r="L58" s="135"/>
      <c r="M58" s="135">
        <f>'将来負担比率（分子）の構造'!L$49</f>
        <v>7863</v>
      </c>
      <c r="N58" s="135"/>
      <c r="O58" s="135"/>
      <c r="P58" s="135">
        <f>'将来負担比率（分子）の構造'!M$49</f>
        <v>8338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94</v>
      </c>
      <c r="C61" s="135"/>
      <c r="D61" s="135"/>
      <c r="E61" s="135">
        <f>'将来負担比率（分子）の構造'!J$46</f>
        <v>38</v>
      </c>
      <c r="F61" s="135"/>
      <c r="G61" s="135"/>
      <c r="H61" s="135">
        <f>'将来負担比率（分子）の構造'!K$46</f>
        <v>37</v>
      </c>
      <c r="I61" s="135"/>
      <c r="J61" s="135"/>
      <c r="K61" s="135">
        <f>'将来負担比率（分子）の構造'!L$46</f>
        <v>34</v>
      </c>
      <c r="L61" s="135"/>
      <c r="M61" s="135"/>
      <c r="N61" s="135">
        <f>'将来負担比率（分子）の構造'!M$46</f>
        <v>33</v>
      </c>
      <c r="O61" s="135"/>
      <c r="P61" s="135"/>
    </row>
    <row r="62" spans="1:16">
      <c r="A62" s="135" t="s">
        <v>28</v>
      </c>
      <c r="B62" s="135">
        <f>'将来負担比率（分子）の構造'!I$45</f>
        <v>6176</v>
      </c>
      <c r="C62" s="135"/>
      <c r="D62" s="135"/>
      <c r="E62" s="135">
        <f>'将来負担比率（分子）の構造'!J$45</f>
        <v>6100</v>
      </c>
      <c r="F62" s="135"/>
      <c r="G62" s="135"/>
      <c r="H62" s="135">
        <f>'将来負担比率（分子）の構造'!K$45</f>
        <v>5917</v>
      </c>
      <c r="I62" s="135"/>
      <c r="J62" s="135"/>
      <c r="K62" s="135">
        <f>'将来負担比率（分子）の構造'!L$45</f>
        <v>5528</v>
      </c>
      <c r="L62" s="135"/>
      <c r="M62" s="135"/>
      <c r="N62" s="135">
        <f>'将来負担比率（分子）の構造'!M$45</f>
        <v>5401</v>
      </c>
      <c r="O62" s="135"/>
      <c r="P62" s="135"/>
    </row>
    <row r="63" spans="1:16">
      <c r="A63" s="135" t="s">
        <v>27</v>
      </c>
      <c r="B63" s="135">
        <f>'将来負担比率（分子）の構造'!I$44</f>
        <v>0</v>
      </c>
      <c r="C63" s="135"/>
      <c r="D63" s="135"/>
      <c r="E63" s="135">
        <f>'将来負担比率（分子）の構造'!J$44</f>
        <v>0</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11912</v>
      </c>
      <c r="C64" s="135"/>
      <c r="D64" s="135"/>
      <c r="E64" s="135">
        <f>'将来負担比率（分子）の構造'!J$43</f>
        <v>11439</v>
      </c>
      <c r="F64" s="135"/>
      <c r="G64" s="135"/>
      <c r="H64" s="135">
        <f>'将来負担比率（分子）の構造'!K$43</f>
        <v>11390</v>
      </c>
      <c r="I64" s="135"/>
      <c r="J64" s="135"/>
      <c r="K64" s="135">
        <f>'将来負担比率（分子）の構造'!L$43</f>
        <v>10277</v>
      </c>
      <c r="L64" s="135"/>
      <c r="M64" s="135"/>
      <c r="N64" s="135">
        <f>'将来負担比率（分子）の構造'!M$43</f>
        <v>10499</v>
      </c>
      <c r="O64" s="135"/>
      <c r="P64" s="135"/>
    </row>
    <row r="65" spans="1:16">
      <c r="A65" s="135" t="s">
        <v>25</v>
      </c>
      <c r="B65" s="135">
        <f>'将来負担比率（分子）の構造'!I$42</f>
        <v>1791</v>
      </c>
      <c r="C65" s="135"/>
      <c r="D65" s="135"/>
      <c r="E65" s="135">
        <f>'将来負担比率（分子）の構造'!J$42</f>
        <v>1521</v>
      </c>
      <c r="F65" s="135"/>
      <c r="G65" s="135"/>
      <c r="H65" s="135">
        <f>'将来負担比率（分子）の構造'!K$42</f>
        <v>1784</v>
      </c>
      <c r="I65" s="135"/>
      <c r="J65" s="135"/>
      <c r="K65" s="135">
        <f>'将来負担比率（分子）の構造'!L$42</f>
        <v>1610</v>
      </c>
      <c r="L65" s="135"/>
      <c r="M65" s="135"/>
      <c r="N65" s="135">
        <f>'将来負担比率（分子）の構造'!M$42</f>
        <v>1444</v>
      </c>
      <c r="O65" s="135"/>
      <c r="P65" s="135"/>
    </row>
    <row r="66" spans="1:16">
      <c r="A66" s="135" t="s">
        <v>24</v>
      </c>
      <c r="B66" s="135">
        <f>'将来負担比率（分子）の構造'!I$41</f>
        <v>36111</v>
      </c>
      <c r="C66" s="135"/>
      <c r="D66" s="135"/>
      <c r="E66" s="135">
        <f>'将来負担比率（分子）の構造'!J$41</f>
        <v>35782</v>
      </c>
      <c r="F66" s="135"/>
      <c r="G66" s="135"/>
      <c r="H66" s="135">
        <f>'将来負担比率（分子）の構造'!K$41</f>
        <v>40498</v>
      </c>
      <c r="I66" s="135"/>
      <c r="J66" s="135"/>
      <c r="K66" s="135">
        <f>'将来負担比率（分子）の構造'!L$41</f>
        <v>39342</v>
      </c>
      <c r="L66" s="135"/>
      <c r="M66" s="135"/>
      <c r="N66" s="135">
        <f>'将来負担比率（分子）の構造'!M$41</f>
        <v>38505</v>
      </c>
      <c r="O66" s="135"/>
      <c r="P66" s="135"/>
    </row>
    <row r="67" spans="1:16">
      <c r="A67" s="135" t="s">
        <v>61</v>
      </c>
      <c r="B67" s="135" t="e">
        <f>NA()</f>
        <v>#N/A</v>
      </c>
      <c r="C67" s="135">
        <f>IF(ISNUMBER('将来負担比率（分子）の構造'!I$52), IF('将来負担比率（分子）の構造'!I$52 &lt; 0, 0, '将来負担比率（分子）の構造'!I$52), NA())</f>
        <v>14642</v>
      </c>
      <c r="D67" s="135" t="e">
        <f>NA()</f>
        <v>#N/A</v>
      </c>
      <c r="E67" s="135" t="e">
        <f>NA()</f>
        <v>#N/A</v>
      </c>
      <c r="F67" s="135">
        <f>IF(ISNUMBER('将来負担比率（分子）の構造'!J$52), IF('将来負担比率（分子）の構造'!J$52 &lt; 0, 0, '将来負担比率（分子）の構造'!J$52), NA())</f>
        <v>12836</v>
      </c>
      <c r="G67" s="135" t="e">
        <f>NA()</f>
        <v>#N/A</v>
      </c>
      <c r="H67" s="135" t="e">
        <f>NA()</f>
        <v>#N/A</v>
      </c>
      <c r="I67" s="135">
        <f>IF(ISNUMBER('将来負担比率（分子）の構造'!K$52), IF('将来負担比率（分子）の構造'!K$52 &lt; 0, 0, '将来負担比率（分子）の構造'!K$52), NA())</f>
        <v>18576</v>
      </c>
      <c r="J67" s="135" t="e">
        <f>NA()</f>
        <v>#N/A</v>
      </c>
      <c r="K67" s="135" t="e">
        <f>NA()</f>
        <v>#N/A</v>
      </c>
      <c r="L67" s="135">
        <f>IF(ISNUMBER('将来負担比率（分子）の構造'!L$52), IF('将来負担比率（分子）の構造'!L$52 &lt; 0, 0, '将来負担比率（分子）の構造'!L$52), NA())</f>
        <v>15505</v>
      </c>
      <c r="M67" s="135" t="e">
        <f>NA()</f>
        <v>#N/A</v>
      </c>
      <c r="N67" s="135" t="e">
        <f>NA()</f>
        <v>#N/A</v>
      </c>
      <c r="O67" s="135">
        <f>IF(ISNUMBER('将来負担比率（分子）の構造'!M$52), IF('将来負担比率（分子）の構造'!M$52 &lt; 0, 0, '将来負担比率（分子）の構造'!M$52), NA())</f>
        <v>14888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14284870</v>
      </c>
      <c r="S5" s="613"/>
      <c r="T5" s="613"/>
      <c r="U5" s="613"/>
      <c r="V5" s="613"/>
      <c r="W5" s="613"/>
      <c r="X5" s="613"/>
      <c r="Y5" s="614"/>
      <c r="Z5" s="615">
        <v>38.6</v>
      </c>
      <c r="AA5" s="615"/>
      <c r="AB5" s="615"/>
      <c r="AC5" s="615"/>
      <c r="AD5" s="616">
        <v>13401114</v>
      </c>
      <c r="AE5" s="616"/>
      <c r="AF5" s="616"/>
      <c r="AG5" s="616"/>
      <c r="AH5" s="616"/>
      <c r="AI5" s="616"/>
      <c r="AJ5" s="616"/>
      <c r="AK5" s="616"/>
      <c r="AL5" s="617">
        <v>65.3</v>
      </c>
      <c r="AM5" s="618"/>
      <c r="AN5" s="618"/>
      <c r="AO5" s="619"/>
      <c r="AP5" s="609" t="s">
        <v>207</v>
      </c>
      <c r="AQ5" s="610"/>
      <c r="AR5" s="610"/>
      <c r="AS5" s="610"/>
      <c r="AT5" s="610"/>
      <c r="AU5" s="610"/>
      <c r="AV5" s="610"/>
      <c r="AW5" s="610"/>
      <c r="AX5" s="610"/>
      <c r="AY5" s="610"/>
      <c r="AZ5" s="610"/>
      <c r="BA5" s="610"/>
      <c r="BB5" s="610"/>
      <c r="BC5" s="610"/>
      <c r="BD5" s="610"/>
      <c r="BE5" s="610"/>
      <c r="BF5" s="611"/>
      <c r="BG5" s="623">
        <v>13374203</v>
      </c>
      <c r="BH5" s="624"/>
      <c r="BI5" s="624"/>
      <c r="BJ5" s="624"/>
      <c r="BK5" s="624"/>
      <c r="BL5" s="624"/>
      <c r="BM5" s="624"/>
      <c r="BN5" s="625"/>
      <c r="BO5" s="626">
        <v>93.6</v>
      </c>
      <c r="BP5" s="626"/>
      <c r="BQ5" s="626"/>
      <c r="BR5" s="626"/>
      <c r="BS5" s="627">
        <v>234007</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792372</v>
      </c>
      <c r="S6" s="624"/>
      <c r="T6" s="624"/>
      <c r="U6" s="624"/>
      <c r="V6" s="624"/>
      <c r="W6" s="624"/>
      <c r="X6" s="624"/>
      <c r="Y6" s="625"/>
      <c r="Z6" s="626">
        <v>2.1</v>
      </c>
      <c r="AA6" s="626"/>
      <c r="AB6" s="626"/>
      <c r="AC6" s="626"/>
      <c r="AD6" s="627">
        <v>792372</v>
      </c>
      <c r="AE6" s="627"/>
      <c r="AF6" s="627"/>
      <c r="AG6" s="627"/>
      <c r="AH6" s="627"/>
      <c r="AI6" s="627"/>
      <c r="AJ6" s="627"/>
      <c r="AK6" s="627"/>
      <c r="AL6" s="628">
        <v>3.9</v>
      </c>
      <c r="AM6" s="629"/>
      <c r="AN6" s="629"/>
      <c r="AO6" s="630"/>
      <c r="AP6" s="620" t="s">
        <v>212</v>
      </c>
      <c r="AQ6" s="621"/>
      <c r="AR6" s="621"/>
      <c r="AS6" s="621"/>
      <c r="AT6" s="621"/>
      <c r="AU6" s="621"/>
      <c r="AV6" s="621"/>
      <c r="AW6" s="621"/>
      <c r="AX6" s="621"/>
      <c r="AY6" s="621"/>
      <c r="AZ6" s="621"/>
      <c r="BA6" s="621"/>
      <c r="BB6" s="621"/>
      <c r="BC6" s="621"/>
      <c r="BD6" s="621"/>
      <c r="BE6" s="621"/>
      <c r="BF6" s="622"/>
      <c r="BG6" s="623">
        <v>13374203</v>
      </c>
      <c r="BH6" s="624"/>
      <c r="BI6" s="624"/>
      <c r="BJ6" s="624"/>
      <c r="BK6" s="624"/>
      <c r="BL6" s="624"/>
      <c r="BM6" s="624"/>
      <c r="BN6" s="625"/>
      <c r="BO6" s="626">
        <v>93.6</v>
      </c>
      <c r="BP6" s="626"/>
      <c r="BQ6" s="626"/>
      <c r="BR6" s="626"/>
      <c r="BS6" s="627">
        <v>234007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320464</v>
      </c>
      <c r="CS6" s="624"/>
      <c r="CT6" s="624"/>
      <c r="CU6" s="624"/>
      <c r="CV6" s="624"/>
      <c r="CW6" s="624"/>
      <c r="CX6" s="624"/>
      <c r="CY6" s="625"/>
      <c r="CZ6" s="626">
        <v>0.9</v>
      </c>
      <c r="DA6" s="626"/>
      <c r="DB6" s="626"/>
      <c r="DC6" s="626"/>
      <c r="DD6" s="632" t="s">
        <v>214</v>
      </c>
      <c r="DE6" s="624"/>
      <c r="DF6" s="624"/>
      <c r="DG6" s="624"/>
      <c r="DH6" s="624"/>
      <c r="DI6" s="624"/>
      <c r="DJ6" s="624"/>
      <c r="DK6" s="624"/>
      <c r="DL6" s="624"/>
      <c r="DM6" s="624"/>
      <c r="DN6" s="624"/>
      <c r="DO6" s="624"/>
      <c r="DP6" s="625"/>
      <c r="DQ6" s="632">
        <v>320464</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18899</v>
      </c>
      <c r="S7" s="624"/>
      <c r="T7" s="624"/>
      <c r="U7" s="624"/>
      <c r="V7" s="624"/>
      <c r="W7" s="624"/>
      <c r="X7" s="624"/>
      <c r="Y7" s="625"/>
      <c r="Z7" s="626">
        <v>0.1</v>
      </c>
      <c r="AA7" s="626"/>
      <c r="AB7" s="626"/>
      <c r="AC7" s="626"/>
      <c r="AD7" s="627">
        <v>18899</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5941548</v>
      </c>
      <c r="BH7" s="624"/>
      <c r="BI7" s="624"/>
      <c r="BJ7" s="624"/>
      <c r="BK7" s="624"/>
      <c r="BL7" s="624"/>
      <c r="BM7" s="624"/>
      <c r="BN7" s="625"/>
      <c r="BO7" s="626">
        <v>41.6</v>
      </c>
      <c r="BP7" s="626"/>
      <c r="BQ7" s="626"/>
      <c r="BR7" s="626"/>
      <c r="BS7" s="627">
        <v>234007</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3801410</v>
      </c>
      <c r="CS7" s="624"/>
      <c r="CT7" s="624"/>
      <c r="CU7" s="624"/>
      <c r="CV7" s="624"/>
      <c r="CW7" s="624"/>
      <c r="CX7" s="624"/>
      <c r="CY7" s="625"/>
      <c r="CZ7" s="626">
        <v>10.5</v>
      </c>
      <c r="DA7" s="626"/>
      <c r="DB7" s="626"/>
      <c r="DC7" s="626"/>
      <c r="DD7" s="632">
        <v>883319</v>
      </c>
      <c r="DE7" s="624"/>
      <c r="DF7" s="624"/>
      <c r="DG7" s="624"/>
      <c r="DH7" s="624"/>
      <c r="DI7" s="624"/>
      <c r="DJ7" s="624"/>
      <c r="DK7" s="624"/>
      <c r="DL7" s="624"/>
      <c r="DM7" s="624"/>
      <c r="DN7" s="624"/>
      <c r="DO7" s="624"/>
      <c r="DP7" s="625"/>
      <c r="DQ7" s="632">
        <v>2753754</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37858</v>
      </c>
      <c r="S8" s="624"/>
      <c r="T8" s="624"/>
      <c r="U8" s="624"/>
      <c r="V8" s="624"/>
      <c r="W8" s="624"/>
      <c r="X8" s="624"/>
      <c r="Y8" s="625"/>
      <c r="Z8" s="626">
        <v>0.1</v>
      </c>
      <c r="AA8" s="626"/>
      <c r="AB8" s="626"/>
      <c r="AC8" s="626"/>
      <c r="AD8" s="627">
        <v>37858</v>
      </c>
      <c r="AE8" s="627"/>
      <c r="AF8" s="627"/>
      <c r="AG8" s="627"/>
      <c r="AH8" s="627"/>
      <c r="AI8" s="627"/>
      <c r="AJ8" s="627"/>
      <c r="AK8" s="627"/>
      <c r="AL8" s="628">
        <v>0.2</v>
      </c>
      <c r="AM8" s="629"/>
      <c r="AN8" s="629"/>
      <c r="AO8" s="630"/>
      <c r="AP8" s="620" t="s">
        <v>219</v>
      </c>
      <c r="AQ8" s="621"/>
      <c r="AR8" s="621"/>
      <c r="AS8" s="621"/>
      <c r="AT8" s="621"/>
      <c r="AU8" s="621"/>
      <c r="AV8" s="621"/>
      <c r="AW8" s="621"/>
      <c r="AX8" s="621"/>
      <c r="AY8" s="621"/>
      <c r="AZ8" s="621"/>
      <c r="BA8" s="621"/>
      <c r="BB8" s="621"/>
      <c r="BC8" s="621"/>
      <c r="BD8" s="621"/>
      <c r="BE8" s="621"/>
      <c r="BF8" s="622"/>
      <c r="BG8" s="623">
        <v>159410</v>
      </c>
      <c r="BH8" s="624"/>
      <c r="BI8" s="624"/>
      <c r="BJ8" s="624"/>
      <c r="BK8" s="624"/>
      <c r="BL8" s="624"/>
      <c r="BM8" s="624"/>
      <c r="BN8" s="625"/>
      <c r="BO8" s="626">
        <v>1.1000000000000001</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12391193</v>
      </c>
      <c r="CS8" s="624"/>
      <c r="CT8" s="624"/>
      <c r="CU8" s="624"/>
      <c r="CV8" s="624"/>
      <c r="CW8" s="624"/>
      <c r="CX8" s="624"/>
      <c r="CY8" s="625"/>
      <c r="CZ8" s="626">
        <v>34.200000000000003</v>
      </c>
      <c r="DA8" s="626"/>
      <c r="DB8" s="626"/>
      <c r="DC8" s="626"/>
      <c r="DD8" s="632">
        <v>264504</v>
      </c>
      <c r="DE8" s="624"/>
      <c r="DF8" s="624"/>
      <c r="DG8" s="624"/>
      <c r="DH8" s="624"/>
      <c r="DI8" s="624"/>
      <c r="DJ8" s="624"/>
      <c r="DK8" s="624"/>
      <c r="DL8" s="624"/>
      <c r="DM8" s="624"/>
      <c r="DN8" s="624"/>
      <c r="DO8" s="624"/>
      <c r="DP8" s="625"/>
      <c r="DQ8" s="632">
        <v>5880773</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31541</v>
      </c>
      <c r="S9" s="624"/>
      <c r="T9" s="624"/>
      <c r="U9" s="624"/>
      <c r="V9" s="624"/>
      <c r="W9" s="624"/>
      <c r="X9" s="624"/>
      <c r="Y9" s="625"/>
      <c r="Z9" s="626">
        <v>0.1</v>
      </c>
      <c r="AA9" s="626"/>
      <c r="AB9" s="626"/>
      <c r="AC9" s="626"/>
      <c r="AD9" s="627">
        <v>31541</v>
      </c>
      <c r="AE9" s="627"/>
      <c r="AF9" s="627"/>
      <c r="AG9" s="627"/>
      <c r="AH9" s="627"/>
      <c r="AI9" s="627"/>
      <c r="AJ9" s="627"/>
      <c r="AK9" s="627"/>
      <c r="AL9" s="628">
        <v>0.2</v>
      </c>
      <c r="AM9" s="629"/>
      <c r="AN9" s="629"/>
      <c r="AO9" s="630"/>
      <c r="AP9" s="620" t="s">
        <v>222</v>
      </c>
      <c r="AQ9" s="621"/>
      <c r="AR9" s="621"/>
      <c r="AS9" s="621"/>
      <c r="AT9" s="621"/>
      <c r="AU9" s="621"/>
      <c r="AV9" s="621"/>
      <c r="AW9" s="621"/>
      <c r="AX9" s="621"/>
      <c r="AY9" s="621"/>
      <c r="AZ9" s="621"/>
      <c r="BA9" s="621"/>
      <c r="BB9" s="621"/>
      <c r="BC9" s="621"/>
      <c r="BD9" s="621"/>
      <c r="BE9" s="621"/>
      <c r="BF9" s="622"/>
      <c r="BG9" s="623">
        <v>4447233</v>
      </c>
      <c r="BH9" s="624"/>
      <c r="BI9" s="624"/>
      <c r="BJ9" s="624"/>
      <c r="BK9" s="624"/>
      <c r="BL9" s="624"/>
      <c r="BM9" s="624"/>
      <c r="BN9" s="625"/>
      <c r="BO9" s="626">
        <v>31.1</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3629357</v>
      </c>
      <c r="CS9" s="624"/>
      <c r="CT9" s="624"/>
      <c r="CU9" s="624"/>
      <c r="CV9" s="624"/>
      <c r="CW9" s="624"/>
      <c r="CX9" s="624"/>
      <c r="CY9" s="625"/>
      <c r="CZ9" s="626">
        <v>10</v>
      </c>
      <c r="DA9" s="626"/>
      <c r="DB9" s="626"/>
      <c r="DC9" s="626"/>
      <c r="DD9" s="632">
        <v>323336</v>
      </c>
      <c r="DE9" s="624"/>
      <c r="DF9" s="624"/>
      <c r="DG9" s="624"/>
      <c r="DH9" s="624"/>
      <c r="DI9" s="624"/>
      <c r="DJ9" s="624"/>
      <c r="DK9" s="624"/>
      <c r="DL9" s="624"/>
      <c r="DM9" s="624"/>
      <c r="DN9" s="624"/>
      <c r="DO9" s="624"/>
      <c r="DP9" s="625"/>
      <c r="DQ9" s="632">
        <v>2768093</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1975128</v>
      </c>
      <c r="S10" s="624"/>
      <c r="T10" s="624"/>
      <c r="U10" s="624"/>
      <c r="V10" s="624"/>
      <c r="W10" s="624"/>
      <c r="X10" s="624"/>
      <c r="Y10" s="625"/>
      <c r="Z10" s="626">
        <v>5.3</v>
      </c>
      <c r="AA10" s="626"/>
      <c r="AB10" s="626"/>
      <c r="AC10" s="626"/>
      <c r="AD10" s="627">
        <v>1975128</v>
      </c>
      <c r="AE10" s="627"/>
      <c r="AF10" s="627"/>
      <c r="AG10" s="627"/>
      <c r="AH10" s="627"/>
      <c r="AI10" s="627"/>
      <c r="AJ10" s="627"/>
      <c r="AK10" s="627"/>
      <c r="AL10" s="628">
        <v>9.6</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383094</v>
      </c>
      <c r="BH10" s="624"/>
      <c r="BI10" s="624"/>
      <c r="BJ10" s="624"/>
      <c r="BK10" s="624"/>
      <c r="BL10" s="624"/>
      <c r="BM10" s="624"/>
      <c r="BN10" s="625"/>
      <c r="BO10" s="626">
        <v>2.7</v>
      </c>
      <c r="BP10" s="626"/>
      <c r="BQ10" s="626"/>
      <c r="BR10" s="626"/>
      <c r="BS10" s="632">
        <v>63422</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46860</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44899</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v>66733</v>
      </c>
      <c r="S11" s="624"/>
      <c r="T11" s="624"/>
      <c r="U11" s="624"/>
      <c r="V11" s="624"/>
      <c r="W11" s="624"/>
      <c r="X11" s="624"/>
      <c r="Y11" s="625"/>
      <c r="Z11" s="626">
        <v>0.2</v>
      </c>
      <c r="AA11" s="626"/>
      <c r="AB11" s="626"/>
      <c r="AC11" s="626"/>
      <c r="AD11" s="627">
        <v>66733</v>
      </c>
      <c r="AE11" s="627"/>
      <c r="AF11" s="627"/>
      <c r="AG11" s="627"/>
      <c r="AH11" s="627"/>
      <c r="AI11" s="627"/>
      <c r="AJ11" s="627"/>
      <c r="AK11" s="627"/>
      <c r="AL11" s="628">
        <v>0.3</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951811</v>
      </c>
      <c r="BH11" s="624"/>
      <c r="BI11" s="624"/>
      <c r="BJ11" s="624"/>
      <c r="BK11" s="624"/>
      <c r="BL11" s="624"/>
      <c r="BM11" s="624"/>
      <c r="BN11" s="625"/>
      <c r="BO11" s="626">
        <v>6.7</v>
      </c>
      <c r="BP11" s="626"/>
      <c r="BQ11" s="626"/>
      <c r="BR11" s="626"/>
      <c r="BS11" s="632">
        <v>170585</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652532</v>
      </c>
      <c r="CS11" s="624"/>
      <c r="CT11" s="624"/>
      <c r="CU11" s="624"/>
      <c r="CV11" s="624"/>
      <c r="CW11" s="624"/>
      <c r="CX11" s="624"/>
      <c r="CY11" s="625"/>
      <c r="CZ11" s="626">
        <v>1.8</v>
      </c>
      <c r="DA11" s="626"/>
      <c r="DB11" s="626"/>
      <c r="DC11" s="626"/>
      <c r="DD11" s="632">
        <v>68569</v>
      </c>
      <c r="DE11" s="624"/>
      <c r="DF11" s="624"/>
      <c r="DG11" s="624"/>
      <c r="DH11" s="624"/>
      <c r="DI11" s="624"/>
      <c r="DJ11" s="624"/>
      <c r="DK11" s="624"/>
      <c r="DL11" s="624"/>
      <c r="DM11" s="624"/>
      <c r="DN11" s="624"/>
      <c r="DO11" s="624"/>
      <c r="DP11" s="625"/>
      <c r="DQ11" s="632">
        <v>478430</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6390351</v>
      </c>
      <c r="BH12" s="624"/>
      <c r="BI12" s="624"/>
      <c r="BJ12" s="624"/>
      <c r="BK12" s="624"/>
      <c r="BL12" s="624"/>
      <c r="BM12" s="624"/>
      <c r="BN12" s="625"/>
      <c r="BO12" s="626">
        <v>44.7</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1579372</v>
      </c>
      <c r="CS12" s="624"/>
      <c r="CT12" s="624"/>
      <c r="CU12" s="624"/>
      <c r="CV12" s="624"/>
      <c r="CW12" s="624"/>
      <c r="CX12" s="624"/>
      <c r="CY12" s="625"/>
      <c r="CZ12" s="626">
        <v>4.4000000000000004</v>
      </c>
      <c r="DA12" s="626"/>
      <c r="DB12" s="626"/>
      <c r="DC12" s="626"/>
      <c r="DD12" s="632">
        <v>252123</v>
      </c>
      <c r="DE12" s="624"/>
      <c r="DF12" s="624"/>
      <c r="DG12" s="624"/>
      <c r="DH12" s="624"/>
      <c r="DI12" s="624"/>
      <c r="DJ12" s="624"/>
      <c r="DK12" s="624"/>
      <c r="DL12" s="624"/>
      <c r="DM12" s="624"/>
      <c r="DN12" s="624"/>
      <c r="DO12" s="624"/>
      <c r="DP12" s="625"/>
      <c r="DQ12" s="632">
        <v>777669</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56836</v>
      </c>
      <c r="S13" s="624"/>
      <c r="T13" s="624"/>
      <c r="U13" s="624"/>
      <c r="V13" s="624"/>
      <c r="W13" s="624"/>
      <c r="X13" s="624"/>
      <c r="Y13" s="625"/>
      <c r="Z13" s="626">
        <v>0.2</v>
      </c>
      <c r="AA13" s="626"/>
      <c r="AB13" s="626"/>
      <c r="AC13" s="626"/>
      <c r="AD13" s="627">
        <v>56836</v>
      </c>
      <c r="AE13" s="627"/>
      <c r="AF13" s="627"/>
      <c r="AG13" s="627"/>
      <c r="AH13" s="627"/>
      <c r="AI13" s="627"/>
      <c r="AJ13" s="627"/>
      <c r="AK13" s="627"/>
      <c r="AL13" s="628">
        <v>0.3</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6236786</v>
      </c>
      <c r="BH13" s="624"/>
      <c r="BI13" s="624"/>
      <c r="BJ13" s="624"/>
      <c r="BK13" s="624"/>
      <c r="BL13" s="624"/>
      <c r="BM13" s="624"/>
      <c r="BN13" s="625"/>
      <c r="BO13" s="626">
        <v>43.7</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4689222</v>
      </c>
      <c r="CS13" s="624"/>
      <c r="CT13" s="624"/>
      <c r="CU13" s="624"/>
      <c r="CV13" s="624"/>
      <c r="CW13" s="624"/>
      <c r="CX13" s="624"/>
      <c r="CY13" s="625"/>
      <c r="CZ13" s="626">
        <v>12.9</v>
      </c>
      <c r="DA13" s="626"/>
      <c r="DB13" s="626"/>
      <c r="DC13" s="626"/>
      <c r="DD13" s="632">
        <v>1561570</v>
      </c>
      <c r="DE13" s="624"/>
      <c r="DF13" s="624"/>
      <c r="DG13" s="624"/>
      <c r="DH13" s="624"/>
      <c r="DI13" s="624"/>
      <c r="DJ13" s="624"/>
      <c r="DK13" s="624"/>
      <c r="DL13" s="624"/>
      <c r="DM13" s="624"/>
      <c r="DN13" s="624"/>
      <c r="DO13" s="624"/>
      <c r="DP13" s="625"/>
      <c r="DQ13" s="632">
        <v>3242976</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163775</v>
      </c>
      <c r="BH14" s="624"/>
      <c r="BI14" s="624"/>
      <c r="BJ14" s="624"/>
      <c r="BK14" s="624"/>
      <c r="BL14" s="624"/>
      <c r="BM14" s="624"/>
      <c r="BN14" s="625"/>
      <c r="BO14" s="626">
        <v>1.1000000000000001</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1355918</v>
      </c>
      <c r="CS14" s="624"/>
      <c r="CT14" s="624"/>
      <c r="CU14" s="624"/>
      <c r="CV14" s="624"/>
      <c r="CW14" s="624"/>
      <c r="CX14" s="624"/>
      <c r="CY14" s="625"/>
      <c r="CZ14" s="626">
        <v>3.7</v>
      </c>
      <c r="DA14" s="626"/>
      <c r="DB14" s="626"/>
      <c r="DC14" s="626"/>
      <c r="DD14" s="632">
        <v>90227</v>
      </c>
      <c r="DE14" s="624"/>
      <c r="DF14" s="624"/>
      <c r="DG14" s="624"/>
      <c r="DH14" s="624"/>
      <c r="DI14" s="624"/>
      <c r="DJ14" s="624"/>
      <c r="DK14" s="624"/>
      <c r="DL14" s="624"/>
      <c r="DM14" s="624"/>
      <c r="DN14" s="624"/>
      <c r="DO14" s="624"/>
      <c r="DP14" s="625"/>
      <c r="DQ14" s="632">
        <v>1288848</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68572</v>
      </c>
      <c r="S15" s="624"/>
      <c r="T15" s="624"/>
      <c r="U15" s="624"/>
      <c r="V15" s="624"/>
      <c r="W15" s="624"/>
      <c r="X15" s="624"/>
      <c r="Y15" s="625"/>
      <c r="Z15" s="626">
        <v>0.2</v>
      </c>
      <c r="AA15" s="626"/>
      <c r="AB15" s="626"/>
      <c r="AC15" s="626"/>
      <c r="AD15" s="627">
        <v>68572</v>
      </c>
      <c r="AE15" s="627"/>
      <c r="AF15" s="627"/>
      <c r="AG15" s="627"/>
      <c r="AH15" s="627"/>
      <c r="AI15" s="627"/>
      <c r="AJ15" s="627"/>
      <c r="AK15" s="627"/>
      <c r="AL15" s="628">
        <v>0.3</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878529</v>
      </c>
      <c r="BH15" s="624"/>
      <c r="BI15" s="624"/>
      <c r="BJ15" s="624"/>
      <c r="BK15" s="624"/>
      <c r="BL15" s="624"/>
      <c r="BM15" s="624"/>
      <c r="BN15" s="625"/>
      <c r="BO15" s="626">
        <v>6.2</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3972687</v>
      </c>
      <c r="CS15" s="624"/>
      <c r="CT15" s="624"/>
      <c r="CU15" s="624"/>
      <c r="CV15" s="624"/>
      <c r="CW15" s="624"/>
      <c r="CX15" s="624"/>
      <c r="CY15" s="625"/>
      <c r="CZ15" s="626">
        <v>11</v>
      </c>
      <c r="DA15" s="626"/>
      <c r="DB15" s="626"/>
      <c r="DC15" s="626"/>
      <c r="DD15" s="632">
        <v>829351</v>
      </c>
      <c r="DE15" s="624"/>
      <c r="DF15" s="624"/>
      <c r="DG15" s="624"/>
      <c r="DH15" s="624"/>
      <c r="DI15" s="624"/>
      <c r="DJ15" s="624"/>
      <c r="DK15" s="624"/>
      <c r="DL15" s="624"/>
      <c r="DM15" s="624"/>
      <c r="DN15" s="624"/>
      <c r="DO15" s="624"/>
      <c r="DP15" s="625"/>
      <c r="DQ15" s="632">
        <v>3456761</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3813347</v>
      </c>
      <c r="S16" s="624"/>
      <c r="T16" s="624"/>
      <c r="U16" s="624"/>
      <c r="V16" s="624"/>
      <c r="W16" s="624"/>
      <c r="X16" s="624"/>
      <c r="Y16" s="625"/>
      <c r="Z16" s="626">
        <v>10.3</v>
      </c>
      <c r="AA16" s="626"/>
      <c r="AB16" s="626"/>
      <c r="AC16" s="626"/>
      <c r="AD16" s="627">
        <v>3408352</v>
      </c>
      <c r="AE16" s="627"/>
      <c r="AF16" s="627"/>
      <c r="AG16" s="627"/>
      <c r="AH16" s="627"/>
      <c r="AI16" s="627"/>
      <c r="AJ16" s="627"/>
      <c r="AK16" s="627"/>
      <c r="AL16" s="628">
        <v>16.600000000000001</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122457</v>
      </c>
      <c r="CS16" s="624"/>
      <c r="CT16" s="624"/>
      <c r="CU16" s="624"/>
      <c r="CV16" s="624"/>
      <c r="CW16" s="624"/>
      <c r="CX16" s="624"/>
      <c r="CY16" s="625"/>
      <c r="CZ16" s="626">
        <v>0.3</v>
      </c>
      <c r="DA16" s="626"/>
      <c r="DB16" s="626"/>
      <c r="DC16" s="626"/>
      <c r="DD16" s="632" t="s">
        <v>109</v>
      </c>
      <c r="DE16" s="624"/>
      <c r="DF16" s="624"/>
      <c r="DG16" s="624"/>
      <c r="DH16" s="624"/>
      <c r="DI16" s="624"/>
      <c r="DJ16" s="624"/>
      <c r="DK16" s="624"/>
      <c r="DL16" s="624"/>
      <c r="DM16" s="624"/>
      <c r="DN16" s="624"/>
      <c r="DO16" s="624"/>
      <c r="DP16" s="625"/>
      <c r="DQ16" s="632">
        <v>5769</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3408352</v>
      </c>
      <c r="S17" s="624"/>
      <c r="T17" s="624"/>
      <c r="U17" s="624"/>
      <c r="V17" s="624"/>
      <c r="W17" s="624"/>
      <c r="X17" s="624"/>
      <c r="Y17" s="625"/>
      <c r="Z17" s="626">
        <v>9.1999999999999993</v>
      </c>
      <c r="AA17" s="626"/>
      <c r="AB17" s="626"/>
      <c r="AC17" s="626"/>
      <c r="AD17" s="627">
        <v>3408352</v>
      </c>
      <c r="AE17" s="627"/>
      <c r="AF17" s="627"/>
      <c r="AG17" s="627"/>
      <c r="AH17" s="627"/>
      <c r="AI17" s="627"/>
      <c r="AJ17" s="627"/>
      <c r="AK17" s="627"/>
      <c r="AL17" s="628">
        <v>16.600000000000001</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3687790</v>
      </c>
      <c r="CS17" s="624"/>
      <c r="CT17" s="624"/>
      <c r="CU17" s="624"/>
      <c r="CV17" s="624"/>
      <c r="CW17" s="624"/>
      <c r="CX17" s="624"/>
      <c r="CY17" s="625"/>
      <c r="CZ17" s="626">
        <v>10.199999999999999</v>
      </c>
      <c r="DA17" s="626"/>
      <c r="DB17" s="626"/>
      <c r="DC17" s="626"/>
      <c r="DD17" s="632" t="s">
        <v>109</v>
      </c>
      <c r="DE17" s="624"/>
      <c r="DF17" s="624"/>
      <c r="DG17" s="624"/>
      <c r="DH17" s="624"/>
      <c r="DI17" s="624"/>
      <c r="DJ17" s="624"/>
      <c r="DK17" s="624"/>
      <c r="DL17" s="624"/>
      <c r="DM17" s="624"/>
      <c r="DN17" s="624"/>
      <c r="DO17" s="624"/>
      <c r="DP17" s="625"/>
      <c r="DQ17" s="632">
        <v>3277270</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404951</v>
      </c>
      <c r="S18" s="624"/>
      <c r="T18" s="624"/>
      <c r="U18" s="624"/>
      <c r="V18" s="624"/>
      <c r="W18" s="624"/>
      <c r="X18" s="624"/>
      <c r="Y18" s="625"/>
      <c r="Z18" s="626">
        <v>1.1000000000000001</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v>44</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910667</v>
      </c>
      <c r="BH19" s="624"/>
      <c r="BI19" s="624"/>
      <c r="BJ19" s="624"/>
      <c r="BK19" s="624"/>
      <c r="BL19" s="624"/>
      <c r="BM19" s="624"/>
      <c r="BN19" s="625"/>
      <c r="BO19" s="626">
        <v>6.4</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21146156</v>
      </c>
      <c r="S20" s="624"/>
      <c r="T20" s="624"/>
      <c r="U20" s="624"/>
      <c r="V20" s="624"/>
      <c r="W20" s="624"/>
      <c r="X20" s="624"/>
      <c r="Y20" s="625"/>
      <c r="Z20" s="626">
        <v>57.1</v>
      </c>
      <c r="AA20" s="626"/>
      <c r="AB20" s="626"/>
      <c r="AC20" s="626"/>
      <c r="AD20" s="627">
        <v>19857405</v>
      </c>
      <c r="AE20" s="627"/>
      <c r="AF20" s="627"/>
      <c r="AG20" s="627"/>
      <c r="AH20" s="627"/>
      <c r="AI20" s="627"/>
      <c r="AJ20" s="627"/>
      <c r="AK20" s="627"/>
      <c r="AL20" s="628">
        <v>96.7</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910667</v>
      </c>
      <c r="BH20" s="624"/>
      <c r="BI20" s="624"/>
      <c r="BJ20" s="624"/>
      <c r="BK20" s="624"/>
      <c r="BL20" s="624"/>
      <c r="BM20" s="624"/>
      <c r="BN20" s="625"/>
      <c r="BO20" s="626">
        <v>6.4</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36249262</v>
      </c>
      <c r="CS20" s="624"/>
      <c r="CT20" s="624"/>
      <c r="CU20" s="624"/>
      <c r="CV20" s="624"/>
      <c r="CW20" s="624"/>
      <c r="CX20" s="624"/>
      <c r="CY20" s="625"/>
      <c r="CZ20" s="626">
        <v>100</v>
      </c>
      <c r="DA20" s="626"/>
      <c r="DB20" s="626"/>
      <c r="DC20" s="626"/>
      <c r="DD20" s="632">
        <v>4272999</v>
      </c>
      <c r="DE20" s="624"/>
      <c r="DF20" s="624"/>
      <c r="DG20" s="624"/>
      <c r="DH20" s="624"/>
      <c r="DI20" s="624"/>
      <c r="DJ20" s="624"/>
      <c r="DK20" s="624"/>
      <c r="DL20" s="624"/>
      <c r="DM20" s="624"/>
      <c r="DN20" s="624"/>
      <c r="DO20" s="624"/>
      <c r="DP20" s="625"/>
      <c r="DQ20" s="632">
        <v>24295706</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16145</v>
      </c>
      <c r="S21" s="624"/>
      <c r="T21" s="624"/>
      <c r="U21" s="624"/>
      <c r="V21" s="624"/>
      <c r="W21" s="624"/>
      <c r="X21" s="624"/>
      <c r="Y21" s="625"/>
      <c r="Z21" s="626">
        <v>0</v>
      </c>
      <c r="AA21" s="626"/>
      <c r="AB21" s="626"/>
      <c r="AC21" s="626"/>
      <c r="AD21" s="627">
        <v>16145</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26911</v>
      </c>
      <c r="BH21" s="624"/>
      <c r="BI21" s="624"/>
      <c r="BJ21" s="624"/>
      <c r="BK21" s="624"/>
      <c r="BL21" s="624"/>
      <c r="BM21" s="624"/>
      <c r="BN21" s="625"/>
      <c r="BO21" s="626">
        <v>0.2</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46078</v>
      </c>
      <c r="S22" s="624"/>
      <c r="T22" s="624"/>
      <c r="U22" s="624"/>
      <c r="V22" s="624"/>
      <c r="W22" s="624"/>
      <c r="X22" s="624"/>
      <c r="Y22" s="625"/>
      <c r="Z22" s="626">
        <v>0.1</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703741</v>
      </c>
      <c r="S23" s="624"/>
      <c r="T23" s="624"/>
      <c r="U23" s="624"/>
      <c r="V23" s="624"/>
      <c r="W23" s="624"/>
      <c r="X23" s="624"/>
      <c r="Y23" s="625"/>
      <c r="Z23" s="626">
        <v>1.9</v>
      </c>
      <c r="AA23" s="626"/>
      <c r="AB23" s="626"/>
      <c r="AC23" s="626"/>
      <c r="AD23" s="627">
        <v>28844</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883756</v>
      </c>
      <c r="BH23" s="624"/>
      <c r="BI23" s="624"/>
      <c r="BJ23" s="624"/>
      <c r="BK23" s="624"/>
      <c r="BL23" s="624"/>
      <c r="BM23" s="624"/>
      <c r="BN23" s="625"/>
      <c r="BO23" s="626">
        <v>6.2</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490778</v>
      </c>
      <c r="S24" s="624"/>
      <c r="T24" s="624"/>
      <c r="U24" s="624"/>
      <c r="V24" s="624"/>
      <c r="W24" s="624"/>
      <c r="X24" s="624"/>
      <c r="Y24" s="625"/>
      <c r="Z24" s="626">
        <v>1.3</v>
      </c>
      <c r="AA24" s="626"/>
      <c r="AB24" s="626"/>
      <c r="AC24" s="626"/>
      <c r="AD24" s="627">
        <v>322</v>
      </c>
      <c r="AE24" s="627"/>
      <c r="AF24" s="627"/>
      <c r="AG24" s="627"/>
      <c r="AH24" s="627"/>
      <c r="AI24" s="627"/>
      <c r="AJ24" s="627"/>
      <c r="AK24" s="627"/>
      <c r="AL24" s="628">
        <v>0</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17388033</v>
      </c>
      <c r="CS24" s="613"/>
      <c r="CT24" s="613"/>
      <c r="CU24" s="613"/>
      <c r="CV24" s="613"/>
      <c r="CW24" s="613"/>
      <c r="CX24" s="613"/>
      <c r="CY24" s="614"/>
      <c r="CZ24" s="650">
        <v>48</v>
      </c>
      <c r="DA24" s="651"/>
      <c r="DB24" s="651"/>
      <c r="DC24" s="652"/>
      <c r="DD24" s="649">
        <v>11144463</v>
      </c>
      <c r="DE24" s="613"/>
      <c r="DF24" s="613"/>
      <c r="DG24" s="613"/>
      <c r="DH24" s="613"/>
      <c r="DI24" s="613"/>
      <c r="DJ24" s="613"/>
      <c r="DK24" s="614"/>
      <c r="DL24" s="649">
        <v>10994098</v>
      </c>
      <c r="DM24" s="613"/>
      <c r="DN24" s="613"/>
      <c r="DO24" s="613"/>
      <c r="DP24" s="613"/>
      <c r="DQ24" s="613"/>
      <c r="DR24" s="613"/>
      <c r="DS24" s="613"/>
      <c r="DT24" s="613"/>
      <c r="DU24" s="613"/>
      <c r="DV24" s="614"/>
      <c r="DW24" s="617">
        <v>50</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7634134</v>
      </c>
      <c r="S25" s="624"/>
      <c r="T25" s="624"/>
      <c r="U25" s="624"/>
      <c r="V25" s="624"/>
      <c r="W25" s="624"/>
      <c r="X25" s="624"/>
      <c r="Y25" s="625"/>
      <c r="Z25" s="626">
        <v>20.6</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6280860</v>
      </c>
      <c r="CS25" s="655"/>
      <c r="CT25" s="655"/>
      <c r="CU25" s="655"/>
      <c r="CV25" s="655"/>
      <c r="CW25" s="655"/>
      <c r="CX25" s="655"/>
      <c r="CY25" s="656"/>
      <c r="CZ25" s="657">
        <v>17.3</v>
      </c>
      <c r="DA25" s="658"/>
      <c r="DB25" s="658"/>
      <c r="DC25" s="659"/>
      <c r="DD25" s="632">
        <v>5778952</v>
      </c>
      <c r="DE25" s="655"/>
      <c r="DF25" s="655"/>
      <c r="DG25" s="655"/>
      <c r="DH25" s="655"/>
      <c r="DI25" s="655"/>
      <c r="DJ25" s="655"/>
      <c r="DK25" s="656"/>
      <c r="DL25" s="632">
        <v>5629332</v>
      </c>
      <c r="DM25" s="655"/>
      <c r="DN25" s="655"/>
      <c r="DO25" s="655"/>
      <c r="DP25" s="655"/>
      <c r="DQ25" s="655"/>
      <c r="DR25" s="655"/>
      <c r="DS25" s="655"/>
      <c r="DT25" s="655"/>
      <c r="DU25" s="655"/>
      <c r="DV25" s="656"/>
      <c r="DW25" s="628">
        <v>25.6</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v>566176</v>
      </c>
      <c r="S26" s="624"/>
      <c r="T26" s="624"/>
      <c r="U26" s="624"/>
      <c r="V26" s="624"/>
      <c r="W26" s="624"/>
      <c r="X26" s="624"/>
      <c r="Y26" s="625"/>
      <c r="Z26" s="626">
        <v>1.5</v>
      </c>
      <c r="AA26" s="626"/>
      <c r="AB26" s="626"/>
      <c r="AC26" s="626"/>
      <c r="AD26" s="627">
        <v>566176</v>
      </c>
      <c r="AE26" s="627"/>
      <c r="AF26" s="627"/>
      <c r="AG26" s="627"/>
      <c r="AH26" s="627"/>
      <c r="AI26" s="627"/>
      <c r="AJ26" s="627"/>
      <c r="AK26" s="627"/>
      <c r="AL26" s="628">
        <v>2.8</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3923964</v>
      </c>
      <c r="CS26" s="624"/>
      <c r="CT26" s="624"/>
      <c r="CU26" s="624"/>
      <c r="CV26" s="624"/>
      <c r="CW26" s="624"/>
      <c r="CX26" s="624"/>
      <c r="CY26" s="625"/>
      <c r="CZ26" s="657">
        <v>10.8</v>
      </c>
      <c r="DA26" s="658"/>
      <c r="DB26" s="658"/>
      <c r="DC26" s="659"/>
      <c r="DD26" s="632">
        <v>3565620</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2000220</v>
      </c>
      <c r="S27" s="624"/>
      <c r="T27" s="624"/>
      <c r="U27" s="624"/>
      <c r="V27" s="624"/>
      <c r="W27" s="624"/>
      <c r="X27" s="624"/>
      <c r="Y27" s="625"/>
      <c r="Z27" s="626">
        <v>5.4</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14284870</v>
      </c>
      <c r="BH27" s="624"/>
      <c r="BI27" s="624"/>
      <c r="BJ27" s="624"/>
      <c r="BK27" s="624"/>
      <c r="BL27" s="624"/>
      <c r="BM27" s="624"/>
      <c r="BN27" s="625"/>
      <c r="BO27" s="626">
        <v>100</v>
      </c>
      <c r="BP27" s="626"/>
      <c r="BQ27" s="626"/>
      <c r="BR27" s="626"/>
      <c r="BS27" s="632">
        <v>234007</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7420470</v>
      </c>
      <c r="CS27" s="655"/>
      <c r="CT27" s="655"/>
      <c r="CU27" s="655"/>
      <c r="CV27" s="655"/>
      <c r="CW27" s="655"/>
      <c r="CX27" s="655"/>
      <c r="CY27" s="656"/>
      <c r="CZ27" s="657">
        <v>20.5</v>
      </c>
      <c r="DA27" s="658"/>
      <c r="DB27" s="658"/>
      <c r="DC27" s="659"/>
      <c r="DD27" s="632">
        <v>2089328</v>
      </c>
      <c r="DE27" s="655"/>
      <c r="DF27" s="655"/>
      <c r="DG27" s="655"/>
      <c r="DH27" s="655"/>
      <c r="DI27" s="655"/>
      <c r="DJ27" s="655"/>
      <c r="DK27" s="656"/>
      <c r="DL27" s="632">
        <v>2088583</v>
      </c>
      <c r="DM27" s="655"/>
      <c r="DN27" s="655"/>
      <c r="DO27" s="655"/>
      <c r="DP27" s="655"/>
      <c r="DQ27" s="655"/>
      <c r="DR27" s="655"/>
      <c r="DS27" s="655"/>
      <c r="DT27" s="655"/>
      <c r="DU27" s="655"/>
      <c r="DV27" s="656"/>
      <c r="DW27" s="628">
        <v>9.5</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396725</v>
      </c>
      <c r="S28" s="624"/>
      <c r="T28" s="624"/>
      <c r="U28" s="624"/>
      <c r="V28" s="624"/>
      <c r="W28" s="624"/>
      <c r="X28" s="624"/>
      <c r="Y28" s="625"/>
      <c r="Z28" s="626">
        <v>1.1000000000000001</v>
      </c>
      <c r="AA28" s="626"/>
      <c r="AB28" s="626"/>
      <c r="AC28" s="626"/>
      <c r="AD28" s="627">
        <v>56419</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3686703</v>
      </c>
      <c r="CS28" s="624"/>
      <c r="CT28" s="624"/>
      <c r="CU28" s="624"/>
      <c r="CV28" s="624"/>
      <c r="CW28" s="624"/>
      <c r="CX28" s="624"/>
      <c r="CY28" s="625"/>
      <c r="CZ28" s="657">
        <v>10.199999999999999</v>
      </c>
      <c r="DA28" s="658"/>
      <c r="DB28" s="658"/>
      <c r="DC28" s="659"/>
      <c r="DD28" s="632">
        <v>3276183</v>
      </c>
      <c r="DE28" s="624"/>
      <c r="DF28" s="624"/>
      <c r="DG28" s="624"/>
      <c r="DH28" s="624"/>
      <c r="DI28" s="624"/>
      <c r="DJ28" s="624"/>
      <c r="DK28" s="625"/>
      <c r="DL28" s="632">
        <v>3276183</v>
      </c>
      <c r="DM28" s="624"/>
      <c r="DN28" s="624"/>
      <c r="DO28" s="624"/>
      <c r="DP28" s="624"/>
      <c r="DQ28" s="624"/>
      <c r="DR28" s="624"/>
      <c r="DS28" s="624"/>
      <c r="DT28" s="624"/>
      <c r="DU28" s="624"/>
      <c r="DV28" s="625"/>
      <c r="DW28" s="628">
        <v>14.9</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19070</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3686331</v>
      </c>
      <c r="CS29" s="655"/>
      <c r="CT29" s="655"/>
      <c r="CU29" s="655"/>
      <c r="CV29" s="655"/>
      <c r="CW29" s="655"/>
      <c r="CX29" s="655"/>
      <c r="CY29" s="656"/>
      <c r="CZ29" s="657">
        <v>10.199999999999999</v>
      </c>
      <c r="DA29" s="658"/>
      <c r="DB29" s="658"/>
      <c r="DC29" s="659"/>
      <c r="DD29" s="632">
        <v>3275811</v>
      </c>
      <c r="DE29" s="655"/>
      <c r="DF29" s="655"/>
      <c r="DG29" s="655"/>
      <c r="DH29" s="655"/>
      <c r="DI29" s="655"/>
      <c r="DJ29" s="655"/>
      <c r="DK29" s="656"/>
      <c r="DL29" s="632">
        <v>3275811</v>
      </c>
      <c r="DM29" s="655"/>
      <c r="DN29" s="655"/>
      <c r="DO29" s="655"/>
      <c r="DP29" s="655"/>
      <c r="DQ29" s="655"/>
      <c r="DR29" s="655"/>
      <c r="DS29" s="655"/>
      <c r="DT29" s="655"/>
      <c r="DU29" s="655"/>
      <c r="DV29" s="656"/>
      <c r="DW29" s="628">
        <v>14.9</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337111</v>
      </c>
      <c r="S30" s="624"/>
      <c r="T30" s="624"/>
      <c r="U30" s="624"/>
      <c r="V30" s="624"/>
      <c r="W30" s="624"/>
      <c r="X30" s="624"/>
      <c r="Y30" s="625"/>
      <c r="Z30" s="626">
        <v>0.9</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v>
      </c>
      <c r="BH30" s="682"/>
      <c r="BI30" s="682"/>
      <c r="BJ30" s="682"/>
      <c r="BK30" s="682"/>
      <c r="BL30" s="682"/>
      <c r="BM30" s="618">
        <v>96.5</v>
      </c>
      <c r="BN30" s="682"/>
      <c r="BO30" s="682"/>
      <c r="BP30" s="682"/>
      <c r="BQ30" s="683"/>
      <c r="BR30" s="681">
        <v>99.4</v>
      </c>
      <c r="BS30" s="682"/>
      <c r="BT30" s="682"/>
      <c r="BU30" s="682"/>
      <c r="BV30" s="682"/>
      <c r="BW30" s="682"/>
      <c r="BX30" s="618">
        <v>96.5</v>
      </c>
      <c r="BY30" s="682"/>
      <c r="BZ30" s="682"/>
      <c r="CA30" s="682"/>
      <c r="CB30" s="683"/>
      <c r="CD30" s="686"/>
      <c r="CE30" s="687"/>
      <c r="CF30" s="637" t="s">
        <v>291</v>
      </c>
      <c r="CG30" s="638"/>
      <c r="CH30" s="638"/>
      <c r="CI30" s="638"/>
      <c r="CJ30" s="638"/>
      <c r="CK30" s="638"/>
      <c r="CL30" s="638"/>
      <c r="CM30" s="638"/>
      <c r="CN30" s="638"/>
      <c r="CO30" s="638"/>
      <c r="CP30" s="638"/>
      <c r="CQ30" s="639"/>
      <c r="CR30" s="623">
        <v>3365235</v>
      </c>
      <c r="CS30" s="624"/>
      <c r="CT30" s="624"/>
      <c r="CU30" s="624"/>
      <c r="CV30" s="624"/>
      <c r="CW30" s="624"/>
      <c r="CX30" s="624"/>
      <c r="CY30" s="625"/>
      <c r="CZ30" s="657">
        <v>9.3000000000000007</v>
      </c>
      <c r="DA30" s="658"/>
      <c r="DB30" s="658"/>
      <c r="DC30" s="659"/>
      <c r="DD30" s="632">
        <v>2955735</v>
      </c>
      <c r="DE30" s="624"/>
      <c r="DF30" s="624"/>
      <c r="DG30" s="624"/>
      <c r="DH30" s="624"/>
      <c r="DI30" s="624"/>
      <c r="DJ30" s="624"/>
      <c r="DK30" s="625"/>
      <c r="DL30" s="632">
        <v>2955735</v>
      </c>
      <c r="DM30" s="624"/>
      <c r="DN30" s="624"/>
      <c r="DO30" s="624"/>
      <c r="DP30" s="624"/>
      <c r="DQ30" s="624"/>
      <c r="DR30" s="624"/>
      <c r="DS30" s="624"/>
      <c r="DT30" s="624"/>
      <c r="DU30" s="624"/>
      <c r="DV30" s="625"/>
      <c r="DW30" s="628">
        <v>13.4</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79435</v>
      </c>
      <c r="S31" s="624"/>
      <c r="T31" s="624"/>
      <c r="U31" s="624"/>
      <c r="V31" s="624"/>
      <c r="W31" s="624"/>
      <c r="X31" s="624"/>
      <c r="Y31" s="625"/>
      <c r="Z31" s="626">
        <v>0.2</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99.4</v>
      </c>
      <c r="BH31" s="655"/>
      <c r="BI31" s="655"/>
      <c r="BJ31" s="655"/>
      <c r="BK31" s="655"/>
      <c r="BL31" s="655"/>
      <c r="BM31" s="629">
        <v>97.5</v>
      </c>
      <c r="BN31" s="679"/>
      <c r="BO31" s="679"/>
      <c r="BP31" s="679"/>
      <c r="BQ31" s="680"/>
      <c r="BR31" s="678">
        <v>99.3</v>
      </c>
      <c r="BS31" s="655"/>
      <c r="BT31" s="655"/>
      <c r="BU31" s="655"/>
      <c r="BV31" s="655"/>
      <c r="BW31" s="655"/>
      <c r="BX31" s="629">
        <v>96.9</v>
      </c>
      <c r="BY31" s="679"/>
      <c r="BZ31" s="679"/>
      <c r="CA31" s="679"/>
      <c r="CB31" s="680"/>
      <c r="CD31" s="686"/>
      <c r="CE31" s="687"/>
      <c r="CF31" s="637" t="s">
        <v>295</v>
      </c>
      <c r="CG31" s="638"/>
      <c r="CH31" s="638"/>
      <c r="CI31" s="638"/>
      <c r="CJ31" s="638"/>
      <c r="CK31" s="638"/>
      <c r="CL31" s="638"/>
      <c r="CM31" s="638"/>
      <c r="CN31" s="638"/>
      <c r="CO31" s="638"/>
      <c r="CP31" s="638"/>
      <c r="CQ31" s="639"/>
      <c r="CR31" s="623">
        <v>321096</v>
      </c>
      <c r="CS31" s="655"/>
      <c r="CT31" s="655"/>
      <c r="CU31" s="655"/>
      <c r="CV31" s="655"/>
      <c r="CW31" s="655"/>
      <c r="CX31" s="655"/>
      <c r="CY31" s="656"/>
      <c r="CZ31" s="657">
        <v>0.9</v>
      </c>
      <c r="DA31" s="658"/>
      <c r="DB31" s="658"/>
      <c r="DC31" s="659"/>
      <c r="DD31" s="632">
        <v>320076</v>
      </c>
      <c r="DE31" s="655"/>
      <c r="DF31" s="655"/>
      <c r="DG31" s="655"/>
      <c r="DH31" s="655"/>
      <c r="DI31" s="655"/>
      <c r="DJ31" s="655"/>
      <c r="DK31" s="656"/>
      <c r="DL31" s="632">
        <v>320076</v>
      </c>
      <c r="DM31" s="655"/>
      <c r="DN31" s="655"/>
      <c r="DO31" s="655"/>
      <c r="DP31" s="655"/>
      <c r="DQ31" s="655"/>
      <c r="DR31" s="655"/>
      <c r="DS31" s="655"/>
      <c r="DT31" s="655"/>
      <c r="DU31" s="655"/>
      <c r="DV31" s="656"/>
      <c r="DW31" s="628">
        <v>1.5</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1042166</v>
      </c>
      <c r="S32" s="624"/>
      <c r="T32" s="624"/>
      <c r="U32" s="624"/>
      <c r="V32" s="624"/>
      <c r="W32" s="624"/>
      <c r="X32" s="624"/>
      <c r="Y32" s="625"/>
      <c r="Z32" s="626">
        <v>2.8</v>
      </c>
      <c r="AA32" s="626"/>
      <c r="AB32" s="626"/>
      <c r="AC32" s="626"/>
      <c r="AD32" s="627">
        <v>534</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98.5</v>
      </c>
      <c r="BH32" s="691"/>
      <c r="BI32" s="691"/>
      <c r="BJ32" s="691"/>
      <c r="BK32" s="691"/>
      <c r="BL32" s="691"/>
      <c r="BM32" s="692">
        <v>95.1</v>
      </c>
      <c r="BN32" s="691"/>
      <c r="BO32" s="691"/>
      <c r="BP32" s="691"/>
      <c r="BQ32" s="693"/>
      <c r="BR32" s="690">
        <v>99.4</v>
      </c>
      <c r="BS32" s="691"/>
      <c r="BT32" s="691"/>
      <c r="BU32" s="691"/>
      <c r="BV32" s="691"/>
      <c r="BW32" s="691"/>
      <c r="BX32" s="692">
        <v>95.9</v>
      </c>
      <c r="BY32" s="691"/>
      <c r="BZ32" s="691"/>
      <c r="CA32" s="691"/>
      <c r="CB32" s="693"/>
      <c r="CD32" s="688"/>
      <c r="CE32" s="689"/>
      <c r="CF32" s="637" t="s">
        <v>298</v>
      </c>
      <c r="CG32" s="638"/>
      <c r="CH32" s="638"/>
      <c r="CI32" s="638"/>
      <c r="CJ32" s="638"/>
      <c r="CK32" s="638"/>
      <c r="CL32" s="638"/>
      <c r="CM32" s="638"/>
      <c r="CN32" s="638"/>
      <c r="CO32" s="638"/>
      <c r="CP32" s="638"/>
      <c r="CQ32" s="639"/>
      <c r="CR32" s="623">
        <v>372</v>
      </c>
      <c r="CS32" s="624"/>
      <c r="CT32" s="624"/>
      <c r="CU32" s="624"/>
      <c r="CV32" s="624"/>
      <c r="CW32" s="624"/>
      <c r="CX32" s="624"/>
      <c r="CY32" s="625"/>
      <c r="CZ32" s="657">
        <v>0</v>
      </c>
      <c r="DA32" s="658"/>
      <c r="DB32" s="658"/>
      <c r="DC32" s="659"/>
      <c r="DD32" s="632">
        <v>372</v>
      </c>
      <c r="DE32" s="624"/>
      <c r="DF32" s="624"/>
      <c r="DG32" s="624"/>
      <c r="DH32" s="624"/>
      <c r="DI32" s="624"/>
      <c r="DJ32" s="624"/>
      <c r="DK32" s="625"/>
      <c r="DL32" s="632">
        <v>372</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2528600</v>
      </c>
      <c r="S33" s="624"/>
      <c r="T33" s="624"/>
      <c r="U33" s="624"/>
      <c r="V33" s="624"/>
      <c r="W33" s="624"/>
      <c r="X33" s="624"/>
      <c r="Y33" s="625"/>
      <c r="Z33" s="626">
        <v>6.8</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14465773</v>
      </c>
      <c r="CS33" s="655"/>
      <c r="CT33" s="655"/>
      <c r="CU33" s="655"/>
      <c r="CV33" s="655"/>
      <c r="CW33" s="655"/>
      <c r="CX33" s="655"/>
      <c r="CY33" s="656"/>
      <c r="CZ33" s="657">
        <v>39.9</v>
      </c>
      <c r="DA33" s="658"/>
      <c r="DB33" s="658"/>
      <c r="DC33" s="659"/>
      <c r="DD33" s="632">
        <v>11284759</v>
      </c>
      <c r="DE33" s="655"/>
      <c r="DF33" s="655"/>
      <c r="DG33" s="655"/>
      <c r="DH33" s="655"/>
      <c r="DI33" s="655"/>
      <c r="DJ33" s="655"/>
      <c r="DK33" s="656"/>
      <c r="DL33" s="632">
        <v>8695405</v>
      </c>
      <c r="DM33" s="655"/>
      <c r="DN33" s="655"/>
      <c r="DO33" s="655"/>
      <c r="DP33" s="655"/>
      <c r="DQ33" s="655"/>
      <c r="DR33" s="655"/>
      <c r="DS33" s="655"/>
      <c r="DT33" s="655"/>
      <c r="DU33" s="655"/>
      <c r="DV33" s="656"/>
      <c r="DW33" s="628">
        <v>39.6</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5182885</v>
      </c>
      <c r="CS34" s="624"/>
      <c r="CT34" s="624"/>
      <c r="CU34" s="624"/>
      <c r="CV34" s="624"/>
      <c r="CW34" s="624"/>
      <c r="CX34" s="624"/>
      <c r="CY34" s="625"/>
      <c r="CZ34" s="657">
        <v>14.3</v>
      </c>
      <c r="DA34" s="658"/>
      <c r="DB34" s="658"/>
      <c r="DC34" s="659"/>
      <c r="DD34" s="632">
        <v>4094317</v>
      </c>
      <c r="DE34" s="624"/>
      <c r="DF34" s="624"/>
      <c r="DG34" s="624"/>
      <c r="DH34" s="624"/>
      <c r="DI34" s="624"/>
      <c r="DJ34" s="624"/>
      <c r="DK34" s="625"/>
      <c r="DL34" s="632">
        <v>3500988</v>
      </c>
      <c r="DM34" s="624"/>
      <c r="DN34" s="624"/>
      <c r="DO34" s="624"/>
      <c r="DP34" s="624"/>
      <c r="DQ34" s="624"/>
      <c r="DR34" s="624"/>
      <c r="DS34" s="624"/>
      <c r="DT34" s="624"/>
      <c r="DU34" s="624"/>
      <c r="DV34" s="625"/>
      <c r="DW34" s="628">
        <v>15.9</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1450000</v>
      </c>
      <c r="S35" s="624"/>
      <c r="T35" s="624"/>
      <c r="U35" s="624"/>
      <c r="V35" s="624"/>
      <c r="W35" s="624"/>
      <c r="X35" s="624"/>
      <c r="Y35" s="625"/>
      <c r="Z35" s="626">
        <v>3.9</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4564393</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147833</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1028959</v>
      </c>
      <c r="CS35" s="655"/>
      <c r="CT35" s="655"/>
      <c r="CU35" s="655"/>
      <c r="CV35" s="655"/>
      <c r="CW35" s="655"/>
      <c r="CX35" s="655"/>
      <c r="CY35" s="656"/>
      <c r="CZ35" s="657">
        <v>2.8</v>
      </c>
      <c r="DA35" s="658"/>
      <c r="DB35" s="658"/>
      <c r="DC35" s="659"/>
      <c r="DD35" s="632">
        <v>877335</v>
      </c>
      <c r="DE35" s="655"/>
      <c r="DF35" s="655"/>
      <c r="DG35" s="655"/>
      <c r="DH35" s="655"/>
      <c r="DI35" s="655"/>
      <c r="DJ35" s="655"/>
      <c r="DK35" s="656"/>
      <c r="DL35" s="632">
        <v>686849</v>
      </c>
      <c r="DM35" s="655"/>
      <c r="DN35" s="655"/>
      <c r="DO35" s="655"/>
      <c r="DP35" s="655"/>
      <c r="DQ35" s="655"/>
      <c r="DR35" s="655"/>
      <c r="DS35" s="655"/>
      <c r="DT35" s="655"/>
      <c r="DU35" s="655"/>
      <c r="DV35" s="656"/>
      <c r="DW35" s="628">
        <v>3.1</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37006535</v>
      </c>
      <c r="S36" s="696"/>
      <c r="T36" s="696"/>
      <c r="U36" s="696"/>
      <c r="V36" s="696"/>
      <c r="W36" s="696"/>
      <c r="X36" s="696"/>
      <c r="Y36" s="697"/>
      <c r="Z36" s="698">
        <v>100</v>
      </c>
      <c r="AA36" s="698"/>
      <c r="AB36" s="698"/>
      <c r="AC36" s="698"/>
      <c r="AD36" s="699">
        <v>20525845</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960970</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-352313</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4414256</v>
      </c>
      <c r="CS36" s="624"/>
      <c r="CT36" s="624"/>
      <c r="CU36" s="624"/>
      <c r="CV36" s="624"/>
      <c r="CW36" s="624"/>
      <c r="CX36" s="624"/>
      <c r="CY36" s="625"/>
      <c r="CZ36" s="657">
        <v>12.2</v>
      </c>
      <c r="DA36" s="658"/>
      <c r="DB36" s="658"/>
      <c r="DC36" s="659"/>
      <c r="DD36" s="632">
        <v>3636493</v>
      </c>
      <c r="DE36" s="624"/>
      <c r="DF36" s="624"/>
      <c r="DG36" s="624"/>
      <c r="DH36" s="624"/>
      <c r="DI36" s="624"/>
      <c r="DJ36" s="624"/>
      <c r="DK36" s="625"/>
      <c r="DL36" s="632">
        <v>2739856</v>
      </c>
      <c r="DM36" s="624"/>
      <c r="DN36" s="624"/>
      <c r="DO36" s="624"/>
      <c r="DP36" s="624"/>
      <c r="DQ36" s="624"/>
      <c r="DR36" s="624"/>
      <c r="DS36" s="624"/>
      <c r="DT36" s="624"/>
      <c r="DU36" s="624"/>
      <c r="DV36" s="625"/>
      <c r="DW36" s="628">
        <v>12.5</v>
      </c>
      <c r="DX36" s="653"/>
      <c r="DY36" s="653"/>
      <c r="DZ36" s="653"/>
      <c r="EA36" s="653"/>
      <c r="EB36" s="653"/>
      <c r="EC36" s="654"/>
    </row>
    <row r="37" spans="2:133" ht="11.25" customHeight="1">
      <c r="AQ37" s="702" t="s">
        <v>313</v>
      </c>
      <c r="AR37" s="703"/>
      <c r="AS37" s="703"/>
      <c r="AT37" s="703"/>
      <c r="AU37" s="703"/>
      <c r="AV37" s="703"/>
      <c r="AW37" s="703"/>
      <c r="AX37" s="703"/>
      <c r="AY37" s="704"/>
      <c r="AZ37" s="623">
        <v>890341</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11673</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39930</v>
      </c>
      <c r="CS37" s="655"/>
      <c r="CT37" s="655"/>
      <c r="CU37" s="655"/>
      <c r="CV37" s="655"/>
      <c r="CW37" s="655"/>
      <c r="CX37" s="655"/>
      <c r="CY37" s="656"/>
      <c r="CZ37" s="657">
        <v>0.1</v>
      </c>
      <c r="DA37" s="658"/>
      <c r="DB37" s="658"/>
      <c r="DC37" s="659"/>
      <c r="DD37" s="632">
        <v>39930</v>
      </c>
      <c r="DE37" s="655"/>
      <c r="DF37" s="655"/>
      <c r="DG37" s="655"/>
      <c r="DH37" s="655"/>
      <c r="DI37" s="655"/>
      <c r="DJ37" s="655"/>
      <c r="DK37" s="656"/>
      <c r="DL37" s="632">
        <v>27473</v>
      </c>
      <c r="DM37" s="655"/>
      <c r="DN37" s="655"/>
      <c r="DO37" s="655"/>
      <c r="DP37" s="655"/>
      <c r="DQ37" s="655"/>
      <c r="DR37" s="655"/>
      <c r="DS37" s="655"/>
      <c r="DT37" s="655"/>
      <c r="DU37" s="655"/>
      <c r="DV37" s="656"/>
      <c r="DW37" s="628">
        <v>0.1</v>
      </c>
      <c r="DX37" s="653"/>
      <c r="DY37" s="653"/>
      <c r="DZ37" s="653"/>
      <c r="EA37" s="653"/>
      <c r="EB37" s="653"/>
      <c r="EC37" s="654"/>
    </row>
    <row r="38" spans="2:133" ht="11.25" customHeight="1">
      <c r="AQ38" s="702" t="s">
        <v>316</v>
      </c>
      <c r="AR38" s="703"/>
      <c r="AS38" s="703"/>
      <c r="AT38" s="703"/>
      <c r="AU38" s="703"/>
      <c r="AV38" s="703"/>
      <c r="AW38" s="703"/>
      <c r="AX38" s="703"/>
      <c r="AY38" s="704"/>
      <c r="AZ38" s="623">
        <v>43961</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18241</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2669121</v>
      </c>
      <c r="CS38" s="624"/>
      <c r="CT38" s="624"/>
      <c r="CU38" s="624"/>
      <c r="CV38" s="624"/>
      <c r="CW38" s="624"/>
      <c r="CX38" s="624"/>
      <c r="CY38" s="625"/>
      <c r="CZ38" s="657">
        <v>7.4</v>
      </c>
      <c r="DA38" s="658"/>
      <c r="DB38" s="658"/>
      <c r="DC38" s="659"/>
      <c r="DD38" s="632">
        <v>2240627</v>
      </c>
      <c r="DE38" s="624"/>
      <c r="DF38" s="624"/>
      <c r="DG38" s="624"/>
      <c r="DH38" s="624"/>
      <c r="DI38" s="624"/>
      <c r="DJ38" s="624"/>
      <c r="DK38" s="625"/>
      <c r="DL38" s="632">
        <v>1767712</v>
      </c>
      <c r="DM38" s="624"/>
      <c r="DN38" s="624"/>
      <c r="DO38" s="624"/>
      <c r="DP38" s="624"/>
      <c r="DQ38" s="624"/>
      <c r="DR38" s="624"/>
      <c r="DS38" s="624"/>
      <c r="DT38" s="624"/>
      <c r="DU38" s="624"/>
      <c r="DV38" s="625"/>
      <c r="DW38" s="628">
        <v>8</v>
      </c>
      <c r="DX38" s="653"/>
      <c r="DY38" s="653"/>
      <c r="DZ38" s="653"/>
      <c r="EA38" s="653"/>
      <c r="EB38" s="653"/>
      <c r="EC38" s="654"/>
    </row>
    <row r="39" spans="2:133" ht="11.25" customHeight="1">
      <c r="AQ39" s="702" t="s">
        <v>319</v>
      </c>
      <c r="AR39" s="703"/>
      <c r="AS39" s="703"/>
      <c r="AT39" s="703"/>
      <c r="AU39" s="703"/>
      <c r="AV39" s="703"/>
      <c r="AW39" s="703"/>
      <c r="AX39" s="703"/>
      <c r="AY39" s="704"/>
      <c r="AZ39" s="623">
        <v>11135</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79</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376933</v>
      </c>
      <c r="CS39" s="655"/>
      <c r="CT39" s="655"/>
      <c r="CU39" s="655"/>
      <c r="CV39" s="655"/>
      <c r="CW39" s="655"/>
      <c r="CX39" s="655"/>
      <c r="CY39" s="656"/>
      <c r="CZ39" s="657">
        <v>1</v>
      </c>
      <c r="DA39" s="658"/>
      <c r="DB39" s="658"/>
      <c r="DC39" s="659"/>
      <c r="DD39" s="632">
        <v>283668</v>
      </c>
      <c r="DE39" s="655"/>
      <c r="DF39" s="655"/>
      <c r="DG39" s="655"/>
      <c r="DH39" s="655"/>
      <c r="DI39" s="655"/>
      <c r="DJ39" s="655"/>
      <c r="DK39" s="656"/>
      <c r="DL39" s="632" t="s">
        <v>323</v>
      </c>
      <c r="DM39" s="655"/>
      <c r="DN39" s="655"/>
      <c r="DO39" s="655"/>
      <c r="DP39" s="655"/>
      <c r="DQ39" s="655"/>
      <c r="DR39" s="655"/>
      <c r="DS39" s="655"/>
      <c r="DT39" s="655"/>
      <c r="DU39" s="655"/>
      <c r="DV39" s="656"/>
      <c r="DW39" s="628" t="s">
        <v>323</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324</v>
      </c>
      <c r="AR40" s="703"/>
      <c r="AS40" s="703"/>
      <c r="AT40" s="703"/>
      <c r="AU40" s="703"/>
      <c r="AV40" s="703"/>
      <c r="AW40" s="703"/>
      <c r="AX40" s="703"/>
      <c r="AY40" s="704"/>
      <c r="AZ40" s="623">
        <v>985735</v>
      </c>
      <c r="BA40" s="624"/>
      <c r="BB40" s="624"/>
      <c r="BC40" s="624"/>
      <c r="BD40" s="655"/>
      <c r="BE40" s="655"/>
      <c r="BF40" s="680"/>
      <c r="BG40" s="708"/>
      <c r="BH40" s="709"/>
      <c r="BI40" s="709"/>
      <c r="BJ40" s="709"/>
      <c r="BK40" s="709"/>
      <c r="BL40" s="187"/>
      <c r="BM40" s="638" t="s">
        <v>325</v>
      </c>
      <c r="BN40" s="638"/>
      <c r="BO40" s="638"/>
      <c r="BP40" s="638"/>
      <c r="BQ40" s="638"/>
      <c r="BR40" s="638"/>
      <c r="BS40" s="638"/>
      <c r="BT40" s="638"/>
      <c r="BU40" s="639"/>
      <c r="BV40" s="623">
        <v>121</v>
      </c>
      <c r="BW40" s="624"/>
      <c r="BX40" s="624"/>
      <c r="BY40" s="624"/>
      <c r="BZ40" s="624"/>
      <c r="CA40" s="624"/>
      <c r="CB40" s="633"/>
      <c r="CD40" s="637" t="s">
        <v>326</v>
      </c>
      <c r="CE40" s="638"/>
      <c r="CF40" s="638"/>
      <c r="CG40" s="638"/>
      <c r="CH40" s="638"/>
      <c r="CI40" s="638"/>
      <c r="CJ40" s="638"/>
      <c r="CK40" s="638"/>
      <c r="CL40" s="638"/>
      <c r="CM40" s="638"/>
      <c r="CN40" s="638"/>
      <c r="CO40" s="638"/>
      <c r="CP40" s="638"/>
      <c r="CQ40" s="639"/>
      <c r="CR40" s="623">
        <v>793619</v>
      </c>
      <c r="CS40" s="624"/>
      <c r="CT40" s="624"/>
      <c r="CU40" s="624"/>
      <c r="CV40" s="624"/>
      <c r="CW40" s="624"/>
      <c r="CX40" s="624"/>
      <c r="CY40" s="625"/>
      <c r="CZ40" s="657">
        <v>2.2000000000000002</v>
      </c>
      <c r="DA40" s="658"/>
      <c r="DB40" s="658"/>
      <c r="DC40" s="659"/>
      <c r="DD40" s="632">
        <v>152319</v>
      </c>
      <c r="DE40" s="624"/>
      <c r="DF40" s="624"/>
      <c r="DG40" s="624"/>
      <c r="DH40" s="624"/>
      <c r="DI40" s="624"/>
      <c r="DJ40" s="624"/>
      <c r="DK40" s="625"/>
      <c r="DL40" s="632" t="s">
        <v>323</v>
      </c>
      <c r="DM40" s="624"/>
      <c r="DN40" s="624"/>
      <c r="DO40" s="624"/>
      <c r="DP40" s="624"/>
      <c r="DQ40" s="624"/>
      <c r="DR40" s="624"/>
      <c r="DS40" s="624"/>
      <c r="DT40" s="624"/>
      <c r="DU40" s="624"/>
      <c r="DV40" s="625"/>
      <c r="DW40" s="628" t="s">
        <v>323</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327</v>
      </c>
      <c r="AR41" s="644"/>
      <c r="AS41" s="644"/>
      <c r="AT41" s="644"/>
      <c r="AU41" s="644"/>
      <c r="AV41" s="644"/>
      <c r="AW41" s="644"/>
      <c r="AX41" s="644"/>
      <c r="AY41" s="645"/>
      <c r="AZ41" s="695">
        <v>1672251</v>
      </c>
      <c r="BA41" s="696"/>
      <c r="BB41" s="696"/>
      <c r="BC41" s="696"/>
      <c r="BD41" s="691"/>
      <c r="BE41" s="691"/>
      <c r="BF41" s="693"/>
      <c r="BG41" s="710"/>
      <c r="BH41" s="711"/>
      <c r="BI41" s="711"/>
      <c r="BJ41" s="711"/>
      <c r="BK41" s="711"/>
      <c r="BL41" s="189"/>
      <c r="BM41" s="644" t="s">
        <v>328</v>
      </c>
      <c r="BN41" s="644"/>
      <c r="BO41" s="644"/>
      <c r="BP41" s="644"/>
      <c r="BQ41" s="644"/>
      <c r="BR41" s="644"/>
      <c r="BS41" s="644"/>
      <c r="BT41" s="644"/>
      <c r="BU41" s="645"/>
      <c r="BV41" s="695">
        <v>321</v>
      </c>
      <c r="BW41" s="696"/>
      <c r="BX41" s="696"/>
      <c r="BY41" s="696"/>
      <c r="BZ41" s="696"/>
      <c r="CA41" s="696"/>
      <c r="CB41" s="705"/>
      <c r="CD41" s="637" t="s">
        <v>329</v>
      </c>
      <c r="CE41" s="638"/>
      <c r="CF41" s="638"/>
      <c r="CG41" s="638"/>
      <c r="CH41" s="638"/>
      <c r="CI41" s="638"/>
      <c r="CJ41" s="638"/>
      <c r="CK41" s="638"/>
      <c r="CL41" s="638"/>
      <c r="CM41" s="638"/>
      <c r="CN41" s="638"/>
      <c r="CO41" s="638"/>
      <c r="CP41" s="638"/>
      <c r="CQ41" s="639"/>
      <c r="CR41" s="623" t="s">
        <v>330</v>
      </c>
      <c r="CS41" s="655"/>
      <c r="CT41" s="655"/>
      <c r="CU41" s="655"/>
      <c r="CV41" s="655"/>
      <c r="CW41" s="655"/>
      <c r="CX41" s="655"/>
      <c r="CY41" s="656"/>
      <c r="CZ41" s="657" t="s">
        <v>330</v>
      </c>
      <c r="DA41" s="658"/>
      <c r="DB41" s="658"/>
      <c r="DC41" s="659"/>
      <c r="DD41" s="632" t="s">
        <v>330</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332</v>
      </c>
      <c r="CE42" s="621"/>
      <c r="CF42" s="621"/>
      <c r="CG42" s="621"/>
      <c r="CH42" s="621"/>
      <c r="CI42" s="621"/>
      <c r="CJ42" s="621"/>
      <c r="CK42" s="621"/>
      <c r="CL42" s="621"/>
      <c r="CM42" s="621"/>
      <c r="CN42" s="621"/>
      <c r="CO42" s="621"/>
      <c r="CP42" s="621"/>
      <c r="CQ42" s="622"/>
      <c r="CR42" s="623">
        <v>4395456</v>
      </c>
      <c r="CS42" s="624"/>
      <c r="CT42" s="624"/>
      <c r="CU42" s="624"/>
      <c r="CV42" s="624"/>
      <c r="CW42" s="624"/>
      <c r="CX42" s="624"/>
      <c r="CY42" s="625"/>
      <c r="CZ42" s="657">
        <v>12.1</v>
      </c>
      <c r="DA42" s="706"/>
      <c r="DB42" s="706"/>
      <c r="DC42" s="707"/>
      <c r="DD42" s="632">
        <v>1866484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334</v>
      </c>
      <c r="CE43" s="621"/>
      <c r="CF43" s="621"/>
      <c r="CG43" s="621"/>
      <c r="CH43" s="621"/>
      <c r="CI43" s="621"/>
      <c r="CJ43" s="621"/>
      <c r="CK43" s="621"/>
      <c r="CL43" s="621"/>
      <c r="CM43" s="621"/>
      <c r="CN43" s="621"/>
      <c r="CO43" s="621"/>
      <c r="CP43" s="621"/>
      <c r="CQ43" s="622"/>
      <c r="CR43" s="623">
        <v>109039</v>
      </c>
      <c r="CS43" s="655"/>
      <c r="CT43" s="655"/>
      <c r="CU43" s="655"/>
      <c r="CV43" s="655"/>
      <c r="CW43" s="655"/>
      <c r="CX43" s="655"/>
      <c r="CY43" s="656"/>
      <c r="CZ43" s="657">
        <v>0.3</v>
      </c>
      <c r="DA43" s="658"/>
      <c r="DB43" s="658"/>
      <c r="DC43" s="659"/>
      <c r="DD43" s="632">
        <v>62271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335</v>
      </c>
      <c r="CD44" s="729" t="s">
        <v>286</v>
      </c>
      <c r="CE44" s="730"/>
      <c r="CF44" s="620" t="s">
        <v>336</v>
      </c>
      <c r="CG44" s="621"/>
      <c r="CH44" s="621"/>
      <c r="CI44" s="621"/>
      <c r="CJ44" s="621"/>
      <c r="CK44" s="621"/>
      <c r="CL44" s="621"/>
      <c r="CM44" s="621"/>
      <c r="CN44" s="621"/>
      <c r="CO44" s="621"/>
      <c r="CP44" s="621"/>
      <c r="CQ44" s="622"/>
      <c r="CR44" s="623">
        <v>4272999</v>
      </c>
      <c r="CS44" s="624"/>
      <c r="CT44" s="624"/>
      <c r="CU44" s="624"/>
      <c r="CV44" s="624"/>
      <c r="CW44" s="624"/>
      <c r="CX44" s="624"/>
      <c r="CY44" s="625"/>
      <c r="CZ44" s="657">
        <v>11.8</v>
      </c>
      <c r="DA44" s="706"/>
      <c r="DB44" s="706"/>
      <c r="DC44" s="707"/>
      <c r="DD44" s="632">
        <v>1860715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337</v>
      </c>
      <c r="CG45" s="621"/>
      <c r="CH45" s="621"/>
      <c r="CI45" s="621"/>
      <c r="CJ45" s="621"/>
      <c r="CK45" s="621"/>
      <c r="CL45" s="621"/>
      <c r="CM45" s="621"/>
      <c r="CN45" s="621"/>
      <c r="CO45" s="621"/>
      <c r="CP45" s="621"/>
      <c r="CQ45" s="622"/>
      <c r="CR45" s="623">
        <v>1812459</v>
      </c>
      <c r="CS45" s="655"/>
      <c r="CT45" s="655"/>
      <c r="CU45" s="655"/>
      <c r="CV45" s="655"/>
      <c r="CW45" s="655"/>
      <c r="CX45" s="655"/>
      <c r="CY45" s="656"/>
      <c r="CZ45" s="657">
        <v>5</v>
      </c>
      <c r="DA45" s="658"/>
      <c r="DB45" s="658"/>
      <c r="DC45" s="659"/>
      <c r="DD45" s="632">
        <v>112251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338</v>
      </c>
      <c r="CG46" s="621"/>
      <c r="CH46" s="621"/>
      <c r="CI46" s="621"/>
      <c r="CJ46" s="621"/>
      <c r="CK46" s="621"/>
      <c r="CL46" s="621"/>
      <c r="CM46" s="621"/>
      <c r="CN46" s="621"/>
      <c r="CO46" s="621"/>
      <c r="CP46" s="621"/>
      <c r="CQ46" s="622"/>
      <c r="CR46" s="623">
        <v>2460540</v>
      </c>
      <c r="CS46" s="624"/>
      <c r="CT46" s="624"/>
      <c r="CU46" s="624"/>
      <c r="CV46" s="624"/>
      <c r="CW46" s="624"/>
      <c r="CX46" s="624"/>
      <c r="CY46" s="625"/>
      <c r="CZ46" s="657">
        <v>6.8</v>
      </c>
      <c r="DA46" s="706"/>
      <c r="DB46" s="706"/>
      <c r="DC46" s="707"/>
      <c r="DD46" s="632">
        <v>1748464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339</v>
      </c>
      <c r="CG47" s="621"/>
      <c r="CH47" s="621"/>
      <c r="CI47" s="621"/>
      <c r="CJ47" s="621"/>
      <c r="CK47" s="621"/>
      <c r="CL47" s="621"/>
      <c r="CM47" s="621"/>
      <c r="CN47" s="621"/>
      <c r="CO47" s="621"/>
      <c r="CP47" s="621"/>
      <c r="CQ47" s="622"/>
      <c r="CR47" s="623">
        <v>122457</v>
      </c>
      <c r="CS47" s="655"/>
      <c r="CT47" s="655"/>
      <c r="CU47" s="655"/>
      <c r="CV47" s="655"/>
      <c r="CW47" s="655"/>
      <c r="CX47" s="655"/>
      <c r="CY47" s="656"/>
      <c r="CZ47" s="657">
        <v>0.3</v>
      </c>
      <c r="DA47" s="658"/>
      <c r="DB47" s="658"/>
      <c r="DC47" s="659"/>
      <c r="DD47" s="632">
        <v>5769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340</v>
      </c>
      <c r="CG48" s="621"/>
      <c r="CH48" s="621"/>
      <c r="CI48" s="621"/>
      <c r="CJ48" s="621"/>
      <c r="CK48" s="621"/>
      <c r="CL48" s="621"/>
      <c r="CM48" s="621"/>
      <c r="CN48" s="621"/>
      <c r="CO48" s="621"/>
      <c r="CP48" s="621"/>
      <c r="CQ48" s="622"/>
      <c r="CR48" s="623" t="s">
        <v>109</v>
      </c>
      <c r="CS48" s="624"/>
      <c r="CT48" s="624"/>
      <c r="CU48" s="624"/>
      <c r="CV48" s="624"/>
      <c r="CW48" s="624"/>
      <c r="CX48" s="624"/>
      <c r="CY48" s="625"/>
      <c r="CZ48" s="657" t="s">
        <v>109</v>
      </c>
      <c r="DA48" s="706"/>
      <c r="DB48" s="706"/>
      <c r="DC48" s="707"/>
      <c r="DD48" s="632" t="s">
        <v>109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341</v>
      </c>
      <c r="CE49" s="667"/>
      <c r="CF49" s="667"/>
      <c r="CG49" s="667"/>
      <c r="CH49" s="667"/>
      <c r="CI49" s="667"/>
      <c r="CJ49" s="667"/>
      <c r="CK49" s="667"/>
      <c r="CL49" s="667"/>
      <c r="CM49" s="667"/>
      <c r="CN49" s="667"/>
      <c r="CO49" s="667"/>
      <c r="CP49" s="667"/>
      <c r="CQ49" s="668"/>
      <c r="CR49" s="695">
        <v>36249262</v>
      </c>
      <c r="CS49" s="691"/>
      <c r="CT49" s="691"/>
      <c r="CU49" s="691"/>
      <c r="CV49" s="691"/>
      <c r="CW49" s="691"/>
      <c r="CX49" s="691"/>
      <c r="CY49" s="718"/>
      <c r="CZ49" s="719">
        <v>100</v>
      </c>
      <c r="DA49" s="720"/>
      <c r="DB49" s="720"/>
      <c r="DC49" s="721"/>
      <c r="DD49" s="722">
        <v>24295706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343</v>
      </c>
      <c r="DK2" s="765"/>
      <c r="DL2" s="765"/>
      <c r="DM2" s="765"/>
      <c r="DN2" s="765"/>
      <c r="DO2" s="766"/>
      <c r="DP2" s="200"/>
      <c r="DQ2" s="764" t="s">
        <v>344</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345</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347</v>
      </c>
      <c r="B5" s="759"/>
      <c r="C5" s="759"/>
      <c r="D5" s="759"/>
      <c r="E5" s="759"/>
      <c r="F5" s="759"/>
      <c r="G5" s="759"/>
      <c r="H5" s="759"/>
      <c r="I5" s="759"/>
      <c r="J5" s="759"/>
      <c r="K5" s="759"/>
      <c r="L5" s="759"/>
      <c r="M5" s="759"/>
      <c r="N5" s="759"/>
      <c r="O5" s="759"/>
      <c r="P5" s="760"/>
      <c r="Q5" s="735" t="s">
        <v>348</v>
      </c>
      <c r="R5" s="736"/>
      <c r="S5" s="736"/>
      <c r="T5" s="736"/>
      <c r="U5" s="737"/>
      <c r="V5" s="735" t="s">
        <v>349</v>
      </c>
      <c r="W5" s="736"/>
      <c r="X5" s="736"/>
      <c r="Y5" s="736"/>
      <c r="Z5" s="737"/>
      <c r="AA5" s="735" t="s">
        <v>350</v>
      </c>
      <c r="AB5" s="736"/>
      <c r="AC5" s="736"/>
      <c r="AD5" s="736"/>
      <c r="AE5" s="736"/>
      <c r="AF5" s="768" t="s">
        <v>351</v>
      </c>
      <c r="AG5" s="736"/>
      <c r="AH5" s="736"/>
      <c r="AI5" s="736"/>
      <c r="AJ5" s="747"/>
      <c r="AK5" s="736" t="s">
        <v>352</v>
      </c>
      <c r="AL5" s="736"/>
      <c r="AM5" s="736"/>
      <c r="AN5" s="736"/>
      <c r="AO5" s="737"/>
      <c r="AP5" s="735" t="s">
        <v>353</v>
      </c>
      <c r="AQ5" s="736"/>
      <c r="AR5" s="736"/>
      <c r="AS5" s="736"/>
      <c r="AT5" s="737"/>
      <c r="AU5" s="735" t="s">
        <v>354</v>
      </c>
      <c r="AV5" s="736"/>
      <c r="AW5" s="736"/>
      <c r="AX5" s="736"/>
      <c r="AY5" s="747"/>
      <c r="AZ5" s="207"/>
      <c r="BA5" s="207"/>
      <c r="BB5" s="207"/>
      <c r="BC5" s="207"/>
      <c r="BD5" s="207"/>
      <c r="BE5" s="208"/>
      <c r="BF5" s="208"/>
      <c r="BG5" s="208"/>
      <c r="BH5" s="208"/>
      <c r="BI5" s="208"/>
      <c r="BJ5" s="208"/>
      <c r="BK5" s="208"/>
      <c r="BL5" s="208"/>
      <c r="BM5" s="208"/>
      <c r="BN5" s="208"/>
      <c r="BO5" s="208"/>
      <c r="BP5" s="208"/>
      <c r="BQ5" s="758" t="s">
        <v>355</v>
      </c>
      <c r="BR5" s="759"/>
      <c r="BS5" s="759"/>
      <c r="BT5" s="759"/>
      <c r="BU5" s="759"/>
      <c r="BV5" s="759"/>
      <c r="BW5" s="759"/>
      <c r="BX5" s="759"/>
      <c r="BY5" s="759"/>
      <c r="BZ5" s="759"/>
      <c r="CA5" s="759"/>
      <c r="CB5" s="759"/>
      <c r="CC5" s="759"/>
      <c r="CD5" s="759"/>
      <c r="CE5" s="759"/>
      <c r="CF5" s="759"/>
      <c r="CG5" s="760"/>
      <c r="CH5" s="735" t="s">
        <v>356</v>
      </c>
      <c r="CI5" s="736"/>
      <c r="CJ5" s="736"/>
      <c r="CK5" s="736"/>
      <c r="CL5" s="737"/>
      <c r="CM5" s="735" t="s">
        <v>357</v>
      </c>
      <c r="CN5" s="736"/>
      <c r="CO5" s="736"/>
      <c r="CP5" s="736"/>
      <c r="CQ5" s="737"/>
      <c r="CR5" s="735" t="s">
        <v>358</v>
      </c>
      <c r="CS5" s="736"/>
      <c r="CT5" s="736"/>
      <c r="CU5" s="736"/>
      <c r="CV5" s="737"/>
      <c r="CW5" s="735" t="s">
        <v>359</v>
      </c>
      <c r="CX5" s="736"/>
      <c r="CY5" s="736"/>
      <c r="CZ5" s="736"/>
      <c r="DA5" s="737"/>
      <c r="DB5" s="735" t="s">
        <v>360</v>
      </c>
      <c r="DC5" s="736"/>
      <c r="DD5" s="736"/>
      <c r="DE5" s="736"/>
      <c r="DF5" s="737"/>
      <c r="DG5" s="741" t="s">
        <v>361</v>
      </c>
      <c r="DH5" s="742"/>
      <c r="DI5" s="742"/>
      <c r="DJ5" s="742"/>
      <c r="DK5" s="743"/>
      <c r="DL5" s="741" t="s">
        <v>362</v>
      </c>
      <c r="DM5" s="742"/>
      <c r="DN5" s="742"/>
      <c r="DO5" s="742"/>
      <c r="DP5" s="743"/>
      <c r="DQ5" s="735" t="s">
        <v>363</v>
      </c>
      <c r="DR5" s="736"/>
      <c r="DS5" s="736"/>
      <c r="DT5" s="736"/>
      <c r="DU5" s="737"/>
      <c r="DV5" s="735" t="s">
        <v>354</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364</v>
      </c>
      <c r="C7" s="750"/>
      <c r="D7" s="750"/>
      <c r="E7" s="750"/>
      <c r="F7" s="750"/>
      <c r="G7" s="750"/>
      <c r="H7" s="750"/>
      <c r="I7" s="750"/>
      <c r="J7" s="750"/>
      <c r="K7" s="750"/>
      <c r="L7" s="750"/>
      <c r="M7" s="750"/>
      <c r="N7" s="750"/>
      <c r="O7" s="750"/>
      <c r="P7" s="751"/>
      <c r="Q7" s="752">
        <v>37446</v>
      </c>
      <c r="R7" s="753"/>
      <c r="S7" s="753"/>
      <c r="T7" s="753"/>
      <c r="U7" s="753"/>
      <c r="V7" s="753">
        <v>36690</v>
      </c>
      <c r="W7" s="753"/>
      <c r="X7" s="753"/>
      <c r="Y7" s="753"/>
      <c r="Z7" s="753"/>
      <c r="AA7" s="753">
        <v>756</v>
      </c>
      <c r="AB7" s="753"/>
      <c r="AC7" s="753"/>
      <c r="AD7" s="753"/>
      <c r="AE7" s="754"/>
      <c r="AF7" s="755">
        <v>744</v>
      </c>
      <c r="AG7" s="756"/>
      <c r="AH7" s="756"/>
      <c r="AI7" s="756"/>
      <c r="AJ7" s="757"/>
      <c r="AK7" s="792">
        <v>301</v>
      </c>
      <c r="AL7" s="793"/>
      <c r="AM7" s="793"/>
      <c r="AN7" s="793"/>
      <c r="AO7" s="793"/>
      <c r="AP7" s="793">
        <v>38504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545</v>
      </c>
      <c r="BT7" s="797"/>
      <c r="BU7" s="797"/>
      <c r="BV7" s="797"/>
      <c r="BW7" s="797"/>
      <c r="BX7" s="797"/>
      <c r="BY7" s="797"/>
      <c r="BZ7" s="797"/>
      <c r="CA7" s="797"/>
      <c r="CB7" s="797"/>
      <c r="CC7" s="797"/>
      <c r="CD7" s="797"/>
      <c r="CE7" s="797"/>
      <c r="CF7" s="797"/>
      <c r="CG7" s="798"/>
      <c r="CH7" s="789">
        <v>4</v>
      </c>
      <c r="CI7" s="790"/>
      <c r="CJ7" s="790"/>
      <c r="CK7" s="790"/>
      <c r="CL7" s="791"/>
      <c r="CM7" s="789">
        <v>-5</v>
      </c>
      <c r="CN7" s="790"/>
      <c r="CO7" s="790"/>
      <c r="CP7" s="790"/>
      <c r="CQ7" s="791"/>
      <c r="CR7" s="789">
        <v>10</v>
      </c>
      <c r="CS7" s="790"/>
      <c r="CT7" s="790"/>
      <c r="CU7" s="790"/>
      <c r="CV7" s="791"/>
      <c r="CW7" s="789">
        <v>0</v>
      </c>
      <c r="CX7" s="790"/>
      <c r="CY7" s="790"/>
      <c r="CZ7" s="790"/>
      <c r="DA7" s="791"/>
      <c r="DB7" s="789" t="s">
        <v>552</v>
      </c>
      <c r="DC7" s="790"/>
      <c r="DD7" s="790"/>
      <c r="DE7" s="790"/>
      <c r="DF7" s="791"/>
      <c r="DG7" s="789" t="s">
        <v>553</v>
      </c>
      <c r="DH7" s="790"/>
      <c r="DI7" s="790"/>
      <c r="DJ7" s="790"/>
      <c r="DK7" s="791"/>
      <c r="DL7" s="789">
        <v>65</v>
      </c>
      <c r="DM7" s="790"/>
      <c r="DN7" s="790"/>
      <c r="DO7" s="790"/>
      <c r="DP7" s="791"/>
      <c r="DQ7" s="789">
        <v>20</v>
      </c>
      <c r="DR7" s="790"/>
      <c r="DS7" s="790"/>
      <c r="DT7" s="790"/>
      <c r="DU7" s="791"/>
      <c r="DV7" s="770"/>
      <c r="DW7" s="771"/>
      <c r="DX7" s="771"/>
      <c r="DY7" s="771"/>
      <c r="DZ7" s="772"/>
      <c r="EA7" s="205"/>
    </row>
    <row r="8" spans="1:131" s="206" customFormat="1" ht="26.25" customHeight="1">
      <c r="A8" s="212">
        <v>2</v>
      </c>
      <c r="B8" s="773" t="s">
        <v>365</v>
      </c>
      <c r="C8" s="774"/>
      <c r="D8" s="774"/>
      <c r="E8" s="774"/>
      <c r="F8" s="774"/>
      <c r="G8" s="774"/>
      <c r="H8" s="774"/>
      <c r="I8" s="774"/>
      <c r="J8" s="774"/>
      <c r="K8" s="774"/>
      <c r="L8" s="774"/>
      <c r="M8" s="774"/>
      <c r="N8" s="774"/>
      <c r="O8" s="774"/>
      <c r="P8" s="775"/>
      <c r="Q8" s="776">
        <v>25</v>
      </c>
      <c r="R8" s="777"/>
      <c r="S8" s="777"/>
      <c r="T8" s="777"/>
      <c r="U8" s="777"/>
      <c r="V8" s="777">
        <v>24</v>
      </c>
      <c r="W8" s="777"/>
      <c r="X8" s="777"/>
      <c r="Y8" s="777"/>
      <c r="Z8" s="777"/>
      <c r="AA8" s="777">
        <v>0</v>
      </c>
      <c r="AB8" s="777"/>
      <c r="AC8" s="777"/>
      <c r="AD8" s="777"/>
      <c r="AE8" s="778"/>
      <c r="AF8" s="779">
        <v>0</v>
      </c>
      <c r="AG8" s="780"/>
      <c r="AH8" s="780"/>
      <c r="AI8" s="780"/>
      <c r="AJ8" s="781"/>
      <c r="AK8" s="782">
        <v>21</v>
      </c>
      <c r="AL8" s="783"/>
      <c r="AM8" s="783"/>
      <c r="AN8" s="783"/>
      <c r="AO8" s="783"/>
      <c r="AP8" s="783" t="s">
        <v>550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546</v>
      </c>
      <c r="BT8" s="787"/>
      <c r="BU8" s="787"/>
      <c r="BV8" s="787"/>
      <c r="BW8" s="787"/>
      <c r="BX8" s="787"/>
      <c r="BY8" s="787"/>
      <c r="BZ8" s="787"/>
      <c r="CA8" s="787"/>
      <c r="CB8" s="787"/>
      <c r="CC8" s="787"/>
      <c r="CD8" s="787"/>
      <c r="CE8" s="787"/>
      <c r="CF8" s="787"/>
      <c r="CG8" s="788"/>
      <c r="CH8" s="799">
        <v>-2</v>
      </c>
      <c r="CI8" s="800"/>
      <c r="CJ8" s="800"/>
      <c r="CK8" s="800"/>
      <c r="CL8" s="801"/>
      <c r="CM8" s="799">
        <v>197</v>
      </c>
      <c r="CN8" s="800"/>
      <c r="CO8" s="800"/>
      <c r="CP8" s="800"/>
      <c r="CQ8" s="801"/>
      <c r="CR8" s="799">
        <v>30</v>
      </c>
      <c r="CS8" s="800"/>
      <c r="CT8" s="800"/>
      <c r="CU8" s="800"/>
      <c r="CV8" s="801"/>
      <c r="CW8" s="799">
        <v>76</v>
      </c>
      <c r="CX8" s="800"/>
      <c r="CY8" s="800"/>
      <c r="CZ8" s="800"/>
      <c r="DA8" s="801"/>
      <c r="DB8" s="799" t="s">
        <v>553</v>
      </c>
      <c r="DC8" s="800"/>
      <c r="DD8" s="800"/>
      <c r="DE8" s="800"/>
      <c r="DF8" s="801"/>
      <c r="DG8" s="799" t="s">
        <v>552</v>
      </c>
      <c r="DH8" s="800"/>
      <c r="DI8" s="800"/>
      <c r="DJ8" s="800"/>
      <c r="DK8" s="801"/>
      <c r="DL8" s="799" t="s">
        <v>552</v>
      </c>
      <c r="DM8" s="800"/>
      <c r="DN8" s="800"/>
      <c r="DO8" s="800"/>
      <c r="DP8" s="801"/>
      <c r="DQ8" s="799" t="s">
        <v>552</v>
      </c>
      <c r="DR8" s="800"/>
      <c r="DS8" s="800"/>
      <c r="DT8" s="800"/>
      <c r="DU8" s="801"/>
      <c r="DV8" s="802"/>
      <c r="DW8" s="803"/>
      <c r="DX8" s="803"/>
      <c r="DY8" s="803"/>
      <c r="DZ8" s="804"/>
      <c r="EA8" s="205"/>
    </row>
    <row r="9" spans="1:131" s="206" customFormat="1" ht="26.25" customHeight="1">
      <c r="A9" s="212">
        <v>3</v>
      </c>
      <c r="B9" s="773" t="s">
        <v>366</v>
      </c>
      <c r="C9" s="774"/>
      <c r="D9" s="774"/>
      <c r="E9" s="774"/>
      <c r="F9" s="774"/>
      <c r="G9" s="774"/>
      <c r="H9" s="774"/>
      <c r="I9" s="774"/>
      <c r="J9" s="774"/>
      <c r="K9" s="774"/>
      <c r="L9" s="774"/>
      <c r="M9" s="774"/>
      <c r="N9" s="774"/>
      <c r="O9" s="774"/>
      <c r="P9" s="775"/>
      <c r="Q9" s="776">
        <v>95</v>
      </c>
      <c r="R9" s="777"/>
      <c r="S9" s="777"/>
      <c r="T9" s="777"/>
      <c r="U9" s="777"/>
      <c r="V9" s="777">
        <v>95</v>
      </c>
      <c r="W9" s="777"/>
      <c r="X9" s="777"/>
      <c r="Y9" s="777"/>
      <c r="Z9" s="777"/>
      <c r="AA9" s="777">
        <v>0</v>
      </c>
      <c r="AB9" s="777"/>
      <c r="AC9" s="777"/>
      <c r="AD9" s="777"/>
      <c r="AE9" s="778"/>
      <c r="AF9" s="779">
        <v>0</v>
      </c>
      <c r="AG9" s="780"/>
      <c r="AH9" s="780"/>
      <c r="AI9" s="780"/>
      <c r="AJ9" s="781"/>
      <c r="AK9" s="782">
        <v>15</v>
      </c>
      <c r="AL9" s="783"/>
      <c r="AM9" s="783"/>
      <c r="AN9" s="783"/>
      <c r="AO9" s="783"/>
      <c r="AP9" s="783">
        <v>2</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547</v>
      </c>
      <c r="BT9" s="787"/>
      <c r="BU9" s="787"/>
      <c r="BV9" s="787"/>
      <c r="BW9" s="787"/>
      <c r="BX9" s="787"/>
      <c r="BY9" s="787"/>
      <c r="BZ9" s="787"/>
      <c r="CA9" s="787"/>
      <c r="CB9" s="787"/>
      <c r="CC9" s="787"/>
      <c r="CD9" s="787"/>
      <c r="CE9" s="787"/>
      <c r="CF9" s="787"/>
      <c r="CG9" s="788"/>
      <c r="CH9" s="799">
        <v>-22</v>
      </c>
      <c r="CI9" s="800"/>
      <c r="CJ9" s="800"/>
      <c r="CK9" s="800"/>
      <c r="CL9" s="801"/>
      <c r="CM9" s="799">
        <v>478</v>
      </c>
      <c r="CN9" s="800"/>
      <c r="CO9" s="800"/>
      <c r="CP9" s="800"/>
      <c r="CQ9" s="801"/>
      <c r="CR9" s="799">
        <v>20</v>
      </c>
      <c r="CS9" s="800"/>
      <c r="CT9" s="800"/>
      <c r="CU9" s="800"/>
      <c r="CV9" s="801"/>
      <c r="CW9" s="799">
        <v>101</v>
      </c>
      <c r="CX9" s="800"/>
      <c r="CY9" s="800"/>
      <c r="CZ9" s="800"/>
      <c r="DA9" s="801"/>
      <c r="DB9" s="799" t="s">
        <v>552</v>
      </c>
      <c r="DC9" s="800"/>
      <c r="DD9" s="800"/>
      <c r="DE9" s="800"/>
      <c r="DF9" s="801"/>
      <c r="DG9" s="799" t="s">
        <v>553</v>
      </c>
      <c r="DH9" s="800"/>
      <c r="DI9" s="800"/>
      <c r="DJ9" s="800"/>
      <c r="DK9" s="801"/>
      <c r="DL9" s="799" t="s">
        <v>553</v>
      </c>
      <c r="DM9" s="800"/>
      <c r="DN9" s="800"/>
      <c r="DO9" s="800"/>
      <c r="DP9" s="801"/>
      <c r="DQ9" s="799" t="s">
        <v>553</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548</v>
      </c>
      <c r="BT10" s="787"/>
      <c r="BU10" s="787"/>
      <c r="BV10" s="787"/>
      <c r="BW10" s="787"/>
      <c r="BX10" s="787"/>
      <c r="BY10" s="787"/>
      <c r="BZ10" s="787"/>
      <c r="CA10" s="787"/>
      <c r="CB10" s="787"/>
      <c r="CC10" s="787"/>
      <c r="CD10" s="787"/>
      <c r="CE10" s="787"/>
      <c r="CF10" s="787"/>
      <c r="CG10" s="788"/>
      <c r="CH10" s="799">
        <v>1</v>
      </c>
      <c r="CI10" s="800"/>
      <c r="CJ10" s="800"/>
      <c r="CK10" s="800"/>
      <c r="CL10" s="801"/>
      <c r="CM10" s="799">
        <v>75</v>
      </c>
      <c r="CN10" s="800"/>
      <c r="CO10" s="800"/>
      <c r="CP10" s="800"/>
      <c r="CQ10" s="801"/>
      <c r="CR10" s="799">
        <v>13</v>
      </c>
      <c r="CS10" s="800"/>
      <c r="CT10" s="800"/>
      <c r="CU10" s="800"/>
      <c r="CV10" s="801"/>
      <c r="CW10" s="799">
        <v>61</v>
      </c>
      <c r="CX10" s="800"/>
      <c r="CY10" s="800"/>
      <c r="CZ10" s="800"/>
      <c r="DA10" s="801"/>
      <c r="DB10" s="799" t="s">
        <v>553</v>
      </c>
      <c r="DC10" s="800"/>
      <c r="DD10" s="800"/>
      <c r="DE10" s="800"/>
      <c r="DF10" s="801"/>
      <c r="DG10" s="799" t="s">
        <v>552</v>
      </c>
      <c r="DH10" s="800"/>
      <c r="DI10" s="800"/>
      <c r="DJ10" s="800"/>
      <c r="DK10" s="801"/>
      <c r="DL10" s="799" t="s">
        <v>552</v>
      </c>
      <c r="DM10" s="800"/>
      <c r="DN10" s="800"/>
      <c r="DO10" s="800"/>
      <c r="DP10" s="801"/>
      <c r="DQ10" s="799" t="s">
        <v>552</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549</v>
      </c>
      <c r="BT11" s="787"/>
      <c r="BU11" s="787"/>
      <c r="BV11" s="787"/>
      <c r="BW11" s="787"/>
      <c r="BX11" s="787"/>
      <c r="BY11" s="787"/>
      <c r="BZ11" s="787"/>
      <c r="CA11" s="787"/>
      <c r="CB11" s="787"/>
      <c r="CC11" s="787"/>
      <c r="CD11" s="787"/>
      <c r="CE11" s="787"/>
      <c r="CF11" s="787"/>
      <c r="CG11" s="788"/>
      <c r="CH11" s="799">
        <v>16</v>
      </c>
      <c r="CI11" s="800"/>
      <c r="CJ11" s="800"/>
      <c r="CK11" s="800"/>
      <c r="CL11" s="801"/>
      <c r="CM11" s="799">
        <v>1758</v>
      </c>
      <c r="CN11" s="800"/>
      <c r="CO11" s="800"/>
      <c r="CP11" s="800"/>
      <c r="CQ11" s="801"/>
      <c r="CR11" s="799">
        <v>500</v>
      </c>
      <c r="CS11" s="800"/>
      <c r="CT11" s="800"/>
      <c r="CU11" s="800"/>
      <c r="CV11" s="801"/>
      <c r="CW11" s="799">
        <v>0</v>
      </c>
      <c r="CX11" s="800"/>
      <c r="CY11" s="800"/>
      <c r="CZ11" s="800"/>
      <c r="DA11" s="801"/>
      <c r="DB11" s="799" t="s">
        <v>552</v>
      </c>
      <c r="DC11" s="800"/>
      <c r="DD11" s="800"/>
      <c r="DE11" s="800"/>
      <c r="DF11" s="801"/>
      <c r="DG11" s="799" t="s">
        <v>552</v>
      </c>
      <c r="DH11" s="800"/>
      <c r="DI11" s="800"/>
      <c r="DJ11" s="800"/>
      <c r="DK11" s="801"/>
      <c r="DL11" s="799" t="s">
        <v>552</v>
      </c>
      <c r="DM11" s="800"/>
      <c r="DN11" s="800"/>
      <c r="DO11" s="800"/>
      <c r="DP11" s="801"/>
      <c r="DQ11" s="799" t="s">
        <v>552</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367</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368</v>
      </c>
      <c r="B23" s="808" t="s">
        <v>369</v>
      </c>
      <c r="C23" s="809"/>
      <c r="D23" s="809"/>
      <c r="E23" s="809"/>
      <c r="F23" s="809"/>
      <c r="G23" s="809"/>
      <c r="H23" s="809"/>
      <c r="I23" s="809"/>
      <c r="J23" s="809"/>
      <c r="K23" s="809"/>
      <c r="L23" s="809"/>
      <c r="M23" s="809"/>
      <c r="N23" s="809"/>
      <c r="O23" s="809"/>
      <c r="P23" s="810"/>
      <c r="Q23" s="811">
        <v>37566</v>
      </c>
      <c r="R23" s="812"/>
      <c r="S23" s="812"/>
      <c r="T23" s="812"/>
      <c r="U23" s="812"/>
      <c r="V23" s="812">
        <v>36809</v>
      </c>
      <c r="W23" s="812"/>
      <c r="X23" s="812"/>
      <c r="Y23" s="812"/>
      <c r="Z23" s="812"/>
      <c r="AA23" s="812">
        <v>757</v>
      </c>
      <c r="AB23" s="812"/>
      <c r="AC23" s="812"/>
      <c r="AD23" s="812"/>
      <c r="AE23" s="813"/>
      <c r="AF23" s="814">
        <v>745</v>
      </c>
      <c r="AG23" s="812"/>
      <c r="AH23" s="812"/>
      <c r="AI23" s="812"/>
      <c r="AJ23" s="815"/>
      <c r="AK23" s="816"/>
      <c r="AL23" s="817"/>
      <c r="AM23" s="817"/>
      <c r="AN23" s="817"/>
      <c r="AO23" s="817"/>
      <c r="AP23" s="812">
        <v>38505</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370</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371</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347</v>
      </c>
      <c r="B26" s="759"/>
      <c r="C26" s="759"/>
      <c r="D26" s="759"/>
      <c r="E26" s="759"/>
      <c r="F26" s="759"/>
      <c r="G26" s="759"/>
      <c r="H26" s="759"/>
      <c r="I26" s="759"/>
      <c r="J26" s="759"/>
      <c r="K26" s="759"/>
      <c r="L26" s="759"/>
      <c r="M26" s="759"/>
      <c r="N26" s="759"/>
      <c r="O26" s="759"/>
      <c r="P26" s="760"/>
      <c r="Q26" s="735" t="s">
        <v>372</v>
      </c>
      <c r="R26" s="736"/>
      <c r="S26" s="736"/>
      <c r="T26" s="736"/>
      <c r="U26" s="737"/>
      <c r="V26" s="735" t="s">
        <v>373</v>
      </c>
      <c r="W26" s="736"/>
      <c r="X26" s="736"/>
      <c r="Y26" s="736"/>
      <c r="Z26" s="737"/>
      <c r="AA26" s="735" t="s">
        <v>374</v>
      </c>
      <c r="AB26" s="736"/>
      <c r="AC26" s="736"/>
      <c r="AD26" s="736"/>
      <c r="AE26" s="736"/>
      <c r="AF26" s="830" t="s">
        <v>375</v>
      </c>
      <c r="AG26" s="831"/>
      <c r="AH26" s="831"/>
      <c r="AI26" s="831"/>
      <c r="AJ26" s="832"/>
      <c r="AK26" s="736" t="s">
        <v>376</v>
      </c>
      <c r="AL26" s="736"/>
      <c r="AM26" s="736"/>
      <c r="AN26" s="736"/>
      <c r="AO26" s="737"/>
      <c r="AP26" s="735" t="s">
        <v>377</v>
      </c>
      <c r="AQ26" s="736"/>
      <c r="AR26" s="736"/>
      <c r="AS26" s="736"/>
      <c r="AT26" s="737"/>
      <c r="AU26" s="735" t="s">
        <v>378</v>
      </c>
      <c r="AV26" s="736"/>
      <c r="AW26" s="736"/>
      <c r="AX26" s="736"/>
      <c r="AY26" s="737"/>
      <c r="AZ26" s="735" t="s">
        <v>379</v>
      </c>
      <c r="BA26" s="736"/>
      <c r="BB26" s="736"/>
      <c r="BC26" s="736"/>
      <c r="BD26" s="737"/>
      <c r="BE26" s="735" t="s">
        <v>354</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380</v>
      </c>
      <c r="C28" s="750"/>
      <c r="D28" s="750"/>
      <c r="E28" s="750"/>
      <c r="F28" s="750"/>
      <c r="G28" s="750"/>
      <c r="H28" s="750"/>
      <c r="I28" s="750"/>
      <c r="J28" s="750"/>
      <c r="K28" s="750"/>
      <c r="L28" s="750"/>
      <c r="M28" s="750"/>
      <c r="N28" s="750"/>
      <c r="O28" s="750"/>
      <c r="P28" s="751"/>
      <c r="Q28" s="840">
        <v>9844</v>
      </c>
      <c r="R28" s="841"/>
      <c r="S28" s="841"/>
      <c r="T28" s="841"/>
      <c r="U28" s="841"/>
      <c r="V28" s="841">
        <v>9696</v>
      </c>
      <c r="W28" s="841"/>
      <c r="X28" s="841"/>
      <c r="Y28" s="841"/>
      <c r="Z28" s="841"/>
      <c r="AA28" s="841">
        <v>148</v>
      </c>
      <c r="AB28" s="841"/>
      <c r="AC28" s="841"/>
      <c r="AD28" s="841"/>
      <c r="AE28" s="842"/>
      <c r="AF28" s="843">
        <v>148</v>
      </c>
      <c r="AG28" s="841"/>
      <c r="AH28" s="841"/>
      <c r="AI28" s="841"/>
      <c r="AJ28" s="844"/>
      <c r="AK28" s="845">
        <v>986</v>
      </c>
      <c r="AL28" s="836"/>
      <c r="AM28" s="836"/>
      <c r="AN28" s="836"/>
      <c r="AO28" s="836"/>
      <c r="AP28" s="836" t="s">
        <v>551</v>
      </c>
      <c r="AQ28" s="836"/>
      <c r="AR28" s="836"/>
      <c r="AS28" s="836"/>
      <c r="AT28" s="836"/>
      <c r="AU28" s="836" t="s">
        <v>552</v>
      </c>
      <c r="AV28" s="836"/>
      <c r="AW28" s="836"/>
      <c r="AX28" s="836"/>
      <c r="AY28" s="836"/>
      <c r="AZ28" s="837" t="s">
        <v>552</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381</v>
      </c>
      <c r="C29" s="774"/>
      <c r="D29" s="774"/>
      <c r="E29" s="774"/>
      <c r="F29" s="774"/>
      <c r="G29" s="774"/>
      <c r="H29" s="774"/>
      <c r="I29" s="774"/>
      <c r="J29" s="774"/>
      <c r="K29" s="774"/>
      <c r="L29" s="774"/>
      <c r="M29" s="774"/>
      <c r="N29" s="774"/>
      <c r="O29" s="774"/>
      <c r="P29" s="775"/>
      <c r="Q29" s="776">
        <v>4422</v>
      </c>
      <c r="R29" s="777"/>
      <c r="S29" s="777"/>
      <c r="T29" s="777"/>
      <c r="U29" s="777"/>
      <c r="V29" s="777">
        <v>4263</v>
      </c>
      <c r="W29" s="777"/>
      <c r="X29" s="777"/>
      <c r="Y29" s="777"/>
      <c r="Z29" s="777"/>
      <c r="AA29" s="777">
        <v>158</v>
      </c>
      <c r="AB29" s="777"/>
      <c r="AC29" s="777"/>
      <c r="AD29" s="777"/>
      <c r="AE29" s="778"/>
      <c r="AF29" s="779">
        <v>158</v>
      </c>
      <c r="AG29" s="780"/>
      <c r="AH29" s="780"/>
      <c r="AI29" s="780"/>
      <c r="AJ29" s="781"/>
      <c r="AK29" s="848">
        <v>670</v>
      </c>
      <c r="AL29" s="849"/>
      <c r="AM29" s="849"/>
      <c r="AN29" s="849"/>
      <c r="AO29" s="849"/>
      <c r="AP29" s="849" t="s">
        <v>552</v>
      </c>
      <c r="AQ29" s="849"/>
      <c r="AR29" s="849"/>
      <c r="AS29" s="849"/>
      <c r="AT29" s="849"/>
      <c r="AU29" s="849" t="s">
        <v>553</v>
      </c>
      <c r="AV29" s="849"/>
      <c r="AW29" s="849"/>
      <c r="AX29" s="849"/>
      <c r="AY29" s="849"/>
      <c r="AZ29" s="850" t="s">
        <v>552</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382</v>
      </c>
      <c r="C30" s="774"/>
      <c r="D30" s="774"/>
      <c r="E30" s="774"/>
      <c r="F30" s="774"/>
      <c r="G30" s="774"/>
      <c r="H30" s="774"/>
      <c r="I30" s="774"/>
      <c r="J30" s="774"/>
      <c r="K30" s="774"/>
      <c r="L30" s="774"/>
      <c r="M30" s="774"/>
      <c r="N30" s="774"/>
      <c r="O30" s="774"/>
      <c r="P30" s="775"/>
      <c r="Q30" s="776">
        <v>919</v>
      </c>
      <c r="R30" s="777"/>
      <c r="S30" s="777"/>
      <c r="T30" s="777"/>
      <c r="U30" s="777"/>
      <c r="V30" s="777">
        <v>919</v>
      </c>
      <c r="W30" s="777"/>
      <c r="X30" s="777"/>
      <c r="Y30" s="777"/>
      <c r="Z30" s="777"/>
      <c r="AA30" s="777">
        <v>1</v>
      </c>
      <c r="AB30" s="777"/>
      <c r="AC30" s="777"/>
      <c r="AD30" s="777"/>
      <c r="AE30" s="778"/>
      <c r="AF30" s="779">
        <v>1</v>
      </c>
      <c r="AG30" s="780"/>
      <c r="AH30" s="780"/>
      <c r="AI30" s="780"/>
      <c r="AJ30" s="781"/>
      <c r="AK30" s="848">
        <v>223</v>
      </c>
      <c r="AL30" s="849"/>
      <c r="AM30" s="849"/>
      <c r="AN30" s="849"/>
      <c r="AO30" s="849"/>
      <c r="AP30" s="849" t="s">
        <v>553</v>
      </c>
      <c r="AQ30" s="849"/>
      <c r="AR30" s="849"/>
      <c r="AS30" s="849"/>
      <c r="AT30" s="849"/>
      <c r="AU30" s="849" t="s">
        <v>552</v>
      </c>
      <c r="AV30" s="849"/>
      <c r="AW30" s="849"/>
      <c r="AX30" s="849"/>
      <c r="AY30" s="849"/>
      <c r="AZ30" s="850" t="s">
        <v>553</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383</v>
      </c>
      <c r="C31" s="774"/>
      <c r="D31" s="774"/>
      <c r="E31" s="774"/>
      <c r="F31" s="774"/>
      <c r="G31" s="774"/>
      <c r="H31" s="774"/>
      <c r="I31" s="774"/>
      <c r="J31" s="774"/>
      <c r="K31" s="774"/>
      <c r="L31" s="774"/>
      <c r="M31" s="774"/>
      <c r="N31" s="774"/>
      <c r="O31" s="774"/>
      <c r="P31" s="775"/>
      <c r="Q31" s="776">
        <v>5804</v>
      </c>
      <c r="R31" s="777"/>
      <c r="S31" s="777"/>
      <c r="T31" s="777"/>
      <c r="U31" s="777"/>
      <c r="V31" s="777">
        <v>5846</v>
      </c>
      <c r="W31" s="777"/>
      <c r="X31" s="777"/>
      <c r="Y31" s="777"/>
      <c r="Z31" s="777"/>
      <c r="AA31" s="777">
        <v>-42</v>
      </c>
      <c r="AB31" s="777"/>
      <c r="AC31" s="777"/>
      <c r="AD31" s="777"/>
      <c r="AE31" s="778"/>
      <c r="AF31" s="779">
        <v>1821</v>
      </c>
      <c r="AG31" s="780"/>
      <c r="AH31" s="780"/>
      <c r="AI31" s="780"/>
      <c r="AJ31" s="781"/>
      <c r="AK31" s="848">
        <v>890</v>
      </c>
      <c r="AL31" s="849"/>
      <c r="AM31" s="849"/>
      <c r="AN31" s="849"/>
      <c r="AO31" s="849"/>
      <c r="AP31" s="849">
        <v>5810</v>
      </c>
      <c r="AQ31" s="849"/>
      <c r="AR31" s="849"/>
      <c r="AS31" s="849"/>
      <c r="AT31" s="849"/>
      <c r="AU31" s="849">
        <v>3743</v>
      </c>
      <c r="AV31" s="849"/>
      <c r="AW31" s="849"/>
      <c r="AX31" s="849"/>
      <c r="AY31" s="849"/>
      <c r="AZ31" s="850" t="s">
        <v>552</v>
      </c>
      <c r="BA31" s="850"/>
      <c r="BB31" s="850"/>
      <c r="BC31" s="850"/>
      <c r="BD31" s="850"/>
      <c r="BE31" s="846" t="s">
        <v>384</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385</v>
      </c>
      <c r="C32" s="774"/>
      <c r="D32" s="774"/>
      <c r="E32" s="774"/>
      <c r="F32" s="774"/>
      <c r="G32" s="774"/>
      <c r="H32" s="774"/>
      <c r="I32" s="774"/>
      <c r="J32" s="774"/>
      <c r="K32" s="774"/>
      <c r="L32" s="774"/>
      <c r="M32" s="774"/>
      <c r="N32" s="774"/>
      <c r="O32" s="774"/>
      <c r="P32" s="775"/>
      <c r="Q32" s="776">
        <v>1837</v>
      </c>
      <c r="R32" s="777"/>
      <c r="S32" s="777"/>
      <c r="T32" s="777"/>
      <c r="U32" s="777"/>
      <c r="V32" s="777">
        <v>2125</v>
      </c>
      <c r="W32" s="777"/>
      <c r="X32" s="777"/>
      <c r="Y32" s="777"/>
      <c r="Z32" s="777"/>
      <c r="AA32" s="777">
        <v>-287</v>
      </c>
      <c r="AB32" s="777"/>
      <c r="AC32" s="777"/>
      <c r="AD32" s="777"/>
      <c r="AE32" s="778"/>
      <c r="AF32" s="779">
        <v>1793</v>
      </c>
      <c r="AG32" s="780"/>
      <c r="AH32" s="780"/>
      <c r="AI32" s="780"/>
      <c r="AJ32" s="781"/>
      <c r="AK32" s="848">
        <v>44</v>
      </c>
      <c r="AL32" s="849"/>
      <c r="AM32" s="849"/>
      <c r="AN32" s="849"/>
      <c r="AO32" s="849"/>
      <c r="AP32" s="849">
        <v>7323</v>
      </c>
      <c r="AQ32" s="849"/>
      <c r="AR32" s="849"/>
      <c r="AS32" s="849"/>
      <c r="AT32" s="849"/>
      <c r="AU32" s="849">
        <v>461</v>
      </c>
      <c r="AV32" s="849"/>
      <c r="AW32" s="849"/>
      <c r="AX32" s="849"/>
      <c r="AY32" s="849"/>
      <c r="AZ32" s="850" t="s">
        <v>553</v>
      </c>
      <c r="BA32" s="850"/>
      <c r="BB32" s="850"/>
      <c r="BC32" s="850"/>
      <c r="BD32" s="850"/>
      <c r="BE32" s="846" t="s">
        <v>384</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386</v>
      </c>
      <c r="C33" s="774"/>
      <c r="D33" s="774"/>
      <c r="E33" s="774"/>
      <c r="F33" s="774"/>
      <c r="G33" s="774"/>
      <c r="H33" s="774"/>
      <c r="I33" s="774"/>
      <c r="J33" s="774"/>
      <c r="K33" s="774"/>
      <c r="L33" s="774"/>
      <c r="M33" s="774"/>
      <c r="N33" s="774"/>
      <c r="O33" s="774"/>
      <c r="P33" s="775"/>
      <c r="Q33" s="776">
        <v>3598</v>
      </c>
      <c r="R33" s="777"/>
      <c r="S33" s="777"/>
      <c r="T33" s="777"/>
      <c r="U33" s="777"/>
      <c r="V33" s="777">
        <v>3169</v>
      </c>
      <c r="W33" s="777"/>
      <c r="X33" s="777"/>
      <c r="Y33" s="777"/>
      <c r="Z33" s="777"/>
      <c r="AA33" s="777">
        <v>428</v>
      </c>
      <c r="AB33" s="777"/>
      <c r="AC33" s="777"/>
      <c r="AD33" s="777"/>
      <c r="AE33" s="778"/>
      <c r="AF33" s="779">
        <v>2094</v>
      </c>
      <c r="AG33" s="780"/>
      <c r="AH33" s="780"/>
      <c r="AI33" s="780"/>
      <c r="AJ33" s="781"/>
      <c r="AK33" s="848">
        <v>961</v>
      </c>
      <c r="AL33" s="849"/>
      <c r="AM33" s="849"/>
      <c r="AN33" s="849"/>
      <c r="AO33" s="849"/>
      <c r="AP33" s="849">
        <v>10834</v>
      </c>
      <c r="AQ33" s="849"/>
      <c r="AR33" s="849"/>
      <c r="AS33" s="849"/>
      <c r="AT33" s="849"/>
      <c r="AU33" s="849">
        <v>6294</v>
      </c>
      <c r="AV33" s="849"/>
      <c r="AW33" s="849"/>
      <c r="AX33" s="849"/>
      <c r="AY33" s="849"/>
      <c r="AZ33" s="850" t="s">
        <v>552</v>
      </c>
      <c r="BA33" s="850"/>
      <c r="BB33" s="850"/>
      <c r="BC33" s="850"/>
      <c r="BD33" s="850"/>
      <c r="BE33" s="846" t="s">
        <v>384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387</v>
      </c>
      <c r="C34" s="774"/>
      <c r="D34" s="774"/>
      <c r="E34" s="774"/>
      <c r="F34" s="774"/>
      <c r="G34" s="774"/>
      <c r="H34" s="774"/>
      <c r="I34" s="774"/>
      <c r="J34" s="774"/>
      <c r="K34" s="774"/>
      <c r="L34" s="774"/>
      <c r="M34" s="774"/>
      <c r="N34" s="774"/>
      <c r="O34" s="774"/>
      <c r="P34" s="775"/>
      <c r="Q34" s="776">
        <v>36</v>
      </c>
      <c r="R34" s="777"/>
      <c r="S34" s="777"/>
      <c r="T34" s="777"/>
      <c r="U34" s="777"/>
      <c r="V34" s="777">
        <v>36</v>
      </c>
      <c r="W34" s="777"/>
      <c r="X34" s="777"/>
      <c r="Y34" s="777"/>
      <c r="Z34" s="777"/>
      <c r="AA34" s="777">
        <v>0</v>
      </c>
      <c r="AB34" s="777"/>
      <c r="AC34" s="777"/>
      <c r="AD34" s="777"/>
      <c r="AE34" s="778"/>
      <c r="AF34" s="779">
        <v>0</v>
      </c>
      <c r="AG34" s="780"/>
      <c r="AH34" s="780"/>
      <c r="AI34" s="780"/>
      <c r="AJ34" s="781"/>
      <c r="AK34" s="848">
        <v>11</v>
      </c>
      <c r="AL34" s="849"/>
      <c r="AM34" s="849"/>
      <c r="AN34" s="849"/>
      <c r="AO34" s="849"/>
      <c r="AP34" s="849" t="s">
        <v>552</v>
      </c>
      <c r="AQ34" s="849"/>
      <c r="AR34" s="849"/>
      <c r="AS34" s="849"/>
      <c r="AT34" s="849"/>
      <c r="AU34" s="849" t="s">
        <v>553</v>
      </c>
      <c r="AV34" s="849"/>
      <c r="AW34" s="849"/>
      <c r="AX34" s="849"/>
      <c r="AY34" s="849"/>
      <c r="AZ34" s="850" t="s">
        <v>553</v>
      </c>
      <c r="BA34" s="850"/>
      <c r="BB34" s="850"/>
      <c r="BC34" s="850"/>
      <c r="BD34" s="850"/>
      <c r="BE34" s="846" t="s">
        <v>388</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368</v>
      </c>
      <c r="B63" s="808" t="s">
        <v>390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6015</v>
      </c>
      <c r="AG63" s="860"/>
      <c r="AH63" s="860"/>
      <c r="AI63" s="860"/>
      <c r="AJ63" s="861"/>
      <c r="AK63" s="862"/>
      <c r="AL63" s="857"/>
      <c r="AM63" s="857"/>
      <c r="AN63" s="857"/>
      <c r="AO63" s="857"/>
      <c r="AP63" s="860">
        <v>23966</v>
      </c>
      <c r="AQ63" s="860"/>
      <c r="AR63" s="860"/>
      <c r="AS63" s="860"/>
      <c r="AT63" s="860"/>
      <c r="AU63" s="860">
        <v>10499</v>
      </c>
      <c r="AV63" s="860"/>
      <c r="AW63" s="860"/>
      <c r="AX63" s="860"/>
      <c r="AY63" s="860"/>
      <c r="AZ63" s="864"/>
      <c r="BA63" s="864"/>
      <c r="BB63" s="864"/>
      <c r="BC63" s="864"/>
      <c r="BD63" s="864"/>
      <c r="BE63" s="865"/>
      <c r="BF63" s="865"/>
      <c r="BG63" s="865"/>
      <c r="BH63" s="865"/>
      <c r="BI63" s="866"/>
      <c r="BJ63" s="867" t="s">
        <v>391</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393</v>
      </c>
      <c r="B66" s="759"/>
      <c r="C66" s="759"/>
      <c r="D66" s="759"/>
      <c r="E66" s="759"/>
      <c r="F66" s="759"/>
      <c r="G66" s="759"/>
      <c r="H66" s="759"/>
      <c r="I66" s="759"/>
      <c r="J66" s="759"/>
      <c r="K66" s="759"/>
      <c r="L66" s="759"/>
      <c r="M66" s="759"/>
      <c r="N66" s="759"/>
      <c r="O66" s="759"/>
      <c r="P66" s="760"/>
      <c r="Q66" s="735" t="s">
        <v>394</v>
      </c>
      <c r="R66" s="736"/>
      <c r="S66" s="736"/>
      <c r="T66" s="736"/>
      <c r="U66" s="737"/>
      <c r="V66" s="735" t="s">
        <v>395</v>
      </c>
      <c r="W66" s="736"/>
      <c r="X66" s="736"/>
      <c r="Y66" s="736"/>
      <c r="Z66" s="737"/>
      <c r="AA66" s="735" t="s">
        <v>396</v>
      </c>
      <c r="AB66" s="736"/>
      <c r="AC66" s="736"/>
      <c r="AD66" s="736"/>
      <c r="AE66" s="737"/>
      <c r="AF66" s="870" t="s">
        <v>397</v>
      </c>
      <c r="AG66" s="831"/>
      <c r="AH66" s="831"/>
      <c r="AI66" s="831"/>
      <c r="AJ66" s="871"/>
      <c r="AK66" s="735" t="s">
        <v>398</v>
      </c>
      <c r="AL66" s="759"/>
      <c r="AM66" s="759"/>
      <c r="AN66" s="759"/>
      <c r="AO66" s="760"/>
      <c r="AP66" s="735" t="s">
        <v>399</v>
      </c>
      <c r="AQ66" s="736"/>
      <c r="AR66" s="736"/>
      <c r="AS66" s="736"/>
      <c r="AT66" s="737"/>
      <c r="AU66" s="735" t="s">
        <v>400</v>
      </c>
      <c r="AV66" s="736"/>
      <c r="AW66" s="736"/>
      <c r="AX66" s="736"/>
      <c r="AY66" s="737"/>
      <c r="AZ66" s="735" t="s">
        <v>354</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541</v>
      </c>
      <c r="C68" s="888"/>
      <c r="D68" s="888"/>
      <c r="E68" s="888"/>
      <c r="F68" s="888"/>
      <c r="G68" s="888"/>
      <c r="H68" s="888"/>
      <c r="I68" s="888"/>
      <c r="J68" s="888"/>
      <c r="K68" s="888"/>
      <c r="L68" s="888"/>
      <c r="M68" s="888"/>
      <c r="N68" s="888"/>
      <c r="O68" s="888"/>
      <c r="P68" s="889"/>
      <c r="Q68" s="890">
        <v>33</v>
      </c>
      <c r="R68" s="884"/>
      <c r="S68" s="884"/>
      <c r="T68" s="884"/>
      <c r="U68" s="884"/>
      <c r="V68" s="884">
        <v>29</v>
      </c>
      <c r="W68" s="884"/>
      <c r="X68" s="884"/>
      <c r="Y68" s="884"/>
      <c r="Z68" s="884"/>
      <c r="AA68" s="884">
        <v>3</v>
      </c>
      <c r="AB68" s="884"/>
      <c r="AC68" s="884"/>
      <c r="AD68" s="884"/>
      <c r="AE68" s="884"/>
      <c r="AF68" s="884">
        <v>3</v>
      </c>
      <c r="AG68" s="884"/>
      <c r="AH68" s="884"/>
      <c r="AI68" s="884"/>
      <c r="AJ68" s="884"/>
      <c r="AK68" s="884" t="s">
        <v>552</v>
      </c>
      <c r="AL68" s="884"/>
      <c r="AM68" s="884"/>
      <c r="AN68" s="884"/>
      <c r="AO68" s="884"/>
      <c r="AP68" s="884" t="s">
        <v>553</v>
      </c>
      <c r="AQ68" s="884"/>
      <c r="AR68" s="884"/>
      <c r="AS68" s="884"/>
      <c r="AT68" s="884"/>
      <c r="AU68" s="884" t="s">
        <v>552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542</v>
      </c>
      <c r="C69" s="892"/>
      <c r="D69" s="892"/>
      <c r="E69" s="892"/>
      <c r="F69" s="892"/>
      <c r="G69" s="892"/>
      <c r="H69" s="892"/>
      <c r="I69" s="892"/>
      <c r="J69" s="892"/>
      <c r="K69" s="892"/>
      <c r="L69" s="892"/>
      <c r="M69" s="892"/>
      <c r="N69" s="892"/>
      <c r="O69" s="892"/>
      <c r="P69" s="893"/>
      <c r="Q69" s="894">
        <v>78</v>
      </c>
      <c r="R69" s="849"/>
      <c r="S69" s="849"/>
      <c r="T69" s="849"/>
      <c r="U69" s="849"/>
      <c r="V69" s="849">
        <v>60</v>
      </c>
      <c r="W69" s="849"/>
      <c r="X69" s="849"/>
      <c r="Y69" s="849"/>
      <c r="Z69" s="849"/>
      <c r="AA69" s="849">
        <v>18</v>
      </c>
      <c r="AB69" s="849"/>
      <c r="AC69" s="849"/>
      <c r="AD69" s="849"/>
      <c r="AE69" s="849"/>
      <c r="AF69" s="849">
        <v>18</v>
      </c>
      <c r="AG69" s="849"/>
      <c r="AH69" s="849"/>
      <c r="AI69" s="849"/>
      <c r="AJ69" s="849"/>
      <c r="AK69" s="849" t="s">
        <v>552</v>
      </c>
      <c r="AL69" s="849"/>
      <c r="AM69" s="849"/>
      <c r="AN69" s="849"/>
      <c r="AO69" s="849"/>
      <c r="AP69" s="849" t="s">
        <v>552</v>
      </c>
      <c r="AQ69" s="849"/>
      <c r="AR69" s="849"/>
      <c r="AS69" s="849"/>
      <c r="AT69" s="849"/>
      <c r="AU69" s="849" t="s">
        <v>552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543</v>
      </c>
      <c r="C70" s="892"/>
      <c r="D70" s="892"/>
      <c r="E70" s="892"/>
      <c r="F70" s="892"/>
      <c r="G70" s="892"/>
      <c r="H70" s="892"/>
      <c r="I70" s="892"/>
      <c r="J70" s="892"/>
      <c r="K70" s="892"/>
      <c r="L70" s="892"/>
      <c r="M70" s="892"/>
      <c r="N70" s="892"/>
      <c r="O70" s="892"/>
      <c r="P70" s="893"/>
      <c r="Q70" s="894">
        <v>1892</v>
      </c>
      <c r="R70" s="849"/>
      <c r="S70" s="849"/>
      <c r="T70" s="849"/>
      <c r="U70" s="849"/>
      <c r="V70" s="849">
        <v>751</v>
      </c>
      <c r="W70" s="849"/>
      <c r="X70" s="849"/>
      <c r="Y70" s="849"/>
      <c r="Z70" s="849"/>
      <c r="AA70" s="849">
        <v>1140</v>
      </c>
      <c r="AB70" s="849"/>
      <c r="AC70" s="849"/>
      <c r="AD70" s="849"/>
      <c r="AE70" s="849"/>
      <c r="AF70" s="849">
        <v>1140</v>
      </c>
      <c r="AG70" s="849"/>
      <c r="AH70" s="849"/>
      <c r="AI70" s="849"/>
      <c r="AJ70" s="849"/>
      <c r="AK70" s="849" t="s">
        <v>553</v>
      </c>
      <c r="AL70" s="849"/>
      <c r="AM70" s="849"/>
      <c r="AN70" s="849"/>
      <c r="AO70" s="849"/>
      <c r="AP70" s="849" t="s">
        <v>552</v>
      </c>
      <c r="AQ70" s="849"/>
      <c r="AR70" s="849"/>
      <c r="AS70" s="849"/>
      <c r="AT70" s="849"/>
      <c r="AU70" s="849" t="s">
        <v>553</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544</v>
      </c>
      <c r="C71" s="892"/>
      <c r="D71" s="892"/>
      <c r="E71" s="892"/>
      <c r="F71" s="892"/>
      <c r="G71" s="892"/>
      <c r="H71" s="892"/>
      <c r="I71" s="892"/>
      <c r="J71" s="892"/>
      <c r="K71" s="892"/>
      <c r="L71" s="892"/>
      <c r="M71" s="892"/>
      <c r="N71" s="892"/>
      <c r="O71" s="892"/>
      <c r="P71" s="893"/>
      <c r="Q71" s="894">
        <v>33</v>
      </c>
      <c r="R71" s="849"/>
      <c r="S71" s="849"/>
      <c r="T71" s="849"/>
      <c r="U71" s="849"/>
      <c r="V71" s="849">
        <v>32</v>
      </c>
      <c r="W71" s="849"/>
      <c r="X71" s="849"/>
      <c r="Y71" s="849"/>
      <c r="Z71" s="849"/>
      <c r="AA71" s="849">
        <v>1</v>
      </c>
      <c r="AB71" s="849"/>
      <c r="AC71" s="849"/>
      <c r="AD71" s="849"/>
      <c r="AE71" s="849"/>
      <c r="AF71" s="849">
        <v>1</v>
      </c>
      <c r="AG71" s="849"/>
      <c r="AH71" s="849"/>
      <c r="AI71" s="849"/>
      <c r="AJ71" s="849"/>
      <c r="AK71" s="849" t="s">
        <v>553</v>
      </c>
      <c r="AL71" s="849"/>
      <c r="AM71" s="849"/>
      <c r="AN71" s="849"/>
      <c r="AO71" s="849"/>
      <c r="AP71" s="849" t="s">
        <v>552</v>
      </c>
      <c r="AQ71" s="849"/>
      <c r="AR71" s="849"/>
      <c r="AS71" s="849"/>
      <c r="AT71" s="849"/>
      <c r="AU71" s="849" t="s">
        <v>553</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368</v>
      </c>
      <c r="B88" s="808" t="s">
        <v>401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1163</v>
      </c>
      <c r="AG88" s="860"/>
      <c r="AH88" s="860"/>
      <c r="AI88" s="860"/>
      <c r="AJ88" s="860"/>
      <c r="AK88" s="857"/>
      <c r="AL88" s="857"/>
      <c r="AM88" s="857"/>
      <c r="AN88" s="857"/>
      <c r="AO88" s="857"/>
      <c r="AP88" s="860" t="s">
        <v>552</v>
      </c>
      <c r="AQ88" s="860"/>
      <c r="AR88" s="860"/>
      <c r="AS88" s="860"/>
      <c r="AT88" s="860"/>
      <c r="AU88" s="860" t="s">
        <v>552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808" t="s">
        <v>402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573</v>
      </c>
      <c r="CS102" s="868"/>
      <c r="CT102" s="868"/>
      <c r="CU102" s="868"/>
      <c r="CV102" s="911"/>
      <c r="CW102" s="910">
        <v>237</v>
      </c>
      <c r="CX102" s="868"/>
      <c r="CY102" s="868"/>
      <c r="CZ102" s="868"/>
      <c r="DA102" s="911"/>
      <c r="DB102" s="910" t="s">
        <v>553</v>
      </c>
      <c r="DC102" s="868"/>
      <c r="DD102" s="868"/>
      <c r="DE102" s="868"/>
      <c r="DF102" s="911"/>
      <c r="DG102" s="910" t="s">
        <v>552</v>
      </c>
      <c r="DH102" s="868"/>
      <c r="DI102" s="868"/>
      <c r="DJ102" s="868"/>
      <c r="DK102" s="911"/>
      <c r="DL102" s="910">
        <v>65</v>
      </c>
      <c r="DM102" s="868"/>
      <c r="DN102" s="868"/>
      <c r="DO102" s="868"/>
      <c r="DP102" s="911"/>
      <c r="DQ102" s="910">
        <v>20</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410</v>
      </c>
      <c r="AB109" s="913"/>
      <c r="AC109" s="913"/>
      <c r="AD109" s="913"/>
      <c r="AE109" s="914"/>
      <c r="AF109" s="912" t="s">
        <v>285</v>
      </c>
      <c r="AG109" s="913"/>
      <c r="AH109" s="913"/>
      <c r="AI109" s="913"/>
      <c r="AJ109" s="914"/>
      <c r="AK109" s="912" t="s">
        <v>284</v>
      </c>
      <c r="AL109" s="913"/>
      <c r="AM109" s="913"/>
      <c r="AN109" s="913"/>
      <c r="AO109" s="914"/>
      <c r="AP109" s="912" t="s">
        <v>411</v>
      </c>
      <c r="AQ109" s="913"/>
      <c r="AR109" s="913"/>
      <c r="AS109" s="913"/>
      <c r="AT109" s="915"/>
      <c r="AU109" s="934" t="s">
        <v>409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410</v>
      </c>
      <c r="BR109" s="913"/>
      <c r="BS109" s="913"/>
      <c r="BT109" s="913"/>
      <c r="BU109" s="914"/>
      <c r="BV109" s="912" t="s">
        <v>285</v>
      </c>
      <c r="BW109" s="913"/>
      <c r="BX109" s="913"/>
      <c r="BY109" s="913"/>
      <c r="BZ109" s="914"/>
      <c r="CA109" s="912" t="s">
        <v>284</v>
      </c>
      <c r="CB109" s="913"/>
      <c r="CC109" s="913"/>
      <c r="CD109" s="913"/>
      <c r="CE109" s="914"/>
      <c r="CF109" s="935" t="s">
        <v>411</v>
      </c>
      <c r="CG109" s="935"/>
      <c r="CH109" s="935"/>
      <c r="CI109" s="935"/>
      <c r="CJ109" s="935"/>
      <c r="CK109" s="912" t="s">
        <v>412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410</v>
      </c>
      <c r="DH109" s="913"/>
      <c r="DI109" s="913"/>
      <c r="DJ109" s="913"/>
      <c r="DK109" s="914"/>
      <c r="DL109" s="912" t="s">
        <v>285</v>
      </c>
      <c r="DM109" s="913"/>
      <c r="DN109" s="913"/>
      <c r="DO109" s="913"/>
      <c r="DP109" s="914"/>
      <c r="DQ109" s="912" t="s">
        <v>284</v>
      </c>
      <c r="DR109" s="913"/>
      <c r="DS109" s="913"/>
      <c r="DT109" s="913"/>
      <c r="DU109" s="914"/>
      <c r="DV109" s="912" t="s">
        <v>411</v>
      </c>
      <c r="DW109" s="913"/>
      <c r="DX109" s="913"/>
      <c r="DY109" s="913"/>
      <c r="DZ109" s="915"/>
    </row>
    <row r="110" spans="1:131" s="197" customFormat="1" ht="26.25" customHeight="1">
      <c r="A110" s="916" t="s">
        <v>413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3533045</v>
      </c>
      <c r="AB110" s="920"/>
      <c r="AC110" s="920"/>
      <c r="AD110" s="920"/>
      <c r="AE110" s="921"/>
      <c r="AF110" s="922">
        <v>3892790</v>
      </c>
      <c r="AG110" s="920"/>
      <c r="AH110" s="920"/>
      <c r="AI110" s="920"/>
      <c r="AJ110" s="921"/>
      <c r="AK110" s="922">
        <v>3686331</v>
      </c>
      <c r="AL110" s="920"/>
      <c r="AM110" s="920"/>
      <c r="AN110" s="920"/>
      <c r="AO110" s="921"/>
      <c r="AP110" s="923">
        <v>20.3</v>
      </c>
      <c r="AQ110" s="924"/>
      <c r="AR110" s="924"/>
      <c r="AS110" s="924"/>
      <c r="AT110" s="925"/>
      <c r="AU110" s="926" t="s">
        <v>59</v>
      </c>
      <c r="AV110" s="927"/>
      <c r="AW110" s="927"/>
      <c r="AX110" s="927"/>
      <c r="AY110" s="928"/>
      <c r="AZ110" s="970" t="s">
        <v>414</v>
      </c>
      <c r="BA110" s="917"/>
      <c r="BB110" s="917"/>
      <c r="BC110" s="917"/>
      <c r="BD110" s="917"/>
      <c r="BE110" s="917"/>
      <c r="BF110" s="917"/>
      <c r="BG110" s="917"/>
      <c r="BH110" s="917"/>
      <c r="BI110" s="917"/>
      <c r="BJ110" s="917"/>
      <c r="BK110" s="917"/>
      <c r="BL110" s="917"/>
      <c r="BM110" s="917"/>
      <c r="BN110" s="917"/>
      <c r="BO110" s="917"/>
      <c r="BP110" s="918"/>
      <c r="BQ110" s="956">
        <v>40498155</v>
      </c>
      <c r="BR110" s="957"/>
      <c r="BS110" s="957"/>
      <c r="BT110" s="957"/>
      <c r="BU110" s="957"/>
      <c r="BV110" s="957">
        <v>39342038</v>
      </c>
      <c r="BW110" s="957"/>
      <c r="BX110" s="957"/>
      <c r="BY110" s="957"/>
      <c r="BZ110" s="957"/>
      <c r="CA110" s="957">
        <v>38505403</v>
      </c>
      <c r="CB110" s="957"/>
      <c r="CC110" s="957"/>
      <c r="CD110" s="957"/>
      <c r="CE110" s="957"/>
      <c r="CF110" s="971">
        <v>212.6</v>
      </c>
      <c r="CG110" s="972"/>
      <c r="CH110" s="972"/>
      <c r="CI110" s="972"/>
      <c r="CJ110" s="972"/>
      <c r="CK110" s="973" t="s">
        <v>415</v>
      </c>
      <c r="CL110" s="974"/>
      <c r="CM110" s="953" t="s">
        <v>416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c r="A111" s="960" t="s">
        <v>417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418</v>
      </c>
      <c r="BA111" s="980"/>
      <c r="BB111" s="980"/>
      <c r="BC111" s="980"/>
      <c r="BD111" s="980"/>
      <c r="BE111" s="980"/>
      <c r="BF111" s="980"/>
      <c r="BG111" s="980"/>
      <c r="BH111" s="980"/>
      <c r="BI111" s="980"/>
      <c r="BJ111" s="980"/>
      <c r="BK111" s="980"/>
      <c r="BL111" s="980"/>
      <c r="BM111" s="980"/>
      <c r="BN111" s="980"/>
      <c r="BO111" s="980"/>
      <c r="BP111" s="981"/>
      <c r="BQ111" s="949">
        <v>1784427</v>
      </c>
      <c r="BR111" s="950"/>
      <c r="BS111" s="950"/>
      <c r="BT111" s="950"/>
      <c r="BU111" s="950"/>
      <c r="BV111" s="950">
        <v>1610130</v>
      </c>
      <c r="BW111" s="950"/>
      <c r="BX111" s="950"/>
      <c r="BY111" s="950"/>
      <c r="BZ111" s="950"/>
      <c r="CA111" s="950">
        <v>1443509</v>
      </c>
      <c r="CB111" s="950"/>
      <c r="CC111" s="950"/>
      <c r="CD111" s="950"/>
      <c r="CE111" s="950"/>
      <c r="CF111" s="944">
        <v>8</v>
      </c>
      <c r="CG111" s="945"/>
      <c r="CH111" s="945"/>
      <c r="CI111" s="945"/>
      <c r="CJ111" s="945"/>
      <c r="CK111" s="975"/>
      <c r="CL111" s="976"/>
      <c r="CM111" s="946" t="s">
        <v>419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c r="A112" s="982" t="s">
        <v>420</v>
      </c>
      <c r="B112" s="983"/>
      <c r="C112" s="980" t="s">
        <v>421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66667</v>
      </c>
      <c r="AB112" s="989"/>
      <c r="AC112" s="989"/>
      <c r="AD112" s="989"/>
      <c r="AE112" s="990"/>
      <c r="AF112" s="991">
        <v>66667</v>
      </c>
      <c r="AG112" s="989"/>
      <c r="AH112" s="989"/>
      <c r="AI112" s="989"/>
      <c r="AJ112" s="990"/>
      <c r="AK112" s="991">
        <v>50000</v>
      </c>
      <c r="AL112" s="989"/>
      <c r="AM112" s="989"/>
      <c r="AN112" s="989"/>
      <c r="AO112" s="990"/>
      <c r="AP112" s="992">
        <v>0.3</v>
      </c>
      <c r="AQ112" s="993"/>
      <c r="AR112" s="993"/>
      <c r="AS112" s="993"/>
      <c r="AT112" s="994"/>
      <c r="AU112" s="929"/>
      <c r="AV112" s="930"/>
      <c r="AW112" s="930"/>
      <c r="AX112" s="930"/>
      <c r="AY112" s="931"/>
      <c r="AZ112" s="979" t="s">
        <v>422</v>
      </c>
      <c r="BA112" s="980"/>
      <c r="BB112" s="980"/>
      <c r="BC112" s="980"/>
      <c r="BD112" s="980"/>
      <c r="BE112" s="980"/>
      <c r="BF112" s="980"/>
      <c r="BG112" s="980"/>
      <c r="BH112" s="980"/>
      <c r="BI112" s="980"/>
      <c r="BJ112" s="980"/>
      <c r="BK112" s="980"/>
      <c r="BL112" s="980"/>
      <c r="BM112" s="980"/>
      <c r="BN112" s="980"/>
      <c r="BO112" s="980"/>
      <c r="BP112" s="981"/>
      <c r="BQ112" s="949">
        <v>11389752</v>
      </c>
      <c r="BR112" s="950"/>
      <c r="BS112" s="950"/>
      <c r="BT112" s="950"/>
      <c r="BU112" s="950"/>
      <c r="BV112" s="950">
        <v>10277431</v>
      </c>
      <c r="BW112" s="950"/>
      <c r="BX112" s="950"/>
      <c r="BY112" s="950"/>
      <c r="BZ112" s="950"/>
      <c r="CA112" s="950">
        <v>10498611</v>
      </c>
      <c r="CB112" s="950"/>
      <c r="CC112" s="950"/>
      <c r="CD112" s="950"/>
      <c r="CE112" s="950"/>
      <c r="CF112" s="944">
        <v>58</v>
      </c>
      <c r="CG112" s="945"/>
      <c r="CH112" s="945"/>
      <c r="CI112" s="945"/>
      <c r="CJ112" s="945"/>
      <c r="CK112" s="975"/>
      <c r="CL112" s="976"/>
      <c r="CM112" s="946" t="s">
        <v>423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c r="A113" s="984"/>
      <c r="B113" s="985"/>
      <c r="C113" s="980" t="s">
        <v>424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1164262</v>
      </c>
      <c r="AB113" s="964"/>
      <c r="AC113" s="964"/>
      <c r="AD113" s="964"/>
      <c r="AE113" s="965"/>
      <c r="AF113" s="966">
        <v>855359</v>
      </c>
      <c r="AG113" s="964"/>
      <c r="AH113" s="964"/>
      <c r="AI113" s="964"/>
      <c r="AJ113" s="965"/>
      <c r="AK113" s="966">
        <v>1059794</v>
      </c>
      <c r="AL113" s="964"/>
      <c r="AM113" s="964"/>
      <c r="AN113" s="964"/>
      <c r="AO113" s="965"/>
      <c r="AP113" s="967">
        <v>5.9</v>
      </c>
      <c r="AQ113" s="968"/>
      <c r="AR113" s="968"/>
      <c r="AS113" s="968"/>
      <c r="AT113" s="969"/>
      <c r="AU113" s="929"/>
      <c r="AV113" s="930"/>
      <c r="AW113" s="930"/>
      <c r="AX113" s="930"/>
      <c r="AY113" s="931"/>
      <c r="AZ113" s="979" t="s">
        <v>425</v>
      </c>
      <c r="BA113" s="980"/>
      <c r="BB113" s="980"/>
      <c r="BC113" s="980"/>
      <c r="BD113" s="980"/>
      <c r="BE113" s="980"/>
      <c r="BF113" s="980"/>
      <c r="BG113" s="980"/>
      <c r="BH113" s="980"/>
      <c r="BI113" s="980"/>
      <c r="BJ113" s="980"/>
      <c r="BK113" s="980"/>
      <c r="BL113" s="980"/>
      <c r="BM113" s="980"/>
      <c r="BN113" s="980"/>
      <c r="BO113" s="980"/>
      <c r="BP113" s="981"/>
      <c r="BQ113" s="949" t="s">
        <v>109</v>
      </c>
      <c r="BR113" s="950"/>
      <c r="BS113" s="950"/>
      <c r="BT113" s="950"/>
      <c r="BU113" s="950"/>
      <c r="BV113" s="950" t="s">
        <v>109</v>
      </c>
      <c r="BW113" s="950"/>
      <c r="BX113" s="950"/>
      <c r="BY113" s="950"/>
      <c r="BZ113" s="950"/>
      <c r="CA113" s="950" t="s">
        <v>109</v>
      </c>
      <c r="CB113" s="950"/>
      <c r="CC113" s="950"/>
      <c r="CD113" s="950"/>
      <c r="CE113" s="950"/>
      <c r="CF113" s="944" t="s">
        <v>109</v>
      </c>
      <c r="CG113" s="945"/>
      <c r="CH113" s="945"/>
      <c r="CI113" s="945"/>
      <c r="CJ113" s="945"/>
      <c r="CK113" s="975"/>
      <c r="CL113" s="976"/>
      <c r="CM113" s="946" t="s">
        <v>426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427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v>
      </c>
      <c r="AB114" s="989"/>
      <c r="AC114" s="989"/>
      <c r="AD114" s="989"/>
      <c r="AE114" s="990"/>
      <c r="AF114" s="991" t="s">
        <v>109</v>
      </c>
      <c r="AG114" s="989"/>
      <c r="AH114" s="989"/>
      <c r="AI114" s="989"/>
      <c r="AJ114" s="990"/>
      <c r="AK114" s="991">
        <v>11733</v>
      </c>
      <c r="AL114" s="989"/>
      <c r="AM114" s="989"/>
      <c r="AN114" s="989"/>
      <c r="AO114" s="990"/>
      <c r="AP114" s="992">
        <v>0.1</v>
      </c>
      <c r="AQ114" s="993"/>
      <c r="AR114" s="993"/>
      <c r="AS114" s="993"/>
      <c r="AT114" s="994"/>
      <c r="AU114" s="929"/>
      <c r="AV114" s="930"/>
      <c r="AW114" s="930"/>
      <c r="AX114" s="930"/>
      <c r="AY114" s="931"/>
      <c r="AZ114" s="979" t="s">
        <v>428</v>
      </c>
      <c r="BA114" s="980"/>
      <c r="BB114" s="980"/>
      <c r="BC114" s="980"/>
      <c r="BD114" s="980"/>
      <c r="BE114" s="980"/>
      <c r="BF114" s="980"/>
      <c r="BG114" s="980"/>
      <c r="BH114" s="980"/>
      <c r="BI114" s="980"/>
      <c r="BJ114" s="980"/>
      <c r="BK114" s="980"/>
      <c r="BL114" s="980"/>
      <c r="BM114" s="980"/>
      <c r="BN114" s="980"/>
      <c r="BO114" s="980"/>
      <c r="BP114" s="981"/>
      <c r="BQ114" s="949">
        <v>5917339</v>
      </c>
      <c r="BR114" s="950"/>
      <c r="BS114" s="950"/>
      <c r="BT114" s="950"/>
      <c r="BU114" s="950"/>
      <c r="BV114" s="950">
        <v>5527584</v>
      </c>
      <c r="BW114" s="950"/>
      <c r="BX114" s="950"/>
      <c r="BY114" s="950"/>
      <c r="BZ114" s="950"/>
      <c r="CA114" s="950">
        <v>5400594</v>
      </c>
      <c r="CB114" s="950"/>
      <c r="CC114" s="950"/>
      <c r="CD114" s="950"/>
      <c r="CE114" s="950"/>
      <c r="CF114" s="944">
        <v>29.8</v>
      </c>
      <c r="CG114" s="945"/>
      <c r="CH114" s="945"/>
      <c r="CI114" s="945"/>
      <c r="CJ114" s="945"/>
      <c r="CK114" s="975"/>
      <c r="CL114" s="976"/>
      <c r="CM114" s="946" t="s">
        <v>429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v>23759</v>
      </c>
      <c r="DH114" s="989"/>
      <c r="DI114" s="989"/>
      <c r="DJ114" s="989"/>
      <c r="DK114" s="990"/>
      <c r="DL114" s="991">
        <v>20972</v>
      </c>
      <c r="DM114" s="989"/>
      <c r="DN114" s="989"/>
      <c r="DO114" s="989"/>
      <c r="DP114" s="990"/>
      <c r="DQ114" s="991">
        <v>18135</v>
      </c>
      <c r="DR114" s="989"/>
      <c r="DS114" s="989"/>
      <c r="DT114" s="989"/>
      <c r="DU114" s="990"/>
      <c r="DV114" s="992">
        <v>0.1</v>
      </c>
      <c r="DW114" s="993"/>
      <c r="DX114" s="993"/>
      <c r="DY114" s="993"/>
      <c r="DZ114" s="994"/>
    </row>
    <row r="115" spans="1:130" s="197" customFormat="1" ht="26.25" customHeight="1">
      <c r="A115" s="984"/>
      <c r="B115" s="985"/>
      <c r="C115" s="980" t="s">
        <v>430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123848</v>
      </c>
      <c r="AB115" s="964"/>
      <c r="AC115" s="964"/>
      <c r="AD115" s="964"/>
      <c r="AE115" s="965"/>
      <c r="AF115" s="966">
        <v>187502</v>
      </c>
      <c r="AG115" s="964"/>
      <c r="AH115" s="964"/>
      <c r="AI115" s="964"/>
      <c r="AJ115" s="965"/>
      <c r="AK115" s="966">
        <v>177579</v>
      </c>
      <c r="AL115" s="964"/>
      <c r="AM115" s="964"/>
      <c r="AN115" s="964"/>
      <c r="AO115" s="965"/>
      <c r="AP115" s="967">
        <v>1</v>
      </c>
      <c r="AQ115" s="968"/>
      <c r="AR115" s="968"/>
      <c r="AS115" s="968"/>
      <c r="AT115" s="969"/>
      <c r="AU115" s="929"/>
      <c r="AV115" s="930"/>
      <c r="AW115" s="930"/>
      <c r="AX115" s="930"/>
      <c r="AY115" s="931"/>
      <c r="AZ115" s="979" t="s">
        <v>431</v>
      </c>
      <c r="BA115" s="980"/>
      <c r="BB115" s="980"/>
      <c r="BC115" s="980"/>
      <c r="BD115" s="980"/>
      <c r="BE115" s="980"/>
      <c r="BF115" s="980"/>
      <c r="BG115" s="980"/>
      <c r="BH115" s="980"/>
      <c r="BI115" s="980"/>
      <c r="BJ115" s="980"/>
      <c r="BK115" s="980"/>
      <c r="BL115" s="980"/>
      <c r="BM115" s="980"/>
      <c r="BN115" s="980"/>
      <c r="BO115" s="980"/>
      <c r="BP115" s="981"/>
      <c r="BQ115" s="949">
        <v>36989</v>
      </c>
      <c r="BR115" s="950"/>
      <c r="BS115" s="950"/>
      <c r="BT115" s="950"/>
      <c r="BU115" s="950"/>
      <c r="BV115" s="950">
        <v>34089</v>
      </c>
      <c r="BW115" s="950"/>
      <c r="BX115" s="950"/>
      <c r="BY115" s="950"/>
      <c r="BZ115" s="950"/>
      <c r="CA115" s="950">
        <v>32665</v>
      </c>
      <c r="CB115" s="950"/>
      <c r="CC115" s="950"/>
      <c r="CD115" s="950"/>
      <c r="CE115" s="950"/>
      <c r="CF115" s="944">
        <v>0.2</v>
      </c>
      <c r="CG115" s="945"/>
      <c r="CH115" s="945"/>
      <c r="CI115" s="945"/>
      <c r="CJ115" s="945"/>
      <c r="CK115" s="975"/>
      <c r="CL115" s="976"/>
      <c r="CM115" s="979" t="s">
        <v>432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c r="A116" s="986"/>
      <c r="B116" s="987"/>
      <c r="C116" s="1001" t="s">
        <v>433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210</v>
      </c>
      <c r="AB116" s="989"/>
      <c r="AC116" s="989"/>
      <c r="AD116" s="989"/>
      <c r="AE116" s="990"/>
      <c r="AF116" s="991" t="s">
        <v>109</v>
      </c>
      <c r="AG116" s="989"/>
      <c r="AH116" s="989"/>
      <c r="AI116" s="989"/>
      <c r="AJ116" s="990"/>
      <c r="AK116" s="991">
        <v>23</v>
      </c>
      <c r="AL116" s="989"/>
      <c r="AM116" s="989"/>
      <c r="AN116" s="989"/>
      <c r="AO116" s="990"/>
      <c r="AP116" s="992">
        <v>0</v>
      </c>
      <c r="AQ116" s="993"/>
      <c r="AR116" s="993"/>
      <c r="AS116" s="993"/>
      <c r="AT116" s="994"/>
      <c r="AU116" s="929"/>
      <c r="AV116" s="930"/>
      <c r="AW116" s="930"/>
      <c r="AX116" s="930"/>
      <c r="AY116" s="931"/>
      <c r="AZ116" s="979" t="s">
        <v>434</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435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252895</v>
      </c>
      <c r="DH116" s="989"/>
      <c r="DI116" s="989"/>
      <c r="DJ116" s="989"/>
      <c r="DK116" s="990"/>
      <c r="DL116" s="991">
        <v>213671</v>
      </c>
      <c r="DM116" s="989"/>
      <c r="DN116" s="989"/>
      <c r="DO116" s="989"/>
      <c r="DP116" s="990"/>
      <c r="DQ116" s="991">
        <v>185937</v>
      </c>
      <c r="DR116" s="989"/>
      <c r="DS116" s="989"/>
      <c r="DT116" s="989"/>
      <c r="DU116" s="990"/>
      <c r="DV116" s="992">
        <v>1</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436</v>
      </c>
      <c r="Z117" s="914"/>
      <c r="AA117" s="1026">
        <v>4888036</v>
      </c>
      <c r="AB117" s="996"/>
      <c r="AC117" s="996"/>
      <c r="AD117" s="996"/>
      <c r="AE117" s="997"/>
      <c r="AF117" s="995">
        <v>5002318</v>
      </c>
      <c r="AG117" s="996"/>
      <c r="AH117" s="996"/>
      <c r="AI117" s="996"/>
      <c r="AJ117" s="997"/>
      <c r="AK117" s="995">
        <v>4985460</v>
      </c>
      <c r="AL117" s="996"/>
      <c r="AM117" s="996"/>
      <c r="AN117" s="996"/>
      <c r="AO117" s="997"/>
      <c r="AP117" s="998"/>
      <c r="AQ117" s="999"/>
      <c r="AR117" s="999"/>
      <c r="AS117" s="999"/>
      <c r="AT117" s="1000"/>
      <c r="AU117" s="929"/>
      <c r="AV117" s="930"/>
      <c r="AW117" s="930"/>
      <c r="AX117" s="930"/>
      <c r="AY117" s="931"/>
      <c r="AZ117" s="1025" t="s">
        <v>437</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412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410</v>
      </c>
      <c r="AB118" s="913"/>
      <c r="AC118" s="913"/>
      <c r="AD118" s="913"/>
      <c r="AE118" s="914"/>
      <c r="AF118" s="912" t="s">
        <v>285</v>
      </c>
      <c r="AG118" s="913"/>
      <c r="AH118" s="913"/>
      <c r="AI118" s="913"/>
      <c r="AJ118" s="914"/>
      <c r="AK118" s="912" t="s">
        <v>284</v>
      </c>
      <c r="AL118" s="913"/>
      <c r="AM118" s="913"/>
      <c r="AN118" s="913"/>
      <c r="AO118" s="914"/>
      <c r="AP118" s="1020" t="s">
        <v>411</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439</v>
      </c>
      <c r="BP118" s="1024"/>
      <c r="BQ118" s="1015">
        <v>59626662</v>
      </c>
      <c r="BR118" s="1016"/>
      <c r="BS118" s="1016"/>
      <c r="BT118" s="1016"/>
      <c r="BU118" s="1016"/>
      <c r="BV118" s="1016">
        <v>56791272</v>
      </c>
      <c r="BW118" s="1016"/>
      <c r="BX118" s="1016"/>
      <c r="BY118" s="1016"/>
      <c r="BZ118" s="1016"/>
      <c r="CA118" s="1016">
        <v>55880782</v>
      </c>
      <c r="CB118" s="1016"/>
      <c r="CC118" s="1016"/>
      <c r="CD118" s="1016"/>
      <c r="CE118" s="1016"/>
      <c r="CF118" s="1017"/>
      <c r="CG118" s="1018"/>
      <c r="CH118" s="1018"/>
      <c r="CI118" s="1018"/>
      <c r="CJ118" s="1019"/>
      <c r="CK118" s="975"/>
      <c r="CL118" s="976"/>
      <c r="CM118" s="946" t="s">
        <v>440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415</v>
      </c>
      <c r="B119" s="974"/>
      <c r="C119" s="953" t="s">
        <v>416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441</v>
      </c>
      <c r="AV119" s="1008"/>
      <c r="AW119" s="1008"/>
      <c r="AX119" s="1008"/>
      <c r="AY119" s="1009"/>
      <c r="AZ119" s="970" t="s">
        <v>442</v>
      </c>
      <c r="BA119" s="917"/>
      <c r="BB119" s="917"/>
      <c r="BC119" s="917"/>
      <c r="BD119" s="917"/>
      <c r="BE119" s="917"/>
      <c r="BF119" s="917"/>
      <c r="BG119" s="917"/>
      <c r="BH119" s="917"/>
      <c r="BI119" s="917"/>
      <c r="BJ119" s="917"/>
      <c r="BK119" s="917"/>
      <c r="BL119" s="917"/>
      <c r="BM119" s="917"/>
      <c r="BN119" s="917"/>
      <c r="BO119" s="917"/>
      <c r="BP119" s="918"/>
      <c r="BQ119" s="956">
        <v>6961461</v>
      </c>
      <c r="BR119" s="957"/>
      <c r="BS119" s="957"/>
      <c r="BT119" s="957"/>
      <c r="BU119" s="957"/>
      <c r="BV119" s="957">
        <v>7863494</v>
      </c>
      <c r="BW119" s="957"/>
      <c r="BX119" s="957"/>
      <c r="BY119" s="957"/>
      <c r="BZ119" s="957"/>
      <c r="CA119" s="957">
        <v>8337936</v>
      </c>
      <c r="CB119" s="957"/>
      <c r="CC119" s="957"/>
      <c r="CD119" s="957"/>
      <c r="CE119" s="957"/>
      <c r="CF119" s="971">
        <v>46</v>
      </c>
      <c r="CG119" s="972"/>
      <c r="CH119" s="972"/>
      <c r="CI119" s="972"/>
      <c r="CJ119" s="972"/>
      <c r="CK119" s="977"/>
      <c r="CL119" s="978"/>
      <c r="CM119" s="1034" t="s">
        <v>443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1507773</v>
      </c>
      <c r="DH119" s="1028"/>
      <c r="DI119" s="1028"/>
      <c r="DJ119" s="1028"/>
      <c r="DK119" s="1029"/>
      <c r="DL119" s="1030">
        <v>1375487</v>
      </c>
      <c r="DM119" s="1028"/>
      <c r="DN119" s="1028"/>
      <c r="DO119" s="1028"/>
      <c r="DP119" s="1029"/>
      <c r="DQ119" s="1030">
        <v>1239437</v>
      </c>
      <c r="DR119" s="1028"/>
      <c r="DS119" s="1028"/>
      <c r="DT119" s="1028"/>
      <c r="DU119" s="1029"/>
      <c r="DV119" s="1031">
        <v>6.8</v>
      </c>
      <c r="DW119" s="1032"/>
      <c r="DX119" s="1032"/>
      <c r="DY119" s="1032"/>
      <c r="DZ119" s="1033"/>
    </row>
    <row r="120" spans="1:130" s="197" customFormat="1" ht="26.25" customHeight="1">
      <c r="A120" s="1005"/>
      <c r="B120" s="976"/>
      <c r="C120" s="946" t="s">
        <v>419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444</v>
      </c>
      <c r="BA120" s="980"/>
      <c r="BB120" s="980"/>
      <c r="BC120" s="980"/>
      <c r="BD120" s="980"/>
      <c r="BE120" s="980"/>
      <c r="BF120" s="980"/>
      <c r="BG120" s="980"/>
      <c r="BH120" s="980"/>
      <c r="BI120" s="980"/>
      <c r="BJ120" s="980"/>
      <c r="BK120" s="980"/>
      <c r="BL120" s="980"/>
      <c r="BM120" s="980"/>
      <c r="BN120" s="980"/>
      <c r="BO120" s="980"/>
      <c r="BP120" s="981"/>
      <c r="BQ120" s="949">
        <v>4258179</v>
      </c>
      <c r="BR120" s="950"/>
      <c r="BS120" s="950"/>
      <c r="BT120" s="950"/>
      <c r="BU120" s="950"/>
      <c r="BV120" s="950">
        <v>3508648</v>
      </c>
      <c r="BW120" s="950"/>
      <c r="BX120" s="950"/>
      <c r="BY120" s="950"/>
      <c r="BZ120" s="950"/>
      <c r="CA120" s="950">
        <v>2959948</v>
      </c>
      <c r="CB120" s="950"/>
      <c r="CC120" s="950"/>
      <c r="CD120" s="950"/>
      <c r="CE120" s="950"/>
      <c r="CF120" s="944">
        <v>16.3</v>
      </c>
      <c r="CG120" s="945"/>
      <c r="CH120" s="945"/>
      <c r="CI120" s="945"/>
      <c r="CJ120" s="945"/>
      <c r="CK120" s="1043" t="s">
        <v>445</v>
      </c>
      <c r="CL120" s="1044"/>
      <c r="CM120" s="1044"/>
      <c r="CN120" s="1044"/>
      <c r="CO120" s="1045"/>
      <c r="CP120" s="1051" t="s">
        <v>386</v>
      </c>
      <c r="CQ120" s="1052"/>
      <c r="CR120" s="1052"/>
      <c r="CS120" s="1052"/>
      <c r="CT120" s="1052"/>
      <c r="CU120" s="1052"/>
      <c r="CV120" s="1052"/>
      <c r="CW120" s="1052"/>
      <c r="CX120" s="1052"/>
      <c r="CY120" s="1052"/>
      <c r="CZ120" s="1052"/>
      <c r="DA120" s="1052"/>
      <c r="DB120" s="1052"/>
      <c r="DC120" s="1052"/>
      <c r="DD120" s="1052"/>
      <c r="DE120" s="1052"/>
      <c r="DF120" s="1053"/>
      <c r="DG120" s="956">
        <v>6787430</v>
      </c>
      <c r="DH120" s="957"/>
      <c r="DI120" s="957"/>
      <c r="DJ120" s="957"/>
      <c r="DK120" s="957"/>
      <c r="DL120" s="957">
        <v>6637704</v>
      </c>
      <c r="DM120" s="957"/>
      <c r="DN120" s="957"/>
      <c r="DO120" s="957"/>
      <c r="DP120" s="957"/>
      <c r="DQ120" s="957">
        <v>6294408</v>
      </c>
      <c r="DR120" s="957"/>
      <c r="DS120" s="957"/>
      <c r="DT120" s="957"/>
      <c r="DU120" s="957"/>
      <c r="DV120" s="958">
        <v>34.700000000000003</v>
      </c>
      <c r="DW120" s="958"/>
      <c r="DX120" s="958"/>
      <c r="DY120" s="958"/>
      <c r="DZ120" s="959"/>
    </row>
    <row r="121" spans="1:130" s="197" customFormat="1" ht="26.25" customHeight="1">
      <c r="A121" s="1005"/>
      <c r="B121" s="976"/>
      <c r="C121" s="1040" t="s">
        <v>446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70478</v>
      </c>
      <c r="AB121" s="989"/>
      <c r="AC121" s="989"/>
      <c r="AD121" s="989"/>
      <c r="AE121" s="990"/>
      <c r="AF121" s="991">
        <v>56289</v>
      </c>
      <c r="AG121" s="989"/>
      <c r="AH121" s="989"/>
      <c r="AI121" s="989"/>
      <c r="AJ121" s="990"/>
      <c r="AK121" s="991">
        <v>41003</v>
      </c>
      <c r="AL121" s="989"/>
      <c r="AM121" s="989"/>
      <c r="AN121" s="989"/>
      <c r="AO121" s="990"/>
      <c r="AP121" s="992">
        <v>0.2</v>
      </c>
      <c r="AQ121" s="993"/>
      <c r="AR121" s="993"/>
      <c r="AS121" s="993"/>
      <c r="AT121" s="994"/>
      <c r="AU121" s="1010"/>
      <c r="AV121" s="1011"/>
      <c r="AW121" s="1011"/>
      <c r="AX121" s="1011"/>
      <c r="AY121" s="1012"/>
      <c r="AZ121" s="1025" t="s">
        <v>447</v>
      </c>
      <c r="BA121" s="1001"/>
      <c r="BB121" s="1001"/>
      <c r="BC121" s="1001"/>
      <c r="BD121" s="1001"/>
      <c r="BE121" s="1001"/>
      <c r="BF121" s="1001"/>
      <c r="BG121" s="1001"/>
      <c r="BH121" s="1001"/>
      <c r="BI121" s="1001"/>
      <c r="BJ121" s="1001"/>
      <c r="BK121" s="1001"/>
      <c r="BL121" s="1001"/>
      <c r="BM121" s="1001"/>
      <c r="BN121" s="1001"/>
      <c r="BO121" s="1001"/>
      <c r="BP121" s="1002"/>
      <c r="BQ121" s="1015">
        <v>29830856</v>
      </c>
      <c r="BR121" s="1016"/>
      <c r="BS121" s="1016"/>
      <c r="BT121" s="1016"/>
      <c r="BU121" s="1016"/>
      <c r="BV121" s="1016">
        <v>29913837</v>
      </c>
      <c r="BW121" s="1016"/>
      <c r="BX121" s="1016"/>
      <c r="BY121" s="1016"/>
      <c r="BZ121" s="1016"/>
      <c r="CA121" s="1016">
        <v>29694558</v>
      </c>
      <c r="CB121" s="1016"/>
      <c r="CC121" s="1016"/>
      <c r="CD121" s="1016"/>
      <c r="CE121" s="1016"/>
      <c r="CF121" s="1054">
        <v>163.9</v>
      </c>
      <c r="CG121" s="1055"/>
      <c r="CH121" s="1055"/>
      <c r="CI121" s="1055"/>
      <c r="CJ121" s="1055"/>
      <c r="CK121" s="1046"/>
      <c r="CL121" s="1047"/>
      <c r="CM121" s="1047"/>
      <c r="CN121" s="1047"/>
      <c r="CO121" s="1048"/>
      <c r="CP121" s="1037" t="s">
        <v>383</v>
      </c>
      <c r="CQ121" s="1038"/>
      <c r="CR121" s="1038"/>
      <c r="CS121" s="1038"/>
      <c r="CT121" s="1038"/>
      <c r="CU121" s="1038"/>
      <c r="CV121" s="1038"/>
      <c r="CW121" s="1038"/>
      <c r="CX121" s="1038"/>
      <c r="CY121" s="1038"/>
      <c r="CZ121" s="1038"/>
      <c r="DA121" s="1038"/>
      <c r="DB121" s="1038"/>
      <c r="DC121" s="1038"/>
      <c r="DD121" s="1038"/>
      <c r="DE121" s="1038"/>
      <c r="DF121" s="1039"/>
      <c r="DG121" s="949">
        <v>4041183</v>
      </c>
      <c r="DH121" s="950"/>
      <c r="DI121" s="950"/>
      <c r="DJ121" s="950"/>
      <c r="DK121" s="950"/>
      <c r="DL121" s="950">
        <v>3079429</v>
      </c>
      <c r="DM121" s="950"/>
      <c r="DN121" s="950"/>
      <c r="DO121" s="950"/>
      <c r="DP121" s="950"/>
      <c r="DQ121" s="950">
        <v>3742876</v>
      </c>
      <c r="DR121" s="950"/>
      <c r="DS121" s="950"/>
      <c r="DT121" s="950"/>
      <c r="DU121" s="950"/>
      <c r="DV121" s="951">
        <v>20.7</v>
      </c>
      <c r="DW121" s="951"/>
      <c r="DX121" s="951"/>
      <c r="DY121" s="951"/>
      <c r="DZ121" s="952"/>
    </row>
    <row r="122" spans="1:130" s="197" customFormat="1" ht="26.25" customHeight="1">
      <c r="A122" s="1005"/>
      <c r="B122" s="976"/>
      <c r="C122" s="946" t="s">
        <v>429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v>3180</v>
      </c>
      <c r="AB122" s="989"/>
      <c r="AC122" s="989"/>
      <c r="AD122" s="989"/>
      <c r="AE122" s="990"/>
      <c r="AF122" s="991">
        <v>3183</v>
      </c>
      <c r="AG122" s="989"/>
      <c r="AH122" s="989"/>
      <c r="AI122" s="989"/>
      <c r="AJ122" s="990"/>
      <c r="AK122" s="991">
        <v>3185</v>
      </c>
      <c r="AL122" s="989"/>
      <c r="AM122" s="989"/>
      <c r="AN122" s="989"/>
      <c r="AO122" s="990"/>
      <c r="AP122" s="992">
        <v>0</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448</v>
      </c>
      <c r="BP122" s="1024"/>
      <c r="BQ122" s="1064">
        <v>41050496</v>
      </c>
      <c r="BR122" s="1065"/>
      <c r="BS122" s="1065"/>
      <c r="BT122" s="1065"/>
      <c r="BU122" s="1065"/>
      <c r="BV122" s="1065">
        <v>41285979</v>
      </c>
      <c r="BW122" s="1065"/>
      <c r="BX122" s="1065"/>
      <c r="BY122" s="1065"/>
      <c r="BZ122" s="1065"/>
      <c r="CA122" s="1065">
        <v>40992442</v>
      </c>
      <c r="CB122" s="1065"/>
      <c r="CC122" s="1065"/>
      <c r="CD122" s="1065"/>
      <c r="CE122" s="1065"/>
      <c r="CF122" s="1017"/>
      <c r="CG122" s="1018"/>
      <c r="CH122" s="1018"/>
      <c r="CI122" s="1018"/>
      <c r="CJ122" s="1019"/>
      <c r="CK122" s="1046"/>
      <c r="CL122" s="1047"/>
      <c r="CM122" s="1047"/>
      <c r="CN122" s="1047"/>
      <c r="CO122" s="1048"/>
      <c r="CP122" s="1037" t="s">
        <v>385</v>
      </c>
      <c r="CQ122" s="1038"/>
      <c r="CR122" s="1038"/>
      <c r="CS122" s="1038"/>
      <c r="CT122" s="1038"/>
      <c r="CU122" s="1038"/>
      <c r="CV122" s="1038"/>
      <c r="CW122" s="1038"/>
      <c r="CX122" s="1038"/>
      <c r="CY122" s="1038"/>
      <c r="CZ122" s="1038"/>
      <c r="DA122" s="1038"/>
      <c r="DB122" s="1038"/>
      <c r="DC122" s="1038"/>
      <c r="DD122" s="1038"/>
      <c r="DE122" s="1038"/>
      <c r="DF122" s="1039"/>
      <c r="DG122" s="949">
        <v>561139</v>
      </c>
      <c r="DH122" s="950"/>
      <c r="DI122" s="950"/>
      <c r="DJ122" s="950"/>
      <c r="DK122" s="950"/>
      <c r="DL122" s="950">
        <v>560298</v>
      </c>
      <c r="DM122" s="950"/>
      <c r="DN122" s="950"/>
      <c r="DO122" s="950"/>
      <c r="DP122" s="950"/>
      <c r="DQ122" s="950">
        <v>461327</v>
      </c>
      <c r="DR122" s="950"/>
      <c r="DS122" s="950"/>
      <c r="DT122" s="950"/>
      <c r="DU122" s="950"/>
      <c r="DV122" s="951">
        <v>2.5</v>
      </c>
      <c r="DW122" s="951"/>
      <c r="DX122" s="951"/>
      <c r="DY122" s="951"/>
      <c r="DZ122" s="952"/>
    </row>
    <row r="123" spans="1:130" s="197" customFormat="1" ht="26.25" customHeight="1" thickBot="1">
      <c r="A123" s="1005"/>
      <c r="B123" s="976"/>
      <c r="C123" s="946" t="s">
        <v>435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102.2</v>
      </c>
      <c r="BR123" s="1057"/>
      <c r="BS123" s="1057"/>
      <c r="BT123" s="1057"/>
      <c r="BU123" s="1057"/>
      <c r="BV123" s="1057">
        <v>86.7</v>
      </c>
      <c r="BW123" s="1057"/>
      <c r="BX123" s="1057"/>
      <c r="BY123" s="1057"/>
      <c r="BZ123" s="1057"/>
      <c r="CA123" s="1057">
        <v>82.1</v>
      </c>
      <c r="CB123" s="1057"/>
      <c r="CC123" s="1057"/>
      <c r="CD123" s="1057"/>
      <c r="CE123" s="1057"/>
      <c r="CF123" s="1058"/>
      <c r="CG123" s="1059"/>
      <c r="CH123" s="1059"/>
      <c r="CI123" s="1059"/>
      <c r="CJ123" s="1060"/>
      <c r="CK123" s="1046"/>
      <c r="CL123" s="1047"/>
      <c r="CM123" s="1047"/>
      <c r="CN123" s="1047"/>
      <c r="CO123" s="1048"/>
      <c r="CP123" s="1037" t="s">
        <v>381</v>
      </c>
      <c r="CQ123" s="1038"/>
      <c r="CR123" s="1038"/>
      <c r="CS123" s="1038"/>
      <c r="CT123" s="1038"/>
      <c r="CU123" s="1038"/>
      <c r="CV123" s="1038"/>
      <c r="CW123" s="1038"/>
      <c r="CX123" s="1038"/>
      <c r="CY123" s="1038"/>
      <c r="CZ123" s="1038"/>
      <c r="DA123" s="1038"/>
      <c r="DB123" s="1038"/>
      <c r="DC123" s="1038"/>
      <c r="DD123" s="1038"/>
      <c r="DE123" s="1038"/>
      <c r="DF123" s="1039"/>
      <c r="DG123" s="988" t="s">
        <v>109</v>
      </c>
      <c r="DH123" s="989"/>
      <c r="DI123" s="989"/>
      <c r="DJ123" s="989"/>
      <c r="DK123" s="990"/>
      <c r="DL123" s="991" t="s">
        <v>109</v>
      </c>
      <c r="DM123" s="989"/>
      <c r="DN123" s="989"/>
      <c r="DO123" s="989"/>
      <c r="DP123" s="990"/>
      <c r="DQ123" s="991" t="s">
        <v>109</v>
      </c>
      <c r="DR123" s="989"/>
      <c r="DS123" s="989"/>
      <c r="DT123" s="989"/>
      <c r="DU123" s="990"/>
      <c r="DV123" s="992" t="s">
        <v>109</v>
      </c>
      <c r="DW123" s="993"/>
      <c r="DX123" s="993"/>
      <c r="DY123" s="993"/>
      <c r="DZ123" s="994"/>
    </row>
    <row r="124" spans="1:130" s="197" customFormat="1" ht="26.25" customHeight="1">
      <c r="A124" s="1005"/>
      <c r="B124" s="976"/>
      <c r="C124" s="946" t="s">
        <v>438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450</v>
      </c>
      <c r="CQ124" s="1038"/>
      <c r="CR124" s="1038"/>
      <c r="CS124" s="1038"/>
      <c r="CT124" s="1038"/>
      <c r="CU124" s="1038"/>
      <c r="CV124" s="1038"/>
      <c r="CW124" s="1038"/>
      <c r="CX124" s="1038"/>
      <c r="CY124" s="1038"/>
      <c r="CZ124" s="1038"/>
      <c r="DA124" s="1038"/>
      <c r="DB124" s="1038"/>
      <c r="DC124" s="1038"/>
      <c r="DD124" s="1038"/>
      <c r="DE124" s="1038"/>
      <c r="DF124" s="1039"/>
      <c r="DG124" s="1027" t="s">
        <v>109</v>
      </c>
      <c r="DH124" s="1028"/>
      <c r="DI124" s="1028"/>
      <c r="DJ124" s="1028"/>
      <c r="DK124" s="1029"/>
      <c r="DL124" s="1030" t="s">
        <v>109</v>
      </c>
      <c r="DM124" s="1028"/>
      <c r="DN124" s="1028"/>
      <c r="DO124" s="1028"/>
      <c r="DP124" s="1029"/>
      <c r="DQ124" s="1030" t="s">
        <v>109</v>
      </c>
      <c r="DR124" s="1028"/>
      <c r="DS124" s="1028"/>
      <c r="DT124" s="1028"/>
      <c r="DU124" s="1029"/>
      <c r="DV124" s="1031" t="s">
        <v>109</v>
      </c>
      <c r="DW124" s="1032"/>
      <c r="DX124" s="1032"/>
      <c r="DY124" s="1032"/>
      <c r="DZ124" s="1033"/>
    </row>
    <row r="125" spans="1:130" s="197" customFormat="1" ht="26.25" customHeight="1" thickBot="1">
      <c r="A125" s="1005"/>
      <c r="B125" s="976"/>
      <c r="C125" s="946" t="s">
        <v>440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451</v>
      </c>
      <c r="CL125" s="1044"/>
      <c r="CM125" s="1044"/>
      <c r="CN125" s="1044"/>
      <c r="CO125" s="1045"/>
      <c r="CP125" s="970" t="s">
        <v>452</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c r="A126" s="1005"/>
      <c r="B126" s="976"/>
      <c r="C126" s="946" t="s">
        <v>443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109</v>
      </c>
      <c r="AB126" s="989"/>
      <c r="AC126" s="989"/>
      <c r="AD126" s="989"/>
      <c r="AE126" s="990"/>
      <c r="AF126" s="991">
        <v>79834</v>
      </c>
      <c r="AG126" s="989"/>
      <c r="AH126" s="989"/>
      <c r="AI126" s="989"/>
      <c r="AJ126" s="990"/>
      <c r="AK126" s="991">
        <v>97159</v>
      </c>
      <c r="AL126" s="989"/>
      <c r="AM126" s="989"/>
      <c r="AN126" s="989"/>
      <c r="AO126" s="990"/>
      <c r="AP126" s="992">
        <v>0.5</v>
      </c>
      <c r="AQ126" s="993"/>
      <c r="AR126" s="993"/>
      <c r="AS126" s="993"/>
      <c r="AT126" s="994"/>
      <c r="AU126" s="233"/>
      <c r="AV126" s="233"/>
      <c r="AW126" s="233"/>
      <c r="AX126" s="1066" t="s">
        <v>453</v>
      </c>
      <c r="AY126" s="1067"/>
      <c r="AZ126" s="1067"/>
      <c r="BA126" s="1067"/>
      <c r="BB126" s="1067"/>
      <c r="BC126" s="1067"/>
      <c r="BD126" s="1067"/>
      <c r="BE126" s="1068"/>
      <c r="BF126" s="1082" t="s">
        <v>454</v>
      </c>
      <c r="BG126" s="1067"/>
      <c r="BH126" s="1067"/>
      <c r="BI126" s="1067"/>
      <c r="BJ126" s="1067"/>
      <c r="BK126" s="1067"/>
      <c r="BL126" s="1068"/>
      <c r="BM126" s="1082" t="s">
        <v>455</v>
      </c>
      <c r="BN126" s="1067"/>
      <c r="BO126" s="1067"/>
      <c r="BP126" s="1067"/>
      <c r="BQ126" s="1067"/>
      <c r="BR126" s="1067"/>
      <c r="BS126" s="1068"/>
      <c r="BT126" s="1082" t="s">
        <v>456</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457</v>
      </c>
      <c r="CQ126" s="980"/>
      <c r="CR126" s="980"/>
      <c r="CS126" s="980"/>
      <c r="CT126" s="980"/>
      <c r="CU126" s="980"/>
      <c r="CV126" s="980"/>
      <c r="CW126" s="980"/>
      <c r="CX126" s="980"/>
      <c r="CY126" s="980"/>
      <c r="CZ126" s="980"/>
      <c r="DA126" s="980"/>
      <c r="DB126" s="980"/>
      <c r="DC126" s="980"/>
      <c r="DD126" s="980"/>
      <c r="DE126" s="980"/>
      <c r="DF126" s="981"/>
      <c r="DG126" s="949" t="s">
        <v>109</v>
      </c>
      <c r="DH126" s="950"/>
      <c r="DI126" s="950"/>
      <c r="DJ126" s="950"/>
      <c r="DK126" s="950"/>
      <c r="DL126" s="950" t="s">
        <v>109</v>
      </c>
      <c r="DM126" s="950"/>
      <c r="DN126" s="950"/>
      <c r="DO126" s="950"/>
      <c r="DP126" s="950"/>
      <c r="DQ126" s="950" t="s">
        <v>109</v>
      </c>
      <c r="DR126" s="950"/>
      <c r="DS126" s="950"/>
      <c r="DT126" s="950"/>
      <c r="DU126" s="950"/>
      <c r="DV126" s="951" t="s">
        <v>109</v>
      </c>
      <c r="DW126" s="951"/>
      <c r="DX126" s="951"/>
      <c r="DY126" s="951"/>
      <c r="DZ126" s="952"/>
    </row>
    <row r="127" spans="1:130" s="197" customFormat="1" ht="26.25" customHeight="1" thickBot="1">
      <c r="A127" s="1006"/>
      <c r="B127" s="978"/>
      <c r="C127" s="1034" t="s">
        <v>458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50190</v>
      </c>
      <c r="AB127" s="989"/>
      <c r="AC127" s="989"/>
      <c r="AD127" s="989"/>
      <c r="AE127" s="990"/>
      <c r="AF127" s="991">
        <v>48196</v>
      </c>
      <c r="AG127" s="989"/>
      <c r="AH127" s="989"/>
      <c r="AI127" s="989"/>
      <c r="AJ127" s="990"/>
      <c r="AK127" s="991">
        <v>36232</v>
      </c>
      <c r="AL127" s="989"/>
      <c r="AM127" s="989"/>
      <c r="AN127" s="989"/>
      <c r="AO127" s="990"/>
      <c r="AP127" s="992">
        <v>0.2</v>
      </c>
      <c r="AQ127" s="993"/>
      <c r="AR127" s="993"/>
      <c r="AS127" s="993"/>
      <c r="AT127" s="994"/>
      <c r="AU127" s="233"/>
      <c r="AV127" s="233"/>
      <c r="AW127" s="233"/>
      <c r="AX127" s="916" t="s">
        <v>459</v>
      </c>
      <c r="AY127" s="917"/>
      <c r="AZ127" s="917"/>
      <c r="BA127" s="917"/>
      <c r="BB127" s="917"/>
      <c r="BC127" s="917"/>
      <c r="BD127" s="917"/>
      <c r="BE127" s="918"/>
      <c r="BF127" s="1071" t="s">
        <v>109</v>
      </c>
      <c r="BG127" s="1072"/>
      <c r="BH127" s="1072"/>
      <c r="BI127" s="1072"/>
      <c r="BJ127" s="1072"/>
      <c r="BK127" s="1072"/>
      <c r="BL127" s="1081"/>
      <c r="BM127" s="1071">
        <v>12.44</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460</v>
      </c>
      <c r="CQ127" s="1075"/>
      <c r="CR127" s="1075"/>
      <c r="CS127" s="1075"/>
      <c r="CT127" s="1075"/>
      <c r="CU127" s="1075"/>
      <c r="CV127" s="1075"/>
      <c r="CW127" s="1075"/>
      <c r="CX127" s="1075"/>
      <c r="CY127" s="1075"/>
      <c r="CZ127" s="1075"/>
      <c r="DA127" s="1075"/>
      <c r="DB127" s="1075"/>
      <c r="DC127" s="1075"/>
      <c r="DD127" s="1075"/>
      <c r="DE127" s="1075"/>
      <c r="DF127" s="1076"/>
      <c r="DG127" s="1077">
        <v>36989</v>
      </c>
      <c r="DH127" s="1078"/>
      <c r="DI127" s="1078"/>
      <c r="DJ127" s="1078"/>
      <c r="DK127" s="1078"/>
      <c r="DL127" s="1078">
        <v>34089</v>
      </c>
      <c r="DM127" s="1078"/>
      <c r="DN127" s="1078"/>
      <c r="DO127" s="1078"/>
      <c r="DP127" s="1078"/>
      <c r="DQ127" s="1078">
        <v>32665</v>
      </c>
      <c r="DR127" s="1078"/>
      <c r="DS127" s="1078"/>
      <c r="DT127" s="1078"/>
      <c r="DU127" s="1078"/>
      <c r="DV127" s="1079">
        <v>0.2</v>
      </c>
      <c r="DW127" s="1079"/>
      <c r="DX127" s="1079"/>
      <c r="DY127" s="1079"/>
      <c r="DZ127" s="1080"/>
    </row>
    <row r="128" spans="1:130" s="197" customFormat="1" ht="26.25" customHeight="1">
      <c r="A128" s="1101" t="s">
        <v>461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462</v>
      </c>
      <c r="X128" s="1103"/>
      <c r="Y128" s="1103"/>
      <c r="Z128" s="1104"/>
      <c r="AA128" s="1119">
        <v>663619</v>
      </c>
      <c r="AB128" s="1120"/>
      <c r="AC128" s="1120"/>
      <c r="AD128" s="1120"/>
      <c r="AE128" s="1121"/>
      <c r="AF128" s="1122">
        <v>627159</v>
      </c>
      <c r="AG128" s="1120"/>
      <c r="AH128" s="1120"/>
      <c r="AI128" s="1120"/>
      <c r="AJ128" s="1121"/>
      <c r="AK128" s="1122">
        <v>672355</v>
      </c>
      <c r="AL128" s="1120"/>
      <c r="AM128" s="1120"/>
      <c r="AN128" s="1120"/>
      <c r="AO128" s="1121"/>
      <c r="AP128" s="1123"/>
      <c r="AQ128" s="1124"/>
      <c r="AR128" s="1124"/>
      <c r="AS128" s="1124"/>
      <c r="AT128" s="1125"/>
      <c r="AU128" s="235"/>
      <c r="AV128" s="235"/>
      <c r="AW128" s="235"/>
      <c r="AX128" s="1084" t="s">
        <v>463</v>
      </c>
      <c r="AY128" s="980"/>
      <c r="AZ128" s="980"/>
      <c r="BA128" s="980"/>
      <c r="BB128" s="980"/>
      <c r="BC128" s="980"/>
      <c r="BD128" s="980"/>
      <c r="BE128" s="981"/>
      <c r="BF128" s="1096" t="s">
        <v>109</v>
      </c>
      <c r="BG128" s="1097"/>
      <c r="BH128" s="1097"/>
      <c r="BI128" s="1097"/>
      <c r="BJ128" s="1097"/>
      <c r="BK128" s="1097"/>
      <c r="BL128" s="1098"/>
      <c r="BM128" s="1096">
        <v>17.440000000000001</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464</v>
      </c>
      <c r="X129" s="1091"/>
      <c r="Y129" s="1091"/>
      <c r="Z129" s="1092"/>
      <c r="AA129" s="988">
        <v>20679769</v>
      </c>
      <c r="AB129" s="989"/>
      <c r="AC129" s="989"/>
      <c r="AD129" s="989"/>
      <c r="AE129" s="990"/>
      <c r="AF129" s="991">
        <v>20459818</v>
      </c>
      <c r="AG129" s="989"/>
      <c r="AH129" s="989"/>
      <c r="AI129" s="989"/>
      <c r="AJ129" s="990"/>
      <c r="AK129" s="991">
        <v>20607028</v>
      </c>
      <c r="AL129" s="989"/>
      <c r="AM129" s="989"/>
      <c r="AN129" s="989"/>
      <c r="AO129" s="990"/>
      <c r="AP129" s="1093"/>
      <c r="AQ129" s="1094"/>
      <c r="AR129" s="1094"/>
      <c r="AS129" s="1094"/>
      <c r="AT129" s="1095"/>
      <c r="AU129" s="235"/>
      <c r="AV129" s="235"/>
      <c r="AW129" s="235"/>
      <c r="AX129" s="1084" t="s">
        <v>465</v>
      </c>
      <c r="AY129" s="980"/>
      <c r="AZ129" s="980"/>
      <c r="BA129" s="980"/>
      <c r="BB129" s="980"/>
      <c r="BC129" s="980"/>
      <c r="BD129" s="980"/>
      <c r="BE129" s="981"/>
      <c r="BF129" s="1085">
        <v>9.8000000000000007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467</v>
      </c>
      <c r="X130" s="1091"/>
      <c r="Y130" s="1091"/>
      <c r="Z130" s="1092"/>
      <c r="AA130" s="988">
        <v>2520594</v>
      </c>
      <c r="AB130" s="989"/>
      <c r="AC130" s="989"/>
      <c r="AD130" s="989"/>
      <c r="AE130" s="990"/>
      <c r="AF130" s="991">
        <v>2593269</v>
      </c>
      <c r="AG130" s="989"/>
      <c r="AH130" s="989"/>
      <c r="AI130" s="989"/>
      <c r="AJ130" s="990"/>
      <c r="AK130" s="991">
        <v>2491271</v>
      </c>
      <c r="AL130" s="989"/>
      <c r="AM130" s="989"/>
      <c r="AN130" s="989"/>
      <c r="AO130" s="990"/>
      <c r="AP130" s="1093"/>
      <c r="AQ130" s="1094"/>
      <c r="AR130" s="1094"/>
      <c r="AS130" s="1094"/>
      <c r="AT130" s="1095"/>
      <c r="AU130" s="235"/>
      <c r="AV130" s="235"/>
      <c r="AW130" s="235"/>
      <c r="AX130" s="1143" t="s">
        <v>468</v>
      </c>
      <c r="AY130" s="1075"/>
      <c r="AZ130" s="1075"/>
      <c r="BA130" s="1075"/>
      <c r="BB130" s="1075"/>
      <c r="BC130" s="1075"/>
      <c r="BD130" s="1075"/>
      <c r="BE130" s="1076"/>
      <c r="BF130" s="1105">
        <v>82.1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469</v>
      </c>
      <c r="X131" s="1114"/>
      <c r="Y131" s="1114"/>
      <c r="Z131" s="1115"/>
      <c r="AA131" s="1027">
        <v>18159175</v>
      </c>
      <c r="AB131" s="1028"/>
      <c r="AC131" s="1028"/>
      <c r="AD131" s="1028"/>
      <c r="AE131" s="1029"/>
      <c r="AF131" s="1030">
        <v>17866549</v>
      </c>
      <c r="AG131" s="1028"/>
      <c r="AH131" s="1028"/>
      <c r="AI131" s="1028"/>
      <c r="AJ131" s="1029"/>
      <c r="AK131" s="1030">
        <v>18115757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471</v>
      </c>
      <c r="W132" s="1131"/>
      <c r="X132" s="1131"/>
      <c r="Y132" s="1131"/>
      <c r="Z132" s="1132"/>
      <c r="AA132" s="1133">
        <v>9.3827114940000005</v>
      </c>
      <c r="AB132" s="1134"/>
      <c r="AC132" s="1134"/>
      <c r="AD132" s="1134"/>
      <c r="AE132" s="1135"/>
      <c r="AF132" s="1136">
        <v>9.9733306079999995</v>
      </c>
      <c r="AG132" s="1134"/>
      <c r="AH132" s="1134"/>
      <c r="AI132" s="1134"/>
      <c r="AJ132" s="1135"/>
      <c r="AK132" s="1136">
        <v>10.05662639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472</v>
      </c>
      <c r="W133" s="1138"/>
      <c r="X133" s="1138"/>
      <c r="Y133" s="1138"/>
      <c r="Z133" s="1139"/>
      <c r="AA133" s="1140">
        <v>10</v>
      </c>
      <c r="AB133" s="1141"/>
      <c r="AC133" s="1141"/>
      <c r="AD133" s="1141"/>
      <c r="AE133" s="1142"/>
      <c r="AF133" s="1140">
        <v>9.8000000000000007</v>
      </c>
      <c r="AG133" s="1141"/>
      <c r="AH133" s="1141"/>
      <c r="AI133" s="1141"/>
      <c r="AJ133" s="1142"/>
      <c r="AK133" s="1140">
        <v>9.8000000000000007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47" t="s">
        <v>475</v>
      </c>
      <c r="L7" s="254"/>
      <c r="M7" s="255" t="s">
        <v>476</v>
      </c>
      <c r="N7" s="256"/>
    </row>
    <row r="8" spans="1:16">
      <c r="A8" s="248"/>
      <c r="B8" s="244"/>
      <c r="C8" s="244"/>
      <c r="D8" s="244"/>
      <c r="E8" s="244"/>
      <c r="F8" s="244"/>
      <c r="G8" s="257"/>
      <c r="H8" s="258"/>
      <c r="I8" s="258"/>
      <c r="J8" s="259"/>
      <c r="K8" s="1148"/>
      <c r="L8" s="260" t="s">
        <v>477</v>
      </c>
      <c r="M8" s="261" t="s">
        <v>478</v>
      </c>
      <c r="N8" s="262" t="s">
        <v>479</v>
      </c>
    </row>
    <row r="9" spans="1:16">
      <c r="A9" s="248"/>
      <c r="B9" s="244"/>
      <c r="C9" s="244"/>
      <c r="D9" s="244"/>
      <c r="E9" s="244"/>
      <c r="F9" s="244"/>
      <c r="G9" s="1149" t="s">
        <v>480</v>
      </c>
      <c r="H9" s="1150"/>
      <c r="I9" s="1150"/>
      <c r="J9" s="1151"/>
      <c r="K9" s="263">
        <v>6280860</v>
      </c>
      <c r="L9" s="264">
        <v>65478</v>
      </c>
      <c r="M9" s="265">
        <v>58112</v>
      </c>
      <c r="N9" s="266">
        <v>12.7</v>
      </c>
    </row>
    <row r="10" spans="1:16">
      <c r="A10" s="248"/>
      <c r="B10" s="244"/>
      <c r="C10" s="244"/>
      <c r="D10" s="244"/>
      <c r="E10" s="244"/>
      <c r="F10" s="244"/>
      <c r="G10" s="1149" t="s">
        <v>481</v>
      </c>
      <c r="H10" s="1150"/>
      <c r="I10" s="1150"/>
      <c r="J10" s="1151"/>
      <c r="K10" s="267">
        <v>178761</v>
      </c>
      <c r="L10" s="268">
        <v>1864</v>
      </c>
      <c r="M10" s="269">
        <v>3510</v>
      </c>
      <c r="N10" s="270">
        <v>-46.9</v>
      </c>
    </row>
    <row r="11" spans="1:16" ht="13.5" customHeight="1">
      <c r="A11" s="248"/>
      <c r="B11" s="244"/>
      <c r="C11" s="244"/>
      <c r="D11" s="244"/>
      <c r="E11" s="244"/>
      <c r="F11" s="244"/>
      <c r="G11" s="1149" t="s">
        <v>482</v>
      </c>
      <c r="H11" s="1150"/>
      <c r="I11" s="1150"/>
      <c r="J11" s="1151"/>
      <c r="K11" s="267">
        <v>2959</v>
      </c>
      <c r="L11" s="268">
        <v>31</v>
      </c>
      <c r="M11" s="269">
        <v>6281</v>
      </c>
      <c r="N11" s="270">
        <v>-99.5</v>
      </c>
    </row>
    <row r="12" spans="1:16" ht="13.5" customHeight="1">
      <c r="A12" s="248"/>
      <c r="B12" s="244"/>
      <c r="C12" s="244"/>
      <c r="D12" s="244"/>
      <c r="E12" s="244"/>
      <c r="F12" s="244"/>
      <c r="G12" s="1149" t="s">
        <v>483</v>
      </c>
      <c r="H12" s="1150"/>
      <c r="I12" s="1150"/>
      <c r="J12" s="1151"/>
      <c r="K12" s="267">
        <v>93566</v>
      </c>
      <c r="L12" s="268">
        <v>975</v>
      </c>
      <c r="M12" s="269">
        <v>744</v>
      </c>
      <c r="N12" s="270">
        <v>31</v>
      </c>
    </row>
    <row r="13" spans="1:16" ht="13.5" customHeight="1">
      <c r="A13" s="248"/>
      <c r="B13" s="244"/>
      <c r="C13" s="244"/>
      <c r="D13" s="244"/>
      <c r="E13" s="244"/>
      <c r="F13" s="244"/>
      <c r="G13" s="1149" t="s">
        <v>484</v>
      </c>
      <c r="H13" s="1150"/>
      <c r="I13" s="1150"/>
      <c r="J13" s="1151"/>
      <c r="K13" s="267" t="s">
        <v>485</v>
      </c>
      <c r="L13" s="268" t="s">
        <v>485</v>
      </c>
      <c r="M13" s="269">
        <v>1</v>
      </c>
      <c r="N13" s="270" t="s">
        <v>485</v>
      </c>
    </row>
    <row r="14" spans="1:16" ht="13.5" customHeight="1">
      <c r="A14" s="248"/>
      <c r="B14" s="244"/>
      <c r="C14" s="244"/>
      <c r="D14" s="244"/>
      <c r="E14" s="244"/>
      <c r="F14" s="244"/>
      <c r="G14" s="1149" t="s">
        <v>486</v>
      </c>
      <c r="H14" s="1150"/>
      <c r="I14" s="1150"/>
      <c r="J14" s="1151"/>
      <c r="K14" s="267">
        <v>100021</v>
      </c>
      <c r="L14" s="268">
        <v>1043</v>
      </c>
      <c r="M14" s="269">
        <v>2803</v>
      </c>
      <c r="N14" s="270">
        <v>-62.8</v>
      </c>
    </row>
    <row r="15" spans="1:16" ht="13.5" customHeight="1">
      <c r="A15" s="248"/>
      <c r="B15" s="244"/>
      <c r="C15" s="244"/>
      <c r="D15" s="244"/>
      <c r="E15" s="244"/>
      <c r="F15" s="244"/>
      <c r="G15" s="1149" t="s">
        <v>487</v>
      </c>
      <c r="H15" s="1150"/>
      <c r="I15" s="1150"/>
      <c r="J15" s="1151"/>
      <c r="K15" s="267">
        <v>109039</v>
      </c>
      <c r="L15" s="268">
        <v>1137</v>
      </c>
      <c r="M15" s="269">
        <v>1119</v>
      </c>
      <c r="N15" s="270">
        <v>1.6</v>
      </c>
    </row>
    <row r="16" spans="1:16">
      <c r="A16" s="248"/>
      <c r="B16" s="244"/>
      <c r="C16" s="244"/>
      <c r="D16" s="244"/>
      <c r="E16" s="244"/>
      <c r="F16" s="244"/>
      <c r="G16" s="1152" t="s">
        <v>488</v>
      </c>
      <c r="H16" s="1153"/>
      <c r="I16" s="1153"/>
      <c r="J16" s="1154"/>
      <c r="K16" s="268">
        <v>-520005</v>
      </c>
      <c r="L16" s="268">
        <v>-5421</v>
      </c>
      <c r="M16" s="269">
        <v>-5386</v>
      </c>
      <c r="N16" s="270">
        <v>0.6</v>
      </c>
    </row>
    <row r="17" spans="1:16">
      <c r="A17" s="248"/>
      <c r="B17" s="244"/>
      <c r="C17" s="244"/>
      <c r="D17" s="244"/>
      <c r="E17" s="244"/>
      <c r="F17" s="244"/>
      <c r="G17" s="1152" t="s">
        <v>168</v>
      </c>
      <c r="H17" s="1153"/>
      <c r="I17" s="1153"/>
      <c r="J17" s="1154"/>
      <c r="K17" s="268">
        <v>6245201</v>
      </c>
      <c r="L17" s="268">
        <v>65106</v>
      </c>
      <c r="M17" s="269">
        <v>67183</v>
      </c>
      <c r="N17" s="270">
        <v>-3.1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44" t="s">
        <v>493</v>
      </c>
      <c r="H21" s="1145"/>
      <c r="I21" s="1145"/>
      <c r="J21" s="1146"/>
      <c r="K21" s="280">
        <v>7.02</v>
      </c>
      <c r="L21" s="281">
        <v>6.12</v>
      </c>
      <c r="M21" s="282">
        <v>0.9</v>
      </c>
      <c r="N21" s="249"/>
      <c r="O21" s="283"/>
      <c r="P21" s="279"/>
    </row>
    <row r="22" spans="1:16" s="284" customFormat="1">
      <c r="A22" s="279"/>
      <c r="B22" s="249"/>
      <c r="C22" s="249"/>
      <c r="D22" s="249"/>
      <c r="E22" s="249"/>
      <c r="F22" s="249"/>
      <c r="G22" s="1144" t="s">
        <v>494</v>
      </c>
      <c r="H22" s="1145"/>
      <c r="I22" s="1145"/>
      <c r="J22" s="1146"/>
      <c r="K22" s="285">
        <v>97.6</v>
      </c>
      <c r="L22" s="286">
        <v>98.7</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47" t="s">
        <v>475</v>
      </c>
      <c r="L30" s="254"/>
      <c r="M30" s="255" t="s">
        <v>476</v>
      </c>
      <c r="N30" s="256"/>
    </row>
    <row r="31" spans="1:16">
      <c r="A31" s="248"/>
      <c r="B31" s="244"/>
      <c r="C31" s="244"/>
      <c r="D31" s="244"/>
      <c r="E31" s="244"/>
      <c r="F31" s="244"/>
      <c r="G31" s="257"/>
      <c r="H31" s="258"/>
      <c r="I31" s="258"/>
      <c r="J31" s="259"/>
      <c r="K31" s="1148"/>
      <c r="L31" s="260" t="s">
        <v>477</v>
      </c>
      <c r="M31" s="261" t="s">
        <v>478</v>
      </c>
      <c r="N31" s="262" t="s">
        <v>479</v>
      </c>
    </row>
    <row r="32" spans="1:16" ht="27" customHeight="1">
      <c r="A32" s="248"/>
      <c r="B32" s="244"/>
      <c r="C32" s="244"/>
      <c r="D32" s="244"/>
      <c r="E32" s="244"/>
      <c r="F32" s="244"/>
      <c r="G32" s="1160" t="s">
        <v>498</v>
      </c>
      <c r="H32" s="1161"/>
      <c r="I32" s="1161"/>
      <c r="J32" s="1162"/>
      <c r="K32" s="294">
        <v>3686331</v>
      </c>
      <c r="L32" s="294">
        <v>38430</v>
      </c>
      <c r="M32" s="295">
        <v>33998</v>
      </c>
      <c r="N32" s="296">
        <v>13</v>
      </c>
    </row>
    <row r="33" spans="1:16" ht="13.5" customHeight="1">
      <c r="A33" s="248"/>
      <c r="B33" s="244"/>
      <c r="C33" s="244"/>
      <c r="D33" s="244"/>
      <c r="E33" s="244"/>
      <c r="F33" s="244"/>
      <c r="G33" s="1160" t="s">
        <v>499</v>
      </c>
      <c r="H33" s="1161"/>
      <c r="I33" s="1161"/>
      <c r="J33" s="1162"/>
      <c r="K33" s="294" t="s">
        <v>485</v>
      </c>
      <c r="L33" s="294" t="s">
        <v>485</v>
      </c>
      <c r="M33" s="295">
        <v>1</v>
      </c>
      <c r="N33" s="296" t="s">
        <v>485</v>
      </c>
    </row>
    <row r="34" spans="1:16" ht="27" customHeight="1">
      <c r="A34" s="248"/>
      <c r="B34" s="244"/>
      <c r="C34" s="244"/>
      <c r="D34" s="244"/>
      <c r="E34" s="244"/>
      <c r="F34" s="244"/>
      <c r="G34" s="1160" t="s">
        <v>500</v>
      </c>
      <c r="H34" s="1161"/>
      <c r="I34" s="1161"/>
      <c r="J34" s="1162"/>
      <c r="K34" s="294">
        <v>50000</v>
      </c>
      <c r="L34" s="294">
        <v>521</v>
      </c>
      <c r="M34" s="295">
        <v>39</v>
      </c>
      <c r="N34" s="296">
        <v>1235.9000000000001</v>
      </c>
    </row>
    <row r="35" spans="1:16" ht="27" customHeight="1">
      <c r="A35" s="248"/>
      <c r="B35" s="244"/>
      <c r="C35" s="244"/>
      <c r="D35" s="244"/>
      <c r="E35" s="244"/>
      <c r="F35" s="244"/>
      <c r="G35" s="1160" t="s">
        <v>501</v>
      </c>
      <c r="H35" s="1161"/>
      <c r="I35" s="1161"/>
      <c r="J35" s="1162"/>
      <c r="K35" s="294">
        <v>1059794</v>
      </c>
      <c r="L35" s="294">
        <v>11048</v>
      </c>
      <c r="M35" s="295">
        <v>9007</v>
      </c>
      <c r="N35" s="296">
        <v>22.7</v>
      </c>
    </row>
    <row r="36" spans="1:16" ht="27" customHeight="1">
      <c r="A36" s="248"/>
      <c r="B36" s="244"/>
      <c r="C36" s="244"/>
      <c r="D36" s="244"/>
      <c r="E36" s="244"/>
      <c r="F36" s="244"/>
      <c r="G36" s="1160" t="s">
        <v>502</v>
      </c>
      <c r="H36" s="1161"/>
      <c r="I36" s="1161"/>
      <c r="J36" s="1162"/>
      <c r="K36" s="294">
        <v>11733</v>
      </c>
      <c r="L36" s="294">
        <v>122</v>
      </c>
      <c r="M36" s="295">
        <v>2239</v>
      </c>
      <c r="N36" s="296">
        <v>-94.6</v>
      </c>
    </row>
    <row r="37" spans="1:16" ht="13.5" customHeight="1">
      <c r="A37" s="248"/>
      <c r="B37" s="244"/>
      <c r="C37" s="244"/>
      <c r="D37" s="244"/>
      <c r="E37" s="244"/>
      <c r="F37" s="244"/>
      <c r="G37" s="1160" t="s">
        <v>503</v>
      </c>
      <c r="H37" s="1161"/>
      <c r="I37" s="1161"/>
      <c r="J37" s="1162"/>
      <c r="K37" s="294">
        <v>177579</v>
      </c>
      <c r="L37" s="294">
        <v>1851</v>
      </c>
      <c r="M37" s="295">
        <v>951</v>
      </c>
      <c r="N37" s="296">
        <v>94.6</v>
      </c>
    </row>
    <row r="38" spans="1:16" ht="27" customHeight="1">
      <c r="A38" s="248"/>
      <c r="B38" s="244"/>
      <c r="C38" s="244"/>
      <c r="D38" s="244"/>
      <c r="E38" s="244"/>
      <c r="F38" s="244"/>
      <c r="G38" s="1163" t="s">
        <v>504</v>
      </c>
      <c r="H38" s="1164"/>
      <c r="I38" s="1164"/>
      <c r="J38" s="1165"/>
      <c r="K38" s="297">
        <v>23</v>
      </c>
      <c r="L38" s="297">
        <v>0</v>
      </c>
      <c r="M38" s="298">
        <v>6</v>
      </c>
      <c r="N38" s="299">
        <v>-100</v>
      </c>
      <c r="O38" s="293"/>
    </row>
    <row r="39" spans="1:16">
      <c r="A39" s="248"/>
      <c r="B39" s="244"/>
      <c r="C39" s="244"/>
      <c r="D39" s="244"/>
      <c r="E39" s="244"/>
      <c r="F39" s="244"/>
      <c r="G39" s="1163" t="s">
        <v>505</v>
      </c>
      <c r="H39" s="1164"/>
      <c r="I39" s="1164"/>
      <c r="J39" s="1165"/>
      <c r="K39" s="300">
        <v>-672355</v>
      </c>
      <c r="L39" s="300">
        <v>-7009</v>
      </c>
      <c r="M39" s="301">
        <v>-6589</v>
      </c>
      <c r="N39" s="302">
        <v>6.4</v>
      </c>
      <c r="O39" s="293"/>
    </row>
    <row r="40" spans="1:16" ht="27" customHeight="1">
      <c r="A40" s="248"/>
      <c r="B40" s="244"/>
      <c r="C40" s="244"/>
      <c r="D40" s="244"/>
      <c r="E40" s="244"/>
      <c r="F40" s="244"/>
      <c r="G40" s="1160" t="s">
        <v>506</v>
      </c>
      <c r="H40" s="1161"/>
      <c r="I40" s="1161"/>
      <c r="J40" s="1162"/>
      <c r="K40" s="300">
        <v>-2491271</v>
      </c>
      <c r="L40" s="300">
        <v>-25972</v>
      </c>
      <c r="M40" s="301">
        <v>-27524</v>
      </c>
      <c r="N40" s="302">
        <v>-5.6</v>
      </c>
      <c r="O40" s="293"/>
    </row>
    <row r="41" spans="1:16">
      <c r="A41" s="248"/>
      <c r="B41" s="244"/>
      <c r="C41" s="244"/>
      <c r="D41" s="244"/>
      <c r="E41" s="244"/>
      <c r="F41" s="244"/>
      <c r="G41" s="1166" t="s">
        <v>279</v>
      </c>
      <c r="H41" s="1167"/>
      <c r="I41" s="1167"/>
      <c r="J41" s="1168"/>
      <c r="K41" s="294">
        <v>1821834</v>
      </c>
      <c r="L41" s="300">
        <v>18993</v>
      </c>
      <c r="M41" s="301">
        <v>12127</v>
      </c>
      <c r="N41" s="302">
        <v>56.6</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55" t="s">
        <v>475</v>
      </c>
      <c r="J49" s="1157" t="s">
        <v>510</v>
      </c>
      <c r="K49" s="1158"/>
      <c r="L49" s="1158"/>
      <c r="M49" s="1158"/>
      <c r="N49" s="1159"/>
    </row>
    <row r="50" spans="1:14">
      <c r="A50" s="248"/>
      <c r="B50" s="244"/>
      <c r="C50" s="244"/>
      <c r="D50" s="244"/>
      <c r="E50" s="244"/>
      <c r="F50" s="244"/>
      <c r="G50" s="312"/>
      <c r="H50" s="313"/>
      <c r="I50" s="1156"/>
      <c r="J50" s="314" t="s">
        <v>511</v>
      </c>
      <c r="K50" s="315" t="s">
        <v>512</v>
      </c>
      <c r="L50" s="316" t="s">
        <v>513</v>
      </c>
      <c r="M50" s="317" t="s">
        <v>514</v>
      </c>
      <c r="N50" s="318" t="s">
        <v>515</v>
      </c>
    </row>
    <row r="51" spans="1:14">
      <c r="A51" s="248"/>
      <c r="B51" s="244"/>
      <c r="C51" s="244"/>
      <c r="D51" s="244"/>
      <c r="E51" s="244"/>
      <c r="F51" s="244"/>
      <c r="G51" s="310" t="s">
        <v>516</v>
      </c>
      <c r="H51" s="311"/>
      <c r="I51" s="319">
        <v>5390939</v>
      </c>
      <c r="J51" s="320">
        <v>57275</v>
      </c>
      <c r="K51" s="321">
        <v>-12.3</v>
      </c>
      <c r="L51" s="322">
        <v>47569</v>
      </c>
      <c r="M51" s="323">
        <v>18.3</v>
      </c>
      <c r="N51" s="324">
        <v>-30.6</v>
      </c>
    </row>
    <row r="52" spans="1:14">
      <c r="A52" s="248"/>
      <c r="B52" s="244"/>
      <c r="C52" s="244"/>
      <c r="D52" s="244"/>
      <c r="E52" s="244"/>
      <c r="F52" s="244"/>
      <c r="G52" s="325"/>
      <c r="H52" s="326" t="s">
        <v>517</v>
      </c>
      <c r="I52" s="327">
        <v>2446192</v>
      </c>
      <c r="J52" s="328">
        <v>25989</v>
      </c>
      <c r="K52" s="329">
        <v>-35.9</v>
      </c>
      <c r="L52" s="330">
        <v>26255</v>
      </c>
      <c r="M52" s="331">
        <v>12.4</v>
      </c>
      <c r="N52" s="332">
        <v>-48.3</v>
      </c>
    </row>
    <row r="53" spans="1:14">
      <c r="A53" s="248"/>
      <c r="B53" s="244"/>
      <c r="C53" s="244"/>
      <c r="D53" s="244"/>
      <c r="E53" s="244"/>
      <c r="F53" s="244"/>
      <c r="G53" s="310" t="s">
        <v>518</v>
      </c>
      <c r="H53" s="311"/>
      <c r="I53" s="319">
        <v>4471325</v>
      </c>
      <c r="J53" s="320">
        <v>47200</v>
      </c>
      <c r="K53" s="321">
        <v>-17.600000000000001</v>
      </c>
      <c r="L53" s="322">
        <v>50880</v>
      </c>
      <c r="M53" s="323">
        <v>7</v>
      </c>
      <c r="N53" s="324">
        <v>-24.6</v>
      </c>
    </row>
    <row r="54" spans="1:14">
      <c r="A54" s="248"/>
      <c r="B54" s="244"/>
      <c r="C54" s="244"/>
      <c r="D54" s="244"/>
      <c r="E54" s="244"/>
      <c r="F54" s="244"/>
      <c r="G54" s="325"/>
      <c r="H54" s="326" t="s">
        <v>517</v>
      </c>
      <c r="I54" s="327">
        <v>2404141</v>
      </c>
      <c r="J54" s="328">
        <v>25379</v>
      </c>
      <c r="K54" s="329">
        <v>-2.2999999999999998</v>
      </c>
      <c r="L54" s="330">
        <v>26879</v>
      </c>
      <c r="M54" s="331">
        <v>2.4</v>
      </c>
      <c r="N54" s="332">
        <v>-4.7</v>
      </c>
    </row>
    <row r="55" spans="1:14">
      <c r="A55" s="248"/>
      <c r="B55" s="244"/>
      <c r="C55" s="244"/>
      <c r="D55" s="244"/>
      <c r="E55" s="244"/>
      <c r="F55" s="244"/>
      <c r="G55" s="310" t="s">
        <v>519</v>
      </c>
      <c r="H55" s="311"/>
      <c r="I55" s="319">
        <v>6659486</v>
      </c>
      <c r="J55" s="320">
        <v>69747</v>
      </c>
      <c r="K55" s="321">
        <v>47.8</v>
      </c>
      <c r="L55" s="322">
        <v>63956</v>
      </c>
      <c r="M55" s="323">
        <v>25.7</v>
      </c>
      <c r="N55" s="324">
        <v>22.1</v>
      </c>
    </row>
    <row r="56" spans="1:14">
      <c r="A56" s="248"/>
      <c r="B56" s="244"/>
      <c r="C56" s="244"/>
      <c r="D56" s="244"/>
      <c r="E56" s="244"/>
      <c r="F56" s="244"/>
      <c r="G56" s="325"/>
      <c r="H56" s="326" t="s">
        <v>517</v>
      </c>
      <c r="I56" s="327">
        <v>4711824</v>
      </c>
      <c r="J56" s="328">
        <v>49348</v>
      </c>
      <c r="K56" s="329">
        <v>94.4</v>
      </c>
      <c r="L56" s="330">
        <v>29239</v>
      </c>
      <c r="M56" s="331">
        <v>8.8000000000000007</v>
      </c>
      <c r="N56" s="332">
        <v>85.6</v>
      </c>
    </row>
    <row r="57" spans="1:14">
      <c r="A57" s="248"/>
      <c r="B57" s="244"/>
      <c r="C57" s="244"/>
      <c r="D57" s="244"/>
      <c r="E57" s="244"/>
      <c r="F57" s="244"/>
      <c r="G57" s="310" t="s">
        <v>520</v>
      </c>
      <c r="H57" s="311"/>
      <c r="I57" s="319">
        <v>3917467</v>
      </c>
      <c r="J57" s="320">
        <v>41007</v>
      </c>
      <c r="K57" s="321">
        <v>-41.2</v>
      </c>
      <c r="L57" s="322">
        <v>66255</v>
      </c>
      <c r="M57" s="323">
        <v>3.6</v>
      </c>
      <c r="N57" s="324">
        <v>-44.8</v>
      </c>
    </row>
    <row r="58" spans="1:14">
      <c r="A58" s="248"/>
      <c r="B58" s="244"/>
      <c r="C58" s="244"/>
      <c r="D58" s="244"/>
      <c r="E58" s="244"/>
      <c r="F58" s="244"/>
      <c r="G58" s="325"/>
      <c r="H58" s="326" t="s">
        <v>517</v>
      </c>
      <c r="I58" s="327">
        <v>2404996</v>
      </c>
      <c r="J58" s="328">
        <v>25175</v>
      </c>
      <c r="K58" s="329">
        <v>-49</v>
      </c>
      <c r="L58" s="330">
        <v>31822</v>
      </c>
      <c r="M58" s="331">
        <v>8.8000000000000007</v>
      </c>
      <c r="N58" s="332">
        <v>-57.8</v>
      </c>
    </row>
    <row r="59" spans="1:14">
      <c r="A59" s="248"/>
      <c r="B59" s="244"/>
      <c r="C59" s="244"/>
      <c r="D59" s="244"/>
      <c r="E59" s="244"/>
      <c r="F59" s="244"/>
      <c r="G59" s="310" t="s">
        <v>521</v>
      </c>
      <c r="H59" s="311"/>
      <c r="I59" s="319">
        <v>4272999</v>
      </c>
      <c r="J59" s="320">
        <v>44546</v>
      </c>
      <c r="K59" s="321">
        <v>8.6</v>
      </c>
      <c r="L59" s="322">
        <v>47278</v>
      </c>
      <c r="M59" s="323">
        <v>-28.6</v>
      </c>
      <c r="N59" s="324">
        <v>37.200000000000003</v>
      </c>
    </row>
    <row r="60" spans="1:14">
      <c r="A60" s="248"/>
      <c r="B60" s="244"/>
      <c r="C60" s="244"/>
      <c r="D60" s="244"/>
      <c r="E60" s="244"/>
      <c r="F60" s="244"/>
      <c r="G60" s="325"/>
      <c r="H60" s="326" t="s">
        <v>517</v>
      </c>
      <c r="I60" s="333">
        <v>2460540</v>
      </c>
      <c r="J60" s="328">
        <v>25651</v>
      </c>
      <c r="K60" s="329">
        <v>1.9</v>
      </c>
      <c r="L60" s="330">
        <v>24096</v>
      </c>
      <c r="M60" s="331">
        <v>-24.3</v>
      </c>
      <c r="N60" s="332">
        <v>26.2</v>
      </c>
    </row>
    <row r="61" spans="1:14">
      <c r="A61" s="248"/>
      <c r="B61" s="244"/>
      <c r="C61" s="244"/>
      <c r="D61" s="244"/>
      <c r="E61" s="244"/>
      <c r="F61" s="244"/>
      <c r="G61" s="310" t="s">
        <v>522</v>
      </c>
      <c r="H61" s="334"/>
      <c r="I61" s="335">
        <v>4942443</v>
      </c>
      <c r="J61" s="336">
        <v>51955</v>
      </c>
      <c r="K61" s="337">
        <v>-2.9</v>
      </c>
      <c r="L61" s="338">
        <v>55188</v>
      </c>
      <c r="M61" s="339">
        <v>5.2</v>
      </c>
      <c r="N61" s="324">
        <v>-8.1</v>
      </c>
    </row>
    <row r="62" spans="1:14">
      <c r="A62" s="248"/>
      <c r="B62" s="244"/>
      <c r="C62" s="244"/>
      <c r="D62" s="244"/>
      <c r="E62" s="244"/>
      <c r="F62" s="244"/>
      <c r="G62" s="325"/>
      <c r="H62" s="326" t="s">
        <v>517</v>
      </c>
      <c r="I62" s="327">
        <v>2885539</v>
      </c>
      <c r="J62" s="328">
        <v>30308</v>
      </c>
      <c r="K62" s="329">
        <v>1.8</v>
      </c>
      <c r="L62" s="330">
        <v>27658</v>
      </c>
      <c r="M62" s="331">
        <v>1.6</v>
      </c>
      <c r="N62" s="332">
        <v>0.2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69" t="s">
        <v>3</v>
      </c>
      <c r="D47" s="1169"/>
      <c r="E47" s="1170"/>
      <c r="F47" s="11">
        <v>11.03</v>
      </c>
      <c r="G47" s="12">
        <v>12.2</v>
      </c>
      <c r="H47" s="12">
        <v>10.45</v>
      </c>
      <c r="I47" s="12">
        <v>12.3</v>
      </c>
      <c r="J47" s="13">
        <v>14.06</v>
      </c>
    </row>
    <row r="48" spans="2:10" ht="57.75" customHeight="1">
      <c r="B48" s="14"/>
      <c r="C48" s="1171" t="s">
        <v>4</v>
      </c>
      <c r="D48" s="1171"/>
      <c r="E48" s="1172"/>
      <c r="F48" s="15">
        <v>2.52</v>
      </c>
      <c r="G48" s="16">
        <v>5.0599999999999996</v>
      </c>
      <c r="H48" s="16">
        <v>2.02</v>
      </c>
      <c r="I48" s="16">
        <v>2.17</v>
      </c>
      <c r="J48" s="17">
        <v>3.62</v>
      </c>
    </row>
    <row r="49" spans="2:10" ht="57.75" customHeight="1" thickBot="1">
      <c r="B49" s="18"/>
      <c r="C49" s="1173" t="s">
        <v>5</v>
      </c>
      <c r="D49" s="1173"/>
      <c r="E49" s="1174"/>
      <c r="F49" s="19" t="s">
        <v>529</v>
      </c>
      <c r="G49" s="20">
        <v>1.62</v>
      </c>
      <c r="H49" s="20" t="s">
        <v>530</v>
      </c>
      <c r="I49" s="20">
        <v>0.12</v>
      </c>
      <c r="J49" s="21">
        <v>1.47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2017-02-20T00:11:46Z</cp:lastPrinted>
  <dcterms:created xsi:type="dcterms:W3CDTF">2017-01-25T01:13:32Z</dcterms:created>
  <dcterms:modified xsi:type="dcterms:W3CDTF">2017-05-08T00:42:51Z</dcterms:modified>
</cp:coreProperties>
</file>