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8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36" i="9"/>
  <c r="CO35" i="9"/>
  <c r="BW35" i="9"/>
  <c r="BE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alcChain>
</file>

<file path=xl/sharedStrings.xml><?xml version="1.0" encoding="utf-8"?>
<sst xmlns="http://schemas.openxmlformats.org/spreadsheetml/2006/main" count="1015" uniqueCount="567">
  <si>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</si>
  <si>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</si>
  <si>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</si>
  <si>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</si>
  <si>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</si>
  <si>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</si>
  <si>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</si>
  <si>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</si>
  <si>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</si>
  <si>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</si>
  <si>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</si>
  <si>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</si>
  <si>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</si>
  <si>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</si>
  <si>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</si>
  <si>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</si>
  <si>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</si>
  <si>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</si>
  <si>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</si>
  <si>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</si>
  <si>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</si>
  <si>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</si>
  <si>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</si>
  <si>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</si>
  <si>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</si>
  <si>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</si>
  <si>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</si>
  <si>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</si>
  <si>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</si>
  <si>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</si>
  <si>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</si>
  <si>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</si>
  <si>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</si>
  <si>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</si>
  <si>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</si>
  <si>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</si>
  <si>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</si>
  <si>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</si>
  <si>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</si>
  <si>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</si>
  <si>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</si>
  <si>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</si>
  <si>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</si>
  <si>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</si>
  <si>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</si>
  <si>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</si>
  <si>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</si>
  <si>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</si>
  <si>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</si>
  <si>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</si>
  <si>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</si>
  <si>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</si>
  <si>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</si>
  <si>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</si>
  <si>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</si>
  <si>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</si>
  <si>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</si>
  <si>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</si>
  <si>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</si>
  <si>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</si>
  <si>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</si>
  <si>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</si>
  <si>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</si>
  <si>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</si>
  <si>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</si>
  <si>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</si>
  <si>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</si>
  <si>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</si>
  <si>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</si>
  <si>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</si>
  <si>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</si>
  <si>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</si>
  <si>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</si>
  <si>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</si>
  <si>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</si>
  <si>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</si>
  <si>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</si>
  <si>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</si>
  <si>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</si>
  <si>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</si>
  <si>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</si>
  <si>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</si>
  <si>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</si>
  <si>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千歳市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</si>
  <si>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</si>
  <si>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</si>
  <si>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</si>
  <si>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</si>
  <si>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</si>
  <si>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</si>
  <si>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</si>
  <si>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</si>
  <si>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</si>
  <si>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</si>
  <si>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</si>
  <si>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</si>
  <si>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</si>
  <si>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</si>
  <si>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</si>
  <si>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</si>
  <si>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</si>
  <si>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</si>
  <si>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</si>
  <si>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</si>
  <si>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</si>
  <si>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</si>
  <si>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</si>
  <si>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</si>
  <si>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</si>
  <si>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</si>
  <si>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</si>
  <si>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</si>
  <si>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</si>
  <si>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</si>
  <si>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</si>
  <si>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</si>
  <si>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</si>
  <si>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</si>
  <si>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</si>
  <si>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</si>
  <si>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</si>
  <si>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</si>
  <si>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</si>
  <si>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</si>
  <si>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</si>
  <si>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</si>
  <si>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</si>
  <si>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</si>
  <si>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</si>
  <si>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</si>
  <si>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</si>
  <si>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</si>
  <si>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</si>
  <si>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</si>
  <si>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</si>
  <si>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</si>
  <si>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</si>
  <si>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</si>
  <si>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</si>
  <si>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</si>
  <si>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</si>
  <si>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</si>
  <si>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</si>
  <si>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</si>
  <si>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</si>
  <si>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</si>
  <si>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</si>
  <si>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</si>
  <si>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</si>
  <si>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</si>
  <si>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</si>
  <si>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</si>
  <si>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</si>
  <si>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</si>
  <si>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</si>
  <si>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</si>
  <si>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</si>
  <si>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</si>
  <si>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</si>
  <si>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</si>
  <si>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</si>
  <si>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</si>
  <si>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</si>
  <si>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</si>
  <si>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</si>
  <si>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</si>
  <si>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</si>
  <si>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</si>
  <si>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</si>
  <si>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</si>
  <si>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</si>
  <si>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</si>
  <si>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</si>
  <si>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</si>
  <si>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</si>
  <si>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</si>
  <si>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</si>
  <si>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</si>
  <si>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</si>
  <si>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</si>
  <si>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</si>
  <si>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</si>
  <si>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</si>
  <si>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</si>
  <si>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</si>
  <si>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</si>
  <si>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</si>
  <si>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</si>
  <si>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</si>
  <si>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</si>
  <si>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</si>
  <si>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</si>
  <si>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</si>
  <si>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</si>
  <si>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</si>
  <si>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</si>
  <si>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北海道千歳市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</si>
  <si>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</si>
  <si>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</si>
  <si>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</si>
  <si>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</si>
  <si>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</si>
  <si>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</si>
  <si>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</si>
  <si>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</si>
  <si>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</si>
  <si>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</si>
  <si>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</si>
  <si>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</si>
  <si>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</si>
  <si>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</si>
  <si>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</si>
  <si>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</si>
  <si>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</si>
  <si>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</si>
  <si>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</si>
  <si>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</si>
  <si>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</si>
  <si>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</si>
  <si>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</si>
  <si>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</si>
  <si>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</si>
  <si>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</si>
  <si>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</si>
  <si>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</si>
  <si>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</si>
  <si>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</si>
  <si>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</si>
  <si>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</si>
  <si>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</si>
  <si>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</si>
  <si>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</si>
  <si>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</si>
  <si>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</si>
  <si>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</si>
  <si>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</si>
  <si>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</si>
  <si>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</si>
  <si>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</si>
  <si>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</si>
  <si>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</si>
  <si>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</si>
  <si>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</si>
  <si>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</si>
  <si>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</si>
  <si>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</si>
  <si>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</si>
  <si>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</si>
  <si>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</si>
  <si>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</si>
  <si>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</si>
  <si>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</si>
  <si>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</si>
  <si>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</si>
  <si>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</si>
  <si>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</si>
  <si>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</si>
  <si>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</si>
  <si>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</si>
  <si>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</si>
  <si>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</si>
  <si>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</si>
  <si>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</si>
  <si>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</si>
  <si>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</si>
  <si>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</si>
  <si>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</si>
  <si>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</si>
  <si>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</si>
  <si>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</si>
  <si>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</si>
  <si>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</si>
  <si>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</si>
  <si>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</si>
  <si>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</si>
  <si>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</si>
  <si>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</si>
  <si>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</si>
  <si>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</si>
  <si>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</si>
  <si>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</si>
  <si>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</si>
  <si>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</si>
  <si>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</si>
  <si>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</si>
  <si>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</si>
  <si>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</si>
  <si>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</si>
  <si>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</si>
  <si>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</si>
  <si>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</si>
  <si>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</si>
  <si>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</si>
  <si>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</si>
  <si>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</si>
  <si>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</si>
  <si>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</si>
  <si>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</si>
  <si>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</si>
  <si>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</si>
  <si>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</si>
  <si>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</si>
  <si>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</si>
  <si>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</si>
  <si>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</si>
  <si>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</si>
  <si>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</si>
  <si>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</si>
  <si>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</si>
  <si>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</si>
  <si>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</si>
  <si>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</si>
  <si>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</si>
  <si>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</si>
  <si>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</si>
  <si>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</si>
  <si>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</si>
  <si>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</si>
  <si>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</si>
  <si>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</si>
  <si>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</si>
  <si>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</si>
  <si>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</si>
  <si>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</si>
  <si>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</si>
  <si>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</si>
  <si>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</si>
  <si>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</si>
  <si>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</si>
  <si>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</si>
  <si>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</si>
  <si>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</si>
  <si>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</si>
  <si>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</si>
  <si>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</si>
  <si>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</si>
  <si>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</si>
  <si>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</si>
  <si>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</si>
  <si>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</si>
  <si>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</si>
  <si>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</si>
  <si>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</si>
  <si>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</si>
  <si>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</si>
  <si>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北海道千歳市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</si>
  <si>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</si>
  <si>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</si>
  <si>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</si>
  <si>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</si>
  <si>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</si>
  <si>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</si>
  <si>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</si>
  <si>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</si>
  <si>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</si>
  <si>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</si>
  <si>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</si>
  <si>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</si>
  <si>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</si>
  <si>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</si>
  <si>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</si>
  <si>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</si>
  <si>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</si>
  <si>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</si>
  <si>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</si>
  <si>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</si>
  <si>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</si>
  <si>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</si>
  <si>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</si>
  <si>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</si>
  <si>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</si>
  <si>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</si>
  <si>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</si>
  <si>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</si>
  <si>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</si>
  <si>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</si>
  <si>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</si>
  <si>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</si>
  <si>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</si>
  <si>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</si>
  <si>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</si>
  <si>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</si>
  <si>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</si>
  <si>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</si>
  <si>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</si>
  <si>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</si>
  <si>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</si>
  <si>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</si>
  <si>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下水道事業会計</t>
    <phoneticPr fontId="5"/>
  </si>
  <si>
    <t>公設地方卸売市場事業特別会計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</si>
  <si>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</si>
  <si>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</si>
  <si>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</si>
  <si>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</si>
  <si>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</si>
  <si>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</si>
  <si>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</si>
  <si>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</si>
  <si>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</si>
  <si>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</si>
  <si>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</si>
  <si>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</si>
  <si>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</si>
  <si>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</si>
  <si>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</si>
  <si>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</si>
  <si>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</si>
  <si>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</si>
  <si>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</si>
  <si>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</si>
  <si>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</si>
  <si>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</si>
  <si>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</si>
  <si>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</si>
  <si>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</si>
  <si>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</si>
  <si>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</si>
  <si>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</si>
  <si>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</si>
  <si>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</si>
  <si>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</si>
  <si>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</si>
  <si>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</si>
  <si>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</si>
  <si>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</si>
  <si>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</si>
  <si>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</si>
  <si>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</si>
  <si>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</si>
  <si>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</si>
  <si>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</si>
  <si>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</si>
  <si>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</si>
  <si>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</si>
  <si>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</si>
  <si>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</si>
  <si>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</si>
  <si>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</si>
  <si>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</si>
  <si>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</si>
  <si>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</si>
  <si>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</si>
  <si>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</si>
  <si>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</si>
  <si>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</si>
  <si>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</si>
  <si>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</si>
  <si>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</si>
  <si>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</si>
  <si>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</si>
  <si>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</si>
  <si>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</si>
  <si>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</si>
  <si>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</si>
  <si>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</si>
  <si>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</si>
  <si>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</si>
  <si>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</si>
  <si>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</si>
  <si>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</si>
  <si>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</si>
  <si>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</si>
  <si>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</si>
  <si>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</si>
  <si>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</si>
  <si>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</si>
  <si>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</si>
  <si>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</si>
  <si>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</si>
  <si>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</si>
  <si>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</si>
  <si>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</si>
  <si>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</si>
  <si>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</si>
  <si>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</si>
  <si>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</si>
  <si>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</si>
  <si>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</si>
  <si>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</si>
  <si>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</si>
  <si>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</si>
  <si>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</si>
  <si>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</si>
  <si>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</si>
  <si>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</si>
  <si>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</si>
  <si>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</si>
  <si>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</si>
  <si>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</si>
  <si>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</si>
  <si>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</si>
  <si>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</si>
  <si>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</si>
  <si>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</si>
  <si>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</si>
  <si>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</si>
  <si>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</si>
  <si>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</si>
  <si>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</si>
  <si>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</si>
  <si>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</si>
  <si>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</si>
  <si>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</si>
  <si>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</si>
  <si>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</si>
  <si>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</si>
  <si>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</si>
  <si>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</si>
  <si>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</si>
  <si>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</si>
  <si>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</si>
  <si>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</si>
  <si>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</si>
  <si>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</si>
  <si>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</si>
  <si>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</si>
  <si>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</si>
  <si>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</si>
  <si>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</si>
  <si>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</si>
  <si>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</si>
  <si>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</si>
  <si>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</si>
  <si>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</si>
  <si>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</si>
  <si>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</si>
  <si>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</si>
  <si>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7.73</t>
  </si>
  <si>
    <t>▲ 1.29</t>
  </si>
  <si>
    <t>下水道事業会計</t>
  </si>
  <si>
    <t>病院事業会計</t>
  </si>
  <si>
    <t>水道事業会計</t>
  </si>
  <si>
    <t>一般会計</t>
  </si>
  <si>
    <t>国民健康保険特別会計</t>
  </si>
  <si>
    <t>介護保険特別会計</t>
  </si>
  <si>
    <t>後期高齢者医療特別会計</t>
  </si>
  <si>
    <t>土地取得事業特別会計</t>
  </si>
  <si>
    <t>その他会計（赤字）</t>
  </si>
  <si>
    <t>その他会計（黒字）</t>
  </si>
  <si>
    <t>-</t>
    <phoneticPr fontId="2"/>
  </si>
  <si>
    <t>-</t>
    <phoneticPr fontId="2"/>
  </si>
  <si>
    <t>-</t>
    <phoneticPr fontId="2"/>
  </si>
  <si>
    <t>石狩教育研修センター組合</t>
    <rPh sb="0" eb="2">
      <t>イシカリ</t>
    </rPh>
    <rPh sb="2" eb="4">
      <t>キョウイク</t>
    </rPh>
    <rPh sb="4" eb="6">
      <t>ケンシュウ</t>
    </rPh>
    <rPh sb="10" eb="12">
      <t>クミアイ</t>
    </rPh>
    <phoneticPr fontId="2"/>
  </si>
  <si>
    <t>札幌広域圏組合</t>
    <rPh sb="0" eb="2">
      <t>サッポロ</t>
    </rPh>
    <rPh sb="2" eb="5">
      <t>コウイキケン</t>
    </rPh>
    <rPh sb="5" eb="7">
      <t>クミアイ</t>
    </rPh>
    <phoneticPr fontId="2"/>
  </si>
  <si>
    <t>石狩東部広域水道企業団</t>
    <rPh sb="0" eb="2">
      <t>イシカリ</t>
    </rPh>
    <rPh sb="2" eb="4">
      <t>トウブ</t>
    </rPh>
    <rPh sb="4" eb="6">
      <t>コウイキ</t>
    </rPh>
    <rPh sb="6" eb="8">
      <t>スイドウ</t>
    </rPh>
    <rPh sb="8" eb="10">
      <t>キギョウ</t>
    </rPh>
    <rPh sb="10" eb="11">
      <t>ダン</t>
    </rPh>
    <phoneticPr fontId="2"/>
  </si>
  <si>
    <t>道央廃棄物処理組合</t>
    <rPh sb="0" eb="2">
      <t>ドウオウ</t>
    </rPh>
    <rPh sb="2" eb="5">
      <t>ハイキブツ</t>
    </rPh>
    <rPh sb="5" eb="7">
      <t>ショリ</t>
    </rPh>
    <rPh sb="7" eb="9">
      <t>クミアイ</t>
    </rPh>
    <phoneticPr fontId="2"/>
  </si>
  <si>
    <t>-</t>
    <phoneticPr fontId="2"/>
  </si>
  <si>
    <t>-</t>
    <phoneticPr fontId="2"/>
  </si>
  <si>
    <t>.-</t>
    <phoneticPr fontId="2"/>
  </si>
  <si>
    <t>千歳市場公社</t>
    <rPh sb="0" eb="2">
      <t>チトセ</t>
    </rPh>
    <rPh sb="2" eb="4">
      <t>イチバ</t>
    </rPh>
    <rPh sb="4" eb="6">
      <t>コウシャ</t>
    </rPh>
    <phoneticPr fontId="2"/>
  </si>
  <si>
    <t>ちとせ環境と緑の財団</t>
    <rPh sb="3" eb="5">
      <t>カンキョウ</t>
    </rPh>
    <rPh sb="6" eb="7">
      <t>ミドリ</t>
    </rPh>
    <rPh sb="8" eb="10">
      <t>ザイダン</t>
    </rPh>
    <phoneticPr fontId="2"/>
  </si>
  <si>
    <t>千歳青少年教育財団</t>
    <rPh sb="0" eb="2">
      <t>チトセ</t>
    </rPh>
    <rPh sb="2" eb="5">
      <t>セイショウネン</t>
    </rPh>
    <rPh sb="5" eb="7">
      <t>キョウイク</t>
    </rPh>
    <rPh sb="7" eb="9">
      <t>ザイダン</t>
    </rPh>
    <phoneticPr fontId="2"/>
  </si>
  <si>
    <t>千歳市体育協会</t>
    <rPh sb="0" eb="3">
      <t>チトセシ</t>
    </rPh>
    <rPh sb="3" eb="5">
      <t>タイイク</t>
    </rPh>
    <rPh sb="5" eb="7">
      <t>キョウカイ</t>
    </rPh>
    <phoneticPr fontId="2"/>
  </si>
  <si>
    <t>千歳国際ビジネス交流センター</t>
    <rPh sb="0" eb="2">
      <t>チトセ</t>
    </rPh>
    <rPh sb="2" eb="4">
      <t>コクサイ</t>
    </rPh>
    <rPh sb="8" eb="10">
      <t>コウリュウ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</si>
  <si>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</si>
  <si>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</si>
  <si>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</si>
  <si>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</si>
  <si>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</si>
  <si>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</si>
  <si>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</si>
  <si>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</si>
  <si>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</si>
  <si>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</si>
  <si>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当市では平成22年度に財政標準化計画を策定し、計画の中で地方債発行額の上限額を定め、新規発行を抑制してきたことから、将来負担比率は低下傾向にある。
　一方で、有形固定資産減価償却率は類似団体より高い水準にある。これについては、当市で平成28年度に策定した公共施設等総合管理計画において、大規模改修の目安となる建築後30年を経過した建築物が全体の52.9％に上ることから、こうした影響が出た数値と考えられる。
　今後は、2つの計画をもとに、更新時期を迎える既存の施設については、必要性や費用対効果などを勘案し、利用者にも配慮のうえ、施設機能の統合や廃止などを検討するとともに、長期的な視点により一般財源の増加を抑制し、財政収支バランスの維持を図る必要がある。</t>
    <phoneticPr fontId="5"/>
  </si>
  <si>
    <t>有形固定資産減価償却率</t>
    <phoneticPr fontId="5"/>
  </si>
  <si>
    <t>　将来負担比率、実質公債費比率ともに財政健全化法での早期健全化水準には達していないものの、類似平均団体を上回っている状況となっている。
　財政標準化計画に定めた新規地方債発行額の上限に基づき、公債費及び地方債残高の抑制に努めているが、平成25年度に千歳市土地開発公社解散に伴う第三セクター等改革推進債の借入を行ったことにより、将来負担比率では平成25年度に一度上昇に転じ、公債費比率ではその償還が始まった平成26年度より下げ幅が鈍化している状況となっている。
　今後は、元利償還金の減少等により減少傾向にある将来負担比率と同様、実質公債費比率も減少していくと推察する。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</si>
</sst>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47200</c:v>
                </c:pt>
                <c:pt idx="1">
                  <c:v>69747</c:v>
                </c:pt>
                <c:pt idx="2">
                  <c:v>41007</c:v>
                </c:pt>
                <c:pt idx="3">
                  <c:v>44546</c:v>
                </c:pt>
                <c:pt idx="4">
                  <c:v>40653</c:v>
                </c:pt>
              </c:numCache>
            </c:numRef>
          </c:val>
          <c:smooth val="0"/>
        </c:ser>
        <c:dLbls>
          <c:showLegendKey val="0"/>
          <c:showVal val="0"/>
          <c:showCatName val="0"/>
          <c:showSerName val="0"/>
          <c:showPercent val="0"/>
          <c:showBubbleSize val="0"/>
        </c:dLbls>
        <c:marker val="1"/>
        <c:smooth val="0"/>
        <c:axId val="232710144"/>
        <c:axId val="232712064"/>
      </c:lineChart>
      <c:catAx>
        <c:axId val="2327101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712064"/>
        <c:crosses val="autoZero"/>
        <c:auto val="1"/>
        <c:lblAlgn val="ctr"/>
        <c:lblOffset val="100"/>
        <c:tickLblSkip val="1"/>
        <c:tickMarkSkip val="1"/>
        <c:noMultiLvlLbl val="0"/>
      </c:catAx>
      <c:valAx>
        <c:axId val="23271206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2710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5.0599999999999996</c:v>
                </c:pt>
                <c:pt idx="1">
                  <c:v>2.02</c:v>
                </c:pt>
                <c:pt idx="2">
                  <c:v>2.17</c:v>
                </c:pt>
                <c:pt idx="3">
                  <c:v>3.62</c:v>
                </c:pt>
                <c:pt idx="4">
                  <c:v>2.2400000000000002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12.2</c:v>
                </c:pt>
                <c:pt idx="1">
                  <c:v>10.45</c:v>
                </c:pt>
                <c:pt idx="2">
                  <c:v>12.3</c:v>
                </c:pt>
                <c:pt idx="3">
                  <c:v>14.06</c:v>
                </c:pt>
                <c:pt idx="4">
                  <c:v>15.56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5928448"/>
        <c:axId val="155938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1.62</c:v>
                </c:pt>
                <c:pt idx="1">
                  <c:v>-7.73</c:v>
                </c:pt>
                <c:pt idx="2">
                  <c:v>0.12</c:v>
                </c:pt>
                <c:pt idx="3">
                  <c:v>1.47</c:v>
                </c:pt>
                <c:pt idx="4">
                  <c:v>-1.29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5928448"/>
        <c:axId val="155938816"/>
      </c:lineChart>
      <c:catAx>
        <c:axId val="15592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5938816"/>
        <c:crosses val="autoZero"/>
        <c:auto val="1"/>
        <c:lblAlgn val="ctr"/>
        <c:lblOffset val="100"/>
        <c:tickLblSkip val="1"/>
        <c:tickMarkSkip val="1"/>
        <c:noMultiLvlLbl val="0"/>
      </c:catAx>
      <c:valAx>
        <c:axId val="155938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92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0.19</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0.76</c:v>
                </c:pt>
                <c:pt idx="8">
                  <c:v>#N/A</c:v>
                </c:pt>
                <c:pt idx="9">
                  <c:v>0.97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2.19</c:v>
                </c:pt>
                <c:pt idx="2">
                  <c:v>#N/A</c:v>
                </c:pt>
                <c:pt idx="3">
                  <c:v>1.82</c:v>
                </c:pt>
                <c:pt idx="4">
                  <c:v>#N/A</c:v>
                </c:pt>
                <c:pt idx="5">
                  <c:v>1.19</c:v>
                </c:pt>
                <c:pt idx="6">
                  <c:v>#N/A</c:v>
                </c:pt>
                <c:pt idx="7">
                  <c:v>0.71</c:v>
                </c:pt>
                <c:pt idx="8">
                  <c:v>#N/A</c:v>
                </c:pt>
                <c:pt idx="9">
                  <c:v>1.18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5.0599999999999996</c:v>
                </c:pt>
                <c:pt idx="2">
                  <c:v>#N/A</c:v>
                </c:pt>
                <c:pt idx="3">
                  <c:v>2.02</c:v>
                </c:pt>
                <c:pt idx="4">
                  <c:v>#N/A</c:v>
                </c:pt>
                <c:pt idx="5">
                  <c:v>2.16</c:v>
                </c:pt>
                <c:pt idx="6">
                  <c:v>#N/A</c:v>
                </c:pt>
                <c:pt idx="7">
                  <c:v>3.61</c:v>
                </c:pt>
                <c:pt idx="8">
                  <c:v>#N/A</c:v>
                </c:pt>
                <c:pt idx="9">
                  <c:v>2.23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6.94</c:v>
                </c:pt>
                <c:pt idx="2">
                  <c:v>#N/A</c:v>
                </c:pt>
                <c:pt idx="3">
                  <c:v>8.31</c:v>
                </c:pt>
                <c:pt idx="4">
                  <c:v>#N/A</c:v>
                </c:pt>
                <c:pt idx="5">
                  <c:v>9.9499999999999993</c:v>
                </c:pt>
                <c:pt idx="6">
                  <c:v>#N/A</c:v>
                </c:pt>
                <c:pt idx="7">
                  <c:v>8.6999999999999993</c:v>
                </c:pt>
                <c:pt idx="8">
                  <c:v>#N/A</c:v>
                </c:pt>
                <c:pt idx="9">
                  <c:v>7.14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9.5299999999999994</c:v>
                </c:pt>
                <c:pt idx="2">
                  <c:v>#N/A</c:v>
                </c:pt>
                <c:pt idx="3">
                  <c:v>10.42</c:v>
                </c:pt>
                <c:pt idx="4">
                  <c:v>#N/A</c:v>
                </c:pt>
                <c:pt idx="5">
                  <c:v>8.77</c:v>
                </c:pt>
                <c:pt idx="6">
                  <c:v>#N/A</c:v>
                </c:pt>
                <c:pt idx="7">
                  <c:v>8.83</c:v>
                </c:pt>
                <c:pt idx="8">
                  <c:v>#N/A</c:v>
                </c:pt>
                <c:pt idx="9">
                  <c:v>8.4600000000000009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6.57</c:v>
                </c:pt>
                <c:pt idx="2">
                  <c:v>#N/A</c:v>
                </c:pt>
                <c:pt idx="3">
                  <c:v>8.01</c:v>
                </c:pt>
                <c:pt idx="4">
                  <c:v>#N/A</c:v>
                </c:pt>
                <c:pt idx="5">
                  <c:v>8.92</c:v>
                </c:pt>
                <c:pt idx="6">
                  <c:v>#N/A</c:v>
                </c:pt>
                <c:pt idx="7">
                  <c:v>10.16</c:v>
                </c:pt>
                <c:pt idx="8">
                  <c:v>#N/A</c:v>
                </c:pt>
                <c:pt idx="9">
                  <c:v>11.46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6275072"/>
        <c:axId val="156276608"/>
      </c:barChart>
      <c:catAx>
        <c:axId val="15627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276608"/>
        <c:crosses val="autoZero"/>
        <c:auto val="1"/>
        <c:lblAlgn val="ctr"/>
        <c:lblOffset val="100"/>
        <c:tickLblSkip val="1"/>
        <c:tickMarkSkip val="1"/>
        <c:noMultiLvlLbl val="0"/>
      </c:catAx>
      <c:valAx>
        <c:axId val="156276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275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3237</c:v>
                </c:pt>
                <c:pt idx="5">
                  <c:v>3185</c:v>
                </c:pt>
                <c:pt idx="8">
                  <c:v>3219</c:v>
                </c:pt>
                <c:pt idx="11">
                  <c:v>3164</c:v>
                </c:pt>
                <c:pt idx="14">
                  <c:v>3069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133</c:v>
                </c:pt>
                <c:pt idx="3">
                  <c:v>124</c:v>
                </c:pt>
                <c:pt idx="6">
                  <c:v>188</c:v>
                </c:pt>
                <c:pt idx="9">
                  <c:v>178</c:v>
                </c:pt>
                <c:pt idx="12">
                  <c:v>236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12</c:v>
                </c:pt>
                <c:pt idx="12">
                  <c:v>45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1220</c:v>
                </c:pt>
                <c:pt idx="3">
                  <c:v>1164</c:v>
                </c:pt>
                <c:pt idx="6">
                  <c:v>855</c:v>
                </c:pt>
                <c:pt idx="9">
                  <c:v>1060</c:v>
                </c:pt>
                <c:pt idx="12">
                  <c:v>1032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67</c:v>
                </c:pt>
                <c:pt idx="3">
                  <c:v>67</c:v>
                </c:pt>
                <c:pt idx="6">
                  <c:v>67</c:v>
                </c:pt>
                <c:pt idx="9">
                  <c:v>50</c:v>
                </c:pt>
                <c:pt idx="12">
                  <c:v>33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3611</c:v>
                </c:pt>
                <c:pt idx="3">
                  <c:v>3533</c:v>
                </c:pt>
                <c:pt idx="6">
                  <c:v>3893</c:v>
                </c:pt>
                <c:pt idx="9">
                  <c:v>3686</c:v>
                </c:pt>
                <c:pt idx="12">
                  <c:v>3554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5557888"/>
        <c:axId val="155559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1795</c:v>
                </c:pt>
                <c:pt idx="2">
                  <c:v>#N/A</c:v>
                </c:pt>
                <c:pt idx="3">
                  <c:v>#N/A</c:v>
                </c:pt>
                <c:pt idx="4">
                  <c:v>1703</c:v>
                </c:pt>
                <c:pt idx="5">
                  <c:v>#N/A</c:v>
                </c:pt>
                <c:pt idx="6">
                  <c:v>#N/A</c:v>
                </c:pt>
                <c:pt idx="7">
                  <c:v>1784</c:v>
                </c:pt>
                <c:pt idx="8">
                  <c:v>#N/A</c:v>
                </c:pt>
                <c:pt idx="9">
                  <c:v>#N/A</c:v>
                </c:pt>
                <c:pt idx="10">
                  <c:v>1822</c:v>
                </c:pt>
                <c:pt idx="11">
                  <c:v>#N/A</c:v>
                </c:pt>
                <c:pt idx="12">
                  <c:v>#N/A</c:v>
                </c:pt>
                <c:pt idx="13">
                  <c:v>1831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5557888"/>
        <c:axId val="155559808"/>
      </c:lineChart>
      <c:catAx>
        <c:axId val="15555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559808"/>
        <c:crosses val="autoZero"/>
        <c:auto val="1"/>
        <c:lblAlgn val="ctr"/>
        <c:lblOffset val="100"/>
        <c:tickLblSkip val="1"/>
        <c:tickMarkSkip val="1"/>
        <c:noMultiLvlLbl val="0"/>
      </c:catAx>
      <c:valAx>
        <c:axId val="155559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55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29457</c:v>
                </c:pt>
                <c:pt idx="5">
                  <c:v>29831</c:v>
                </c:pt>
                <c:pt idx="8">
                  <c:v>29914</c:v>
                </c:pt>
                <c:pt idx="11">
                  <c:v>29695</c:v>
                </c:pt>
                <c:pt idx="14">
                  <c:v>29249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4864</c:v>
                </c:pt>
                <c:pt idx="5">
                  <c:v>4258</c:v>
                </c:pt>
                <c:pt idx="8">
                  <c:v>3509</c:v>
                </c:pt>
                <c:pt idx="11">
                  <c:v>2960</c:v>
                </c:pt>
                <c:pt idx="14">
                  <c:v>2989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7723</c:v>
                </c:pt>
                <c:pt idx="5">
                  <c:v>6961</c:v>
                </c:pt>
                <c:pt idx="8">
                  <c:v>7863</c:v>
                </c:pt>
                <c:pt idx="11">
                  <c:v>8338</c:v>
                </c:pt>
                <c:pt idx="14">
                  <c:v>9251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38</c:v>
                </c:pt>
                <c:pt idx="3">
                  <c:v>37</c:v>
                </c:pt>
                <c:pt idx="6">
                  <c:v>34</c:v>
                </c:pt>
                <c:pt idx="9">
                  <c:v>33</c:v>
                </c:pt>
                <c:pt idx="12">
                  <c:v>28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6100</c:v>
                </c:pt>
                <c:pt idx="3">
                  <c:v>5917</c:v>
                </c:pt>
                <c:pt idx="6">
                  <c:v>5528</c:v>
                </c:pt>
                <c:pt idx="9">
                  <c:v>5401</c:v>
                </c:pt>
                <c:pt idx="12">
                  <c:v>5336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11439</c:v>
                </c:pt>
                <c:pt idx="3">
                  <c:v>11390</c:v>
                </c:pt>
                <c:pt idx="6">
                  <c:v>10277</c:v>
                </c:pt>
                <c:pt idx="9">
                  <c:v>10499</c:v>
                </c:pt>
                <c:pt idx="12">
                  <c:v>9967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1521</c:v>
                </c:pt>
                <c:pt idx="3">
                  <c:v>1784</c:v>
                </c:pt>
                <c:pt idx="6">
                  <c:v>1610</c:v>
                </c:pt>
                <c:pt idx="9">
                  <c:v>1444</c:v>
                </c:pt>
                <c:pt idx="12">
                  <c:v>1889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35782</c:v>
                </c:pt>
                <c:pt idx="3">
                  <c:v>40498</c:v>
                </c:pt>
                <c:pt idx="6">
                  <c:v>39342</c:v>
                </c:pt>
                <c:pt idx="9">
                  <c:v>38505</c:v>
                </c:pt>
                <c:pt idx="12">
                  <c:v>37601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8097280"/>
        <c:axId val="168099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12836</c:v>
                </c:pt>
                <c:pt idx="2">
                  <c:v>#N/A</c:v>
                </c:pt>
                <c:pt idx="3">
                  <c:v>#N/A</c:v>
                </c:pt>
                <c:pt idx="4">
                  <c:v>18576</c:v>
                </c:pt>
                <c:pt idx="5">
                  <c:v>#N/A</c:v>
                </c:pt>
                <c:pt idx="6">
                  <c:v>#N/A</c:v>
                </c:pt>
                <c:pt idx="7">
                  <c:v>15505</c:v>
                </c:pt>
                <c:pt idx="8">
                  <c:v>#N/A</c:v>
                </c:pt>
                <c:pt idx="9">
                  <c:v>#N/A</c:v>
                </c:pt>
                <c:pt idx="10">
                  <c:v>14888</c:v>
                </c:pt>
                <c:pt idx="11">
                  <c:v>#N/A</c:v>
                </c:pt>
                <c:pt idx="12">
                  <c:v>#N/A</c:v>
                </c:pt>
                <c:pt idx="13">
                  <c:v>13333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8097280"/>
        <c:axId val="168099200"/>
      </c:lineChart>
      <c:catAx>
        <c:axId val="16809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8099200"/>
        <c:crosses val="autoZero"/>
        <c:auto val="1"/>
        <c:lblAlgn val="ctr"/>
        <c:lblOffset val="100"/>
        <c:tickLblSkip val="1"/>
        <c:tickMarkSkip val="1"/>
        <c:noMultiLvlLbl val="0"/>
      </c:catAx>
      <c:valAx>
        <c:axId val="16809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097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65.2</c:v>
                </c:pt>
                <c:pt idx="4">
                  <c:v>67.2</c:v>
                </c:pt>
              </c:numCache>
            </c:numRef>
          </c:xVal>
          <c:yVal>
            <c:numRef>
              <c:f>公会計指標分析・財政指標組合せ分析表!$K$51:$O$51</c:f>
              <c:numCache>
                <c:formatCode>#,##0.0;"▲ "#,##0.0</c:formatCode>
                <c:ptCount val="5"/>
                <c:pt idx="3">
                  <c:v>82.1</c:v>
                </c:pt>
                <c:pt idx="4">
                  <c:v>71.5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pt idx="4">
                  <c:v>52.3</c:v>
                </c:pt>
              </c:numCache>
            </c:numRef>
          </c:xVal>
          <c:yVal>
            <c:numRef>
              <c:f>公会計指標分析・財政指標組合せ分析表!$K$55:$O$55</c:f>
              <c:numCache>
                <c:formatCode>#,##0.0;"▲ "#,##0.0</c:formatCode>
                <c:ptCount val="5"/>
                <c:pt idx="3">
                  <c:v>33.6</c:v>
                </c:pt>
                <c:pt idx="4">
                  <c:v>35.299999999999997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6447488"/>
        <c:axId val="156449408"/>
      </c:scatterChart>
      <c:valAx>
        <c:axId val="156447488"/>
        <c:scaling>
          <c:orientation val="minMax"/>
          <c:max val="69"/>
          <c:min val="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449408"/>
        <c:crosses val="autoZero"/>
        <c:crossBetween val="midCat"/>
      </c:valAx>
      <c:valAx>
        <c:axId val="156449408"/>
        <c:scaling>
          <c:orientation val="minMax"/>
          <c:max val="91"/>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64474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10</c:v>
                </c:pt>
                <c:pt idx="2">
                  <c:v>9.8000000000000007</c:v>
                </c:pt>
                <c:pt idx="3">
                  <c:v>9.8000000000000007</c:v>
                </c:pt>
                <c:pt idx="4">
                  <c:v>9.9</c:v>
                </c:pt>
              </c:numCache>
            </c:numRef>
          </c:xVal>
          <c:yVal>
            <c:numRef>
              <c:f>公会計指標分析・財政指標組合せ分析表!$K$73:$O$73</c:f>
              <c:numCache>
                <c:formatCode>#,##0.0;"▲ "#,##0.0</c:formatCode>
                <c:ptCount val="5"/>
                <c:pt idx="0">
                  <c:v>72.599999999999994</c:v>
                </c:pt>
                <c:pt idx="1">
                  <c:v>102.2</c:v>
                </c:pt>
                <c:pt idx="2">
                  <c:v>86.7</c:v>
                </c:pt>
                <c:pt idx="3">
                  <c:v>82.1</c:v>
                </c:pt>
                <c:pt idx="4">
                  <c:v>71.5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765147516615142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57594493574760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4698496"/>
        <c:axId val="154700416"/>
      </c:scatterChart>
      <c:valAx>
        <c:axId val="154698496"/>
        <c:scaling>
          <c:orientation val="minMax"/>
          <c:max val="11.1"/>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700416"/>
        <c:crosses val="autoZero"/>
        <c:crossBetween val="midCat"/>
      </c:valAx>
      <c:valAx>
        <c:axId val="154700416"/>
        <c:scaling>
          <c:orientation val="minMax"/>
          <c:max val="114"/>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6984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実質公債費比率は３か年平均</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％であり、</a:t>
          </a:r>
          <a:r>
            <a:rPr kumimoji="1" lang="ja-JP" altLang="en-US" sz="1100">
              <a:solidFill>
                <a:schemeClr val="dk1"/>
              </a:solidFill>
              <a:effectLst/>
              <a:latin typeface="+mn-lt"/>
              <a:ea typeface="+mn-ea"/>
              <a:cs typeface="+mn-cs"/>
            </a:rPr>
            <a:t>横ばいで推移している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要因としては、</a:t>
          </a:r>
          <a:r>
            <a:rPr lang="ja-JP" altLang="ja-JP" sz="1100" b="0" i="0">
              <a:solidFill>
                <a:schemeClr val="dk1"/>
              </a:solidFill>
              <a:effectLst/>
              <a:latin typeface="+mn-lt"/>
              <a:ea typeface="+mn-ea"/>
              <a:cs typeface="+mn-cs"/>
            </a:rPr>
            <a:t>第三セクター等改革推進債の償還に伴い</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lang="ja-JP" altLang="ja-JP" sz="1100" b="0" i="0">
              <a:solidFill>
                <a:schemeClr val="dk1"/>
              </a:solidFill>
              <a:effectLst/>
              <a:latin typeface="+mn-lt"/>
              <a:ea typeface="+mn-ea"/>
              <a:cs typeface="+mn-cs"/>
            </a:rPr>
            <a:t>元利償還金が増加し</a:t>
          </a:r>
          <a:r>
            <a:rPr lang="ja-JP" altLang="en-US" sz="1100" b="0" i="0">
              <a:solidFill>
                <a:schemeClr val="dk1"/>
              </a:solidFill>
              <a:effectLst/>
              <a:latin typeface="+mn-lt"/>
              <a:ea typeface="+mn-ea"/>
              <a:cs typeface="+mn-cs"/>
            </a:rPr>
            <a:t>た</a:t>
          </a:r>
          <a:r>
            <a:rPr lang="ja-JP" altLang="ja-JP" sz="1100" b="0" i="0">
              <a:solidFill>
                <a:schemeClr val="dk1"/>
              </a:solidFill>
              <a:effectLst/>
              <a:latin typeface="+mn-lt"/>
              <a:ea typeface="+mn-ea"/>
              <a:cs typeface="+mn-cs"/>
            </a:rPr>
            <a:t>ものの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「財政標準化計画」に基づき新規地方債の発行抑制を図るなどにより、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年度より元利償還金</a:t>
          </a:r>
          <a:r>
            <a:rPr lang="ja-JP" altLang="ja-JP" sz="1100" b="0" i="0">
              <a:solidFill>
                <a:schemeClr val="dk1"/>
              </a:solidFill>
              <a:effectLst/>
              <a:latin typeface="+mn-lt"/>
              <a:ea typeface="+mn-ea"/>
              <a:cs typeface="+mn-cs"/>
            </a:rPr>
            <a:t>全体</a:t>
          </a:r>
          <a:r>
            <a:rPr lang="ja-JP" altLang="en-US" sz="1100" b="0" i="0">
              <a:solidFill>
                <a:schemeClr val="dk1"/>
              </a:solidFill>
              <a:effectLst/>
              <a:latin typeface="+mn-lt"/>
              <a:ea typeface="+mn-ea"/>
              <a:cs typeface="+mn-cs"/>
            </a:rPr>
            <a:t>が減少傾向に</a:t>
          </a:r>
          <a:r>
            <a:rPr kumimoji="1" lang="ja-JP" altLang="ja-JP" sz="1100">
              <a:solidFill>
                <a:schemeClr val="dk1"/>
              </a:solidFill>
              <a:effectLst/>
              <a:latin typeface="+mn-lt"/>
              <a:ea typeface="+mn-ea"/>
              <a:cs typeface="+mn-cs"/>
            </a:rPr>
            <a:t>あることによるものである。</a:t>
          </a:r>
          <a:endParaRPr lang="ja-JP" altLang="ja-JP">
            <a:effectLst/>
          </a:endParaRPr>
        </a:p>
        <a:p>
          <a:r>
            <a:rPr kumimoji="1" lang="ja-JP" altLang="ja-JP" sz="1100">
              <a:solidFill>
                <a:schemeClr val="dk1"/>
              </a:solidFill>
              <a:effectLst/>
              <a:latin typeface="+mn-lt"/>
              <a:ea typeface="+mn-ea"/>
              <a:cs typeface="+mn-cs"/>
            </a:rPr>
            <a:t>　今後も更なる公債費圧縮に向け、「財政標準化計画」に基づき地方債発行の抑制を図り、公債費の増嵩による財政圧迫の予防に努める。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年度は千歳市土地開発公社解散に伴う第三セクター等改革推進債の借入による地方債現在高の増加等により将来負担比率は増加した。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債務負担行為に基づく支出予定額</a:t>
          </a:r>
          <a:r>
            <a:rPr kumimoji="1" lang="ja-JP" altLang="en-US" sz="1100">
              <a:solidFill>
                <a:schemeClr val="dk1"/>
              </a:solidFill>
              <a:effectLst/>
              <a:latin typeface="+mn-lt"/>
              <a:ea typeface="+mn-ea"/>
              <a:cs typeface="+mn-cs"/>
            </a:rPr>
            <a:t>は増加したものの</a:t>
          </a:r>
          <a:r>
            <a:rPr kumimoji="1" lang="ja-JP" altLang="ja-JP" sz="1100">
              <a:solidFill>
                <a:schemeClr val="dk1"/>
              </a:solidFill>
              <a:effectLst/>
              <a:latin typeface="+mn-lt"/>
              <a:ea typeface="+mn-ea"/>
              <a:cs typeface="+mn-cs"/>
            </a:rPr>
            <a:t>、財政標準化計画に基づいて地方債発行の抑制に努めたことなどにより地方債現在高は減少傾向にあり、将来負担比率は減少している。</a:t>
          </a:r>
          <a:endParaRPr lang="ja-JP" altLang="ja-JP" sz="1400">
            <a:effectLst/>
          </a:endParaRPr>
        </a:p>
        <a:p>
          <a:r>
            <a:rPr kumimoji="1" lang="ja-JP" altLang="ja-JP" sz="1100">
              <a:solidFill>
                <a:schemeClr val="dk1"/>
              </a:solidFill>
              <a:effectLst/>
              <a:latin typeface="+mn-lt"/>
              <a:ea typeface="+mn-ea"/>
              <a:cs typeface="+mn-cs"/>
            </a:rPr>
            <a:t>　今後も引き続き普通建設事業費の総額抑制による地方債発行の抑制を図るとともに地方債残高の早期解消に努め、充当可能基金の運用の適正化などにより将来の負担軽減に努める。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北海道千歳市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96,428
95,902
594.50
38,164,926
37,691,407
472,005
21,110,351
37,601,126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71.5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[ 67.2</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当市における公共施設等総合管理計画策定時の平成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年度末の時点では、大規模改修の目安となる建築後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年を経過した建築物が全体の</a:t>
          </a:r>
          <a:r>
            <a:rPr kumimoji="1" lang="en-US" altLang="ja-JP" sz="1100">
              <a:solidFill>
                <a:schemeClr val="dk1"/>
              </a:solidFill>
              <a:effectLst/>
              <a:latin typeface="+mn-lt"/>
              <a:ea typeface="+mn-ea"/>
              <a:cs typeface="+mn-cs"/>
            </a:rPr>
            <a:t>52.9</a:t>
          </a:r>
          <a:r>
            <a:rPr kumimoji="1" lang="ja-JP" altLang="ja-JP" sz="1100">
              <a:solidFill>
                <a:schemeClr val="dk1"/>
              </a:solidFill>
              <a:effectLst/>
              <a:latin typeface="+mn-lt"/>
              <a:ea typeface="+mn-ea"/>
              <a:cs typeface="+mn-cs"/>
            </a:rPr>
            <a:t>％に上るため、有形固定資産減価償却率は類似団体より高い水準にあると考えられる。</a:t>
          </a:r>
          <a:endParaRPr lang="ja-JP" altLang="ja-JP">
            <a:effectLst/>
          </a:endParaRPr>
        </a:p>
        <a:p>
          <a:r>
            <a:rPr kumimoji="1" lang="ja-JP" altLang="ja-JP" sz="1100">
              <a:solidFill>
                <a:schemeClr val="dk1"/>
              </a:solidFill>
              <a:effectLst/>
              <a:latin typeface="+mn-lt"/>
              <a:ea typeface="+mn-ea"/>
              <a:cs typeface="+mn-cs"/>
            </a:rPr>
            <a:t>　同計画では、今後、大規模改修や更新は平成</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年及び平成</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年頃ピークを迎えることを見込んでいることから、ピークを迎える前に、予防保全による長寿命化を図り、ライフサイクルコストの縮減などの対策を行うこととしている。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2" name="直線コネクタ 61"/>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3"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4" name="直線コネクタ 63"/>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5"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6" name="直線コネクタ 65"/>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7"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68" name="フローチャート : 判断 67"/>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69" name="フローチャート : 判断 68"/>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28702</xdr:rowOff>
    </xdr:from>
    <xdr:to>
      <xdr:col>3</xdr:col>
      <xdr:colOff>1222375</xdr:colOff>
      <xdr:row>28</xdr:row>
      <xdr:rowOff>130302</xdr:rowOff>
    </xdr:to>
    <xdr:sp macro="" textlink="">
      <xdr:nvSpPr>
        <xdr:cNvPr id="75" name="円/楕円 74"/>
        <xdr:cNvSpPr/>
      </xdr:nvSpPr>
      <xdr:spPr>
        <a:xfrm>
          <a:off x="47117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51579</xdr:rowOff>
    </xdr:from>
    <xdr:ext cx="405111" cy="259045"/>
    <xdr:sp macro="" textlink="">
      <xdr:nvSpPr>
        <xdr:cNvPr id="76" name="有形固定資産減価償却率該当値テキスト"/>
        <xdr:cNvSpPr txBox="1"/>
      </xdr:nvSpPr>
      <xdr:spPr>
        <a:xfrm>
          <a:off x="4813300" y="546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71882</xdr:rowOff>
    </xdr:from>
    <xdr:to>
      <xdr:col>3</xdr:col>
      <xdr:colOff>511175</xdr:colOff>
      <xdr:row>29</xdr:row>
      <xdr:rowOff>2032</xdr:rowOff>
    </xdr:to>
    <xdr:sp macro="" textlink="">
      <xdr:nvSpPr>
        <xdr:cNvPr id="77" name="円/楕円 76"/>
        <xdr:cNvSpPr/>
      </xdr:nvSpPr>
      <xdr:spPr>
        <a:xfrm>
          <a:off x="40005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79502</xdr:rowOff>
    </xdr:from>
    <xdr:to>
      <xdr:col>3</xdr:col>
      <xdr:colOff>1171575</xdr:colOff>
      <xdr:row>28</xdr:row>
      <xdr:rowOff>122682</xdr:rowOff>
    </xdr:to>
    <xdr:cxnSp macro="">
      <xdr:nvCxnSpPr>
        <xdr:cNvPr id="78" name="直線コネクタ 77"/>
        <xdr:cNvCxnSpPr/>
      </xdr:nvCxnSpPr>
      <xdr:spPr>
        <a:xfrm flipV="1">
          <a:off x="4051300" y="566115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3065</xdr:rowOff>
    </xdr:from>
    <xdr:ext cx="405111" cy="259045"/>
    <xdr:sp macro="" textlink="">
      <xdr:nvSpPr>
        <xdr:cNvPr id="79" name="n_1aveValue有形固定資産減価償却率"/>
        <xdr:cNvSpPr txBox="1"/>
      </xdr:nvSpPr>
      <xdr:spPr>
        <a:xfrm>
          <a:off x="3836043"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18559</xdr:rowOff>
    </xdr:from>
    <xdr:ext cx="405111" cy="259045"/>
    <xdr:sp macro="" textlink="">
      <xdr:nvSpPr>
        <xdr:cNvPr id="80" name="n_1mainValue有形固定資産減価償却率"/>
        <xdr:cNvSpPr txBox="1"/>
      </xdr:nvSpPr>
      <xdr:spPr>
        <a:xfrm>
          <a:off x="3836043"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北海道千歳市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96,428
95,902
594.50
38,164,926
37,691,407
472,005
21,110,351
37,601,126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71120</xdr:rowOff>
    </xdr:from>
    <xdr:to>
      <xdr:col>6</xdr:col>
      <xdr:colOff>561975</xdr:colOff>
      <xdr:row>35</xdr:row>
      <xdr:rowOff>1270</xdr:rowOff>
    </xdr:to>
    <xdr:sp macro="" textlink="">
      <xdr:nvSpPr>
        <xdr:cNvPr id="68" name="円/楕円 67"/>
        <xdr:cNvSpPr/>
      </xdr:nvSpPr>
      <xdr:spPr>
        <a:xfrm>
          <a:off x="4584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93997</xdr:rowOff>
    </xdr:from>
    <xdr:ext cx="405111" cy="259045"/>
    <xdr:sp macro="" textlink="">
      <xdr:nvSpPr>
        <xdr:cNvPr id="69" name="【道路】&#10;有形固定資産減価償却率該当値テキスト"/>
        <xdr:cNvSpPr txBox="1"/>
      </xdr:nvSpPr>
      <xdr:spPr>
        <a:xfrm>
          <a:off x="4724400"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139700</xdr:rowOff>
    </xdr:from>
    <xdr:to>
      <xdr:col>5</xdr:col>
      <xdr:colOff>409575</xdr:colOff>
      <xdr:row>35</xdr:row>
      <xdr:rowOff>69850</xdr:rowOff>
    </xdr:to>
    <xdr:sp macro="" textlink="">
      <xdr:nvSpPr>
        <xdr:cNvPr id="70" name="円/楕円 69"/>
        <xdr:cNvSpPr/>
      </xdr:nvSpPr>
      <xdr:spPr>
        <a:xfrm>
          <a:off x="3746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121920</xdr:rowOff>
    </xdr:from>
    <xdr:to>
      <xdr:col>6</xdr:col>
      <xdr:colOff>511175</xdr:colOff>
      <xdr:row>35</xdr:row>
      <xdr:rowOff>19050</xdr:rowOff>
    </xdr:to>
    <xdr:cxnSp macro="">
      <xdr:nvCxnSpPr>
        <xdr:cNvPr id="71" name="直線コネクタ 70"/>
        <xdr:cNvCxnSpPr/>
      </xdr:nvCxnSpPr>
      <xdr:spPr>
        <a:xfrm flipV="1">
          <a:off x="3797300" y="5951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154703</xdr:rowOff>
    </xdr:from>
    <xdr:ext cx="405111" cy="259045"/>
    <xdr:sp macro="" textlink="">
      <xdr:nvSpPr>
        <xdr:cNvPr id="72" name="n_1aveValue【道路】&#10;有形固定資産減価償却率"/>
        <xdr:cNvSpPr txBox="1"/>
      </xdr:nvSpPr>
      <xdr:spPr>
        <a:xfrm>
          <a:off x="3582043" y="632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86377</xdr:rowOff>
    </xdr:from>
    <xdr:ext cx="405111" cy="259045"/>
    <xdr:sp macro="" textlink="">
      <xdr:nvSpPr>
        <xdr:cNvPr id="73" name="n_1mainValue【道路】&#10;有形固定資産減価償却率"/>
        <xdr:cNvSpPr txBox="1"/>
      </xdr:nvSpPr>
      <xdr:spPr>
        <a:xfrm>
          <a:off x="3582043"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5" name="直線コネクタ 94"/>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6"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7" name="直線コネクタ 96"/>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8"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9" name="直線コネクタ 98"/>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100"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101" name="フローチャート : 判断 100"/>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102" name="フローチャート : 判断 101"/>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71806</xdr:rowOff>
    </xdr:from>
    <xdr:to>
      <xdr:col>15</xdr:col>
      <xdr:colOff>231775</xdr:colOff>
      <xdr:row>40</xdr:row>
      <xdr:rowOff>1956</xdr:rowOff>
    </xdr:to>
    <xdr:sp macro="" textlink="">
      <xdr:nvSpPr>
        <xdr:cNvPr id="108" name="円/楕円 107"/>
        <xdr:cNvSpPr/>
      </xdr:nvSpPr>
      <xdr:spPr>
        <a:xfrm>
          <a:off x="10426700" y="67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94683</xdr:rowOff>
    </xdr:from>
    <xdr:ext cx="469744" cy="259045"/>
    <xdr:sp macro="" textlink="">
      <xdr:nvSpPr>
        <xdr:cNvPr id="109" name="【道路】&#10;一人当たり延長該当値テキスト"/>
        <xdr:cNvSpPr txBox="1"/>
      </xdr:nvSpPr>
      <xdr:spPr>
        <a:xfrm>
          <a:off x="10566400" y="66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7.735</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70206</xdr:rowOff>
    </xdr:from>
    <xdr:to>
      <xdr:col>14</xdr:col>
      <xdr:colOff>79375</xdr:colOff>
      <xdr:row>40</xdr:row>
      <xdr:rowOff>356</xdr:rowOff>
    </xdr:to>
    <xdr:sp macro="" textlink="">
      <xdr:nvSpPr>
        <xdr:cNvPr id="110" name="円/楕円 109"/>
        <xdr:cNvSpPr/>
      </xdr:nvSpPr>
      <xdr:spPr>
        <a:xfrm>
          <a:off x="9588500" y="67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121006</xdr:rowOff>
    </xdr:from>
    <xdr:to>
      <xdr:col>15</xdr:col>
      <xdr:colOff>180975</xdr:colOff>
      <xdr:row>39</xdr:row>
      <xdr:rowOff>122606</xdr:rowOff>
    </xdr:to>
    <xdr:cxnSp macro="">
      <xdr:nvCxnSpPr>
        <xdr:cNvPr id="111" name="直線コネクタ 110"/>
        <xdr:cNvCxnSpPr/>
      </xdr:nvCxnSpPr>
      <xdr:spPr>
        <a:xfrm>
          <a:off x="9639300" y="6807556"/>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40</xdr:row>
      <xdr:rowOff>28470</xdr:rowOff>
    </xdr:from>
    <xdr:ext cx="469744" cy="259045"/>
    <xdr:sp macro="" textlink="">
      <xdr:nvSpPr>
        <xdr:cNvPr id="112" name="n_1aveValue【道路】&#10;一人当たり延長"/>
        <xdr:cNvSpPr txBox="1"/>
      </xdr:nvSpPr>
      <xdr:spPr>
        <a:xfrm>
          <a:off x="9391727" y="68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16883</xdr:rowOff>
    </xdr:from>
    <xdr:ext cx="469744" cy="259045"/>
    <xdr:sp macro="" textlink="">
      <xdr:nvSpPr>
        <xdr:cNvPr id="113" name="n_1mainValue【道路】&#10;一人当たり延長"/>
        <xdr:cNvSpPr txBox="1"/>
      </xdr:nvSpPr>
      <xdr:spPr>
        <a:xfrm>
          <a:off x="9391727" y="653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7" name="直線コネクタ 136"/>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8"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9" name="直線コネクタ 138"/>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40"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41" name="直線コネクタ 140"/>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92092</xdr:rowOff>
    </xdr:from>
    <xdr:ext cx="405111" cy="259045"/>
    <xdr:sp macro="" textlink="">
      <xdr:nvSpPr>
        <xdr:cNvPr id="142" name="【橋りょう・トンネル】&#10;有形固定資産減価償却率平均値テキスト"/>
        <xdr:cNvSpPr txBox="1"/>
      </xdr:nvSpPr>
      <xdr:spPr>
        <a:xfrm>
          <a:off x="4724400" y="9864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43" name="フローチャート : 判断 142"/>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44" name="フローチャート : 判断 143"/>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82550</xdr:rowOff>
    </xdr:from>
    <xdr:to>
      <xdr:col>6</xdr:col>
      <xdr:colOff>561975</xdr:colOff>
      <xdr:row>59</xdr:row>
      <xdr:rowOff>12700</xdr:rowOff>
    </xdr:to>
    <xdr:sp macro="" textlink="">
      <xdr:nvSpPr>
        <xdr:cNvPr id="150" name="円/楕円 149"/>
        <xdr:cNvSpPr/>
      </xdr:nvSpPr>
      <xdr:spPr>
        <a:xfrm>
          <a:off x="4584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60977</xdr:rowOff>
    </xdr:from>
    <xdr:ext cx="405111" cy="259045"/>
    <xdr:sp macro="" textlink="">
      <xdr:nvSpPr>
        <xdr:cNvPr id="151" name="【橋りょう・トンネル】&#10;有形固定資産減価償却率該当値テキスト"/>
        <xdr:cNvSpPr txBox="1"/>
      </xdr:nvSpPr>
      <xdr:spPr>
        <a:xfrm>
          <a:off x="4724400" y="1000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86360</xdr:rowOff>
    </xdr:from>
    <xdr:to>
      <xdr:col>5</xdr:col>
      <xdr:colOff>409575</xdr:colOff>
      <xdr:row>59</xdr:row>
      <xdr:rowOff>16510</xdr:rowOff>
    </xdr:to>
    <xdr:sp macro="" textlink="">
      <xdr:nvSpPr>
        <xdr:cNvPr id="152" name="円/楕円 151"/>
        <xdr:cNvSpPr/>
      </xdr:nvSpPr>
      <xdr:spPr>
        <a:xfrm>
          <a:off x="3746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133350</xdr:rowOff>
    </xdr:from>
    <xdr:to>
      <xdr:col>6</xdr:col>
      <xdr:colOff>511175</xdr:colOff>
      <xdr:row>58</xdr:row>
      <xdr:rowOff>137160</xdr:rowOff>
    </xdr:to>
    <xdr:cxnSp macro="">
      <xdr:nvCxnSpPr>
        <xdr:cNvPr id="153" name="直線コネクタ 152"/>
        <xdr:cNvCxnSpPr/>
      </xdr:nvCxnSpPr>
      <xdr:spPr>
        <a:xfrm flipV="1">
          <a:off x="3797300" y="100774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15257</xdr:rowOff>
    </xdr:from>
    <xdr:ext cx="405111" cy="259045"/>
    <xdr:sp macro="" textlink="">
      <xdr:nvSpPr>
        <xdr:cNvPr id="154"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33037</xdr:rowOff>
    </xdr:from>
    <xdr:ext cx="405111" cy="259045"/>
    <xdr:sp macro="" textlink="">
      <xdr:nvSpPr>
        <xdr:cNvPr id="155" name="n_1mainValue【橋りょう・トンネル】&#10;有形固定資産減価償却率"/>
        <xdr:cNvSpPr txBox="1"/>
      </xdr:nvSpPr>
      <xdr:spPr>
        <a:xfrm>
          <a:off x="3582043"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7" name="テキスト ボックス 16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9" name="テキスト ボックス 16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1" name="テキスト ボックス 17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3" name="テキスト ボックス 17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5" name="テキスト ボックス 17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7" name="テキスト ボックス 17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9" name="直線コネクタ 178"/>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80"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81" name="直線コネクタ 180"/>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82"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83" name="直線コネクタ 182"/>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84"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85" name="フローチャート : 判断 184"/>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86" name="フローチャート : 判断 185"/>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159078</xdr:rowOff>
    </xdr:from>
    <xdr:to>
      <xdr:col>15</xdr:col>
      <xdr:colOff>231775</xdr:colOff>
      <xdr:row>63</xdr:row>
      <xdr:rowOff>89228</xdr:rowOff>
    </xdr:to>
    <xdr:sp macro="" textlink="">
      <xdr:nvSpPr>
        <xdr:cNvPr id="192" name="円/楕円 191"/>
        <xdr:cNvSpPr/>
      </xdr:nvSpPr>
      <xdr:spPr>
        <a:xfrm>
          <a:off x="10426700" y="107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10505</xdr:rowOff>
    </xdr:from>
    <xdr:ext cx="599010" cy="259045"/>
    <xdr:sp macro="" textlink="">
      <xdr:nvSpPr>
        <xdr:cNvPr id="193" name="【橋りょう・トンネル】&#10;一人当たり有形固定資産（償却資産）額該当値テキスト"/>
        <xdr:cNvSpPr txBox="1"/>
      </xdr:nvSpPr>
      <xdr:spPr>
        <a:xfrm>
          <a:off x="10566400" y="1064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164,742</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162380</xdr:rowOff>
    </xdr:from>
    <xdr:to>
      <xdr:col>14</xdr:col>
      <xdr:colOff>79375</xdr:colOff>
      <xdr:row>63</xdr:row>
      <xdr:rowOff>92530</xdr:rowOff>
    </xdr:to>
    <xdr:sp macro="" textlink="">
      <xdr:nvSpPr>
        <xdr:cNvPr id="194" name="円/楕円 193"/>
        <xdr:cNvSpPr/>
      </xdr:nvSpPr>
      <xdr:spPr>
        <a:xfrm>
          <a:off x="9588500" y="1079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38428</xdr:rowOff>
    </xdr:from>
    <xdr:to>
      <xdr:col>15</xdr:col>
      <xdr:colOff>180975</xdr:colOff>
      <xdr:row>63</xdr:row>
      <xdr:rowOff>41730</xdr:rowOff>
    </xdr:to>
    <xdr:cxnSp macro="">
      <xdr:nvCxnSpPr>
        <xdr:cNvPr id="195" name="直線コネクタ 194"/>
        <xdr:cNvCxnSpPr/>
      </xdr:nvCxnSpPr>
      <xdr:spPr>
        <a:xfrm flipV="1">
          <a:off x="9639300" y="10839778"/>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63</xdr:row>
      <xdr:rowOff>146838</xdr:rowOff>
    </xdr:from>
    <xdr:ext cx="599010" cy="259045"/>
    <xdr:sp macro="" textlink="">
      <xdr:nvSpPr>
        <xdr:cNvPr id="196" name="n_1aveValue【橋りょう・トンネル】&#10;一人当たり有形固定資産（償却資産）額"/>
        <xdr:cNvSpPr txBox="1"/>
      </xdr:nvSpPr>
      <xdr:spPr>
        <a:xfrm>
          <a:off x="9327094"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402169</xdr:colOff>
      <xdr:row>61</xdr:row>
      <xdr:rowOff>109057</xdr:rowOff>
    </xdr:from>
    <xdr:ext cx="599010" cy="259045"/>
    <xdr:sp macro="" textlink="">
      <xdr:nvSpPr>
        <xdr:cNvPr id="197" name="n_1mainValue【橋りょう・トンネル】&#10;一人当たり有形固定資産（償却資産）額"/>
        <xdr:cNvSpPr txBox="1"/>
      </xdr:nvSpPr>
      <xdr:spPr>
        <a:xfrm>
          <a:off x="9327094" y="1056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162,142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20" name="直線コネクタ 219"/>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21"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22" name="直線コネクタ 221"/>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23"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24" name="直線コネクタ 223"/>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113047</xdr:rowOff>
    </xdr:from>
    <xdr:ext cx="405111" cy="259045"/>
    <xdr:sp macro="" textlink="">
      <xdr:nvSpPr>
        <xdr:cNvPr id="225" name="【公営住宅】&#10;有形固定資産減価償却率平均値テキスト"/>
        <xdr:cNvSpPr txBox="1"/>
      </xdr:nvSpPr>
      <xdr:spPr>
        <a:xfrm>
          <a:off x="47244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26" name="フローチャート : 判断 225"/>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27" name="フローチャート : 判断 226"/>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44450</xdr:rowOff>
    </xdr:from>
    <xdr:to>
      <xdr:col>6</xdr:col>
      <xdr:colOff>561975</xdr:colOff>
      <xdr:row>82</xdr:row>
      <xdr:rowOff>146050</xdr:rowOff>
    </xdr:to>
    <xdr:sp macro="" textlink="">
      <xdr:nvSpPr>
        <xdr:cNvPr id="233" name="円/楕円 232"/>
        <xdr:cNvSpPr/>
      </xdr:nvSpPr>
      <xdr:spPr>
        <a:xfrm>
          <a:off x="45847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22877</xdr:rowOff>
    </xdr:from>
    <xdr:ext cx="405111" cy="259045"/>
    <xdr:sp macro="" textlink="">
      <xdr:nvSpPr>
        <xdr:cNvPr id="234" name="【公営住宅】&#10;有形固定資産減価償却率該当値テキスト"/>
        <xdr:cNvSpPr txBox="1"/>
      </xdr:nvSpPr>
      <xdr:spPr>
        <a:xfrm>
          <a:off x="4724400"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26163</xdr:rowOff>
    </xdr:from>
    <xdr:to>
      <xdr:col>5</xdr:col>
      <xdr:colOff>409575</xdr:colOff>
      <xdr:row>81</xdr:row>
      <xdr:rowOff>127763</xdr:rowOff>
    </xdr:to>
    <xdr:sp macro="" textlink="">
      <xdr:nvSpPr>
        <xdr:cNvPr id="235" name="円/楕円 234"/>
        <xdr:cNvSpPr/>
      </xdr:nvSpPr>
      <xdr:spPr>
        <a:xfrm>
          <a:off x="3746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76963</xdr:rowOff>
    </xdr:from>
    <xdr:to>
      <xdr:col>6</xdr:col>
      <xdr:colOff>511175</xdr:colOff>
      <xdr:row>82</xdr:row>
      <xdr:rowOff>95250</xdr:rowOff>
    </xdr:to>
    <xdr:cxnSp macro="">
      <xdr:nvCxnSpPr>
        <xdr:cNvPr id="236" name="直線コネクタ 235"/>
        <xdr:cNvCxnSpPr/>
      </xdr:nvCxnSpPr>
      <xdr:spPr>
        <a:xfrm>
          <a:off x="3797300" y="13964413"/>
          <a:ext cx="838200" cy="18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164864</xdr:rowOff>
    </xdr:from>
    <xdr:ext cx="405111" cy="259045"/>
    <xdr:sp macro="" textlink="">
      <xdr:nvSpPr>
        <xdr:cNvPr id="237" name="n_1aveValue【公営住宅】&#10;有形固定資産減価償却率"/>
        <xdr:cNvSpPr txBox="1"/>
      </xdr:nvSpPr>
      <xdr:spPr>
        <a:xfrm>
          <a:off x="3582043" y="13537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118890</xdr:rowOff>
    </xdr:from>
    <xdr:ext cx="405111" cy="259045"/>
    <xdr:sp macro="" textlink="">
      <xdr:nvSpPr>
        <xdr:cNvPr id="238" name="n_1mainValue【公営住宅】&#10;有形固定資産減価償却率"/>
        <xdr:cNvSpPr txBox="1"/>
      </xdr:nvSpPr>
      <xdr:spPr>
        <a:xfrm>
          <a:off x="3582043"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9" name="直線コネクタ 24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0" name="テキスト ボックス 24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1" name="直線コネクタ 25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2" name="テキスト ボックス 25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3" name="直線コネクタ 25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4" name="テキスト ボックス 25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5" name="直線コネクタ 25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6" name="テキスト ボックス 25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8" name="テキスト ボックス 25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60" name="直線コネクタ 259"/>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61"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62" name="直線コネクタ 261"/>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63"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64" name="直線コネクタ 263"/>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65"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66" name="フローチャート : 判断 265"/>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67" name="フローチャート : 判断 266"/>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8" name="テキスト ボックス 26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9" name="テキスト ボックス 26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0" name="テキスト ボックス 26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1" name="テキスト ボックス 27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2" name="テキスト ボックス 27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166523</xdr:rowOff>
    </xdr:from>
    <xdr:to>
      <xdr:col>15</xdr:col>
      <xdr:colOff>231775</xdr:colOff>
      <xdr:row>81</xdr:row>
      <xdr:rowOff>96673</xdr:rowOff>
    </xdr:to>
    <xdr:sp macro="" textlink="">
      <xdr:nvSpPr>
        <xdr:cNvPr id="273" name="円/楕円 272"/>
        <xdr:cNvSpPr/>
      </xdr:nvSpPr>
      <xdr:spPr>
        <a:xfrm>
          <a:off x="10426700" y="138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17950</xdr:rowOff>
    </xdr:from>
    <xdr:ext cx="469744" cy="259045"/>
    <xdr:sp macro="" textlink="">
      <xdr:nvSpPr>
        <xdr:cNvPr id="274" name="【公営住宅】&#10;一人当たり面積該当値テキスト"/>
        <xdr:cNvSpPr txBox="1"/>
      </xdr:nvSpPr>
      <xdr:spPr>
        <a:xfrm>
          <a:off x="10566400" y="1373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22504</xdr:rowOff>
    </xdr:from>
    <xdr:to>
      <xdr:col>14</xdr:col>
      <xdr:colOff>79375</xdr:colOff>
      <xdr:row>81</xdr:row>
      <xdr:rowOff>124104</xdr:rowOff>
    </xdr:to>
    <xdr:sp macro="" textlink="">
      <xdr:nvSpPr>
        <xdr:cNvPr id="275" name="円/楕円 274"/>
        <xdr:cNvSpPr/>
      </xdr:nvSpPr>
      <xdr:spPr>
        <a:xfrm>
          <a:off x="9588500" y="1390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45873</xdr:rowOff>
    </xdr:from>
    <xdr:to>
      <xdr:col>15</xdr:col>
      <xdr:colOff>180975</xdr:colOff>
      <xdr:row>81</xdr:row>
      <xdr:rowOff>73304</xdr:rowOff>
    </xdr:to>
    <xdr:cxnSp macro="">
      <xdr:nvCxnSpPr>
        <xdr:cNvPr id="276" name="直線コネクタ 275"/>
        <xdr:cNvCxnSpPr/>
      </xdr:nvCxnSpPr>
      <xdr:spPr>
        <a:xfrm flipV="1">
          <a:off x="9639300" y="13933323"/>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12819</xdr:rowOff>
    </xdr:from>
    <xdr:ext cx="469744" cy="259045"/>
    <xdr:sp macro="" textlink="">
      <xdr:nvSpPr>
        <xdr:cNvPr id="277" name="n_1aveValue【公営住宅】&#10;一人当たり面積"/>
        <xdr:cNvSpPr txBox="1"/>
      </xdr:nvSpPr>
      <xdr:spPr>
        <a:xfrm>
          <a:off x="9391727" y="1458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140631</xdr:rowOff>
    </xdr:from>
    <xdr:ext cx="469744" cy="259045"/>
    <xdr:sp macro="" textlink="">
      <xdr:nvSpPr>
        <xdr:cNvPr id="278" name="n_1mainValue【公営住宅】&#10;一人当たり面積"/>
        <xdr:cNvSpPr txBox="1"/>
      </xdr:nvSpPr>
      <xdr:spPr>
        <a:xfrm>
          <a:off x="9391727" y="1368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5" name="テキスト ボックス 30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6" name="直線コネクタ 3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7" name="テキスト ボックス 30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8" name="直線コネクタ 3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9" name="テキスト ボックス 3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0" name="直線コネクタ 3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1" name="テキスト ボックス 3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2" name="直線コネクタ 3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3" name="テキスト ボックス 3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4" name="直線コネクタ 3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5" name="テキスト ボックス 31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7" name="テキスト ボックス 31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19" name="直線コネクタ 318"/>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20"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21" name="直線コネクタ 320"/>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22"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23" name="直線コネクタ 32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24"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25" name="フローチャート : 判断 324"/>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26" name="フローチャート : 判断 325"/>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7" name="テキスト ボックス 3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8" name="テキスト ボックス 3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9" name="テキスト ボックス 3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0" name="テキスト ボックス 3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1" name="テキスト ボックス 3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76835</xdr:rowOff>
    </xdr:from>
    <xdr:to>
      <xdr:col>23</xdr:col>
      <xdr:colOff>568325</xdr:colOff>
      <xdr:row>36</xdr:row>
      <xdr:rowOff>6985</xdr:rowOff>
    </xdr:to>
    <xdr:sp macro="" textlink="">
      <xdr:nvSpPr>
        <xdr:cNvPr id="332" name="円/楕円 331"/>
        <xdr:cNvSpPr/>
      </xdr:nvSpPr>
      <xdr:spPr>
        <a:xfrm>
          <a:off x="162687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99712</xdr:rowOff>
    </xdr:from>
    <xdr:ext cx="405111" cy="259045"/>
    <xdr:sp macro="" textlink="">
      <xdr:nvSpPr>
        <xdr:cNvPr id="333" name="【認定こども園・幼稚園・保育所】&#10;有形固定資産減価償却率該当値テキスト"/>
        <xdr:cNvSpPr txBox="1"/>
      </xdr:nvSpPr>
      <xdr:spPr>
        <a:xfrm>
          <a:off x="16408400"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48260</xdr:rowOff>
    </xdr:from>
    <xdr:to>
      <xdr:col>22</xdr:col>
      <xdr:colOff>415925</xdr:colOff>
      <xdr:row>35</xdr:row>
      <xdr:rowOff>149860</xdr:rowOff>
    </xdr:to>
    <xdr:sp macro="" textlink="">
      <xdr:nvSpPr>
        <xdr:cNvPr id="334" name="円/楕円 333"/>
        <xdr:cNvSpPr/>
      </xdr:nvSpPr>
      <xdr:spPr>
        <a:xfrm>
          <a:off x="1543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99060</xdr:rowOff>
    </xdr:from>
    <xdr:to>
      <xdr:col>23</xdr:col>
      <xdr:colOff>517525</xdr:colOff>
      <xdr:row>35</xdr:row>
      <xdr:rowOff>127635</xdr:rowOff>
    </xdr:to>
    <xdr:cxnSp macro="">
      <xdr:nvCxnSpPr>
        <xdr:cNvPr id="335" name="直線コネクタ 334"/>
        <xdr:cNvCxnSpPr/>
      </xdr:nvCxnSpPr>
      <xdr:spPr>
        <a:xfrm>
          <a:off x="15481300" y="60998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165752</xdr:rowOff>
    </xdr:from>
    <xdr:ext cx="405111" cy="259045"/>
    <xdr:sp macro="" textlink="">
      <xdr:nvSpPr>
        <xdr:cNvPr id="336"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166387</xdr:rowOff>
    </xdr:from>
    <xdr:ext cx="405111" cy="259045"/>
    <xdr:sp macro="" textlink="">
      <xdr:nvSpPr>
        <xdr:cNvPr id="337" name="n_1mainValue【認定こども園・幼稚園・保育所】&#10;有形固定資産減価償却率"/>
        <xdr:cNvSpPr txBox="1"/>
      </xdr:nvSpPr>
      <xdr:spPr>
        <a:xfrm>
          <a:off x="15266043"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8" name="直線コネクタ 34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9" name="テキスト ボックス 34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50" name="直線コネクタ 34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1" name="テキスト ボックス 35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2" name="直線コネクタ 35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3" name="テキスト ボックス 35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4" name="直線コネクタ 35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5" name="テキスト ボックス 35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6" name="直線コネクタ 35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7" name="テキスト ボックス 35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59" name="直線コネクタ 358"/>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60"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361" name="直線コネクタ 36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362"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363" name="直線コネクタ 362"/>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109999</xdr:rowOff>
    </xdr:from>
    <xdr:ext cx="469744" cy="259045"/>
    <xdr:sp macro="" textlink="">
      <xdr:nvSpPr>
        <xdr:cNvPr id="364" name="【認定こども園・幼稚園・保育所】&#10;一人当たり面積平均値テキスト"/>
        <xdr:cNvSpPr txBox="1"/>
      </xdr:nvSpPr>
      <xdr:spPr>
        <a:xfrm>
          <a:off x="222504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365" name="フローチャート : 判断 364"/>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366" name="フローチャート : 判断 365"/>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7" name="テキスト ボックス 3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8" name="テキスト ボックス 3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9" name="テキスト ボックス 3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0" name="テキスト ボックス 3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1" name="テキスト ボックス 3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80264</xdr:rowOff>
    </xdr:from>
    <xdr:to>
      <xdr:col>32</xdr:col>
      <xdr:colOff>238125</xdr:colOff>
      <xdr:row>41</xdr:row>
      <xdr:rowOff>10414</xdr:rowOff>
    </xdr:to>
    <xdr:sp macro="" textlink="">
      <xdr:nvSpPr>
        <xdr:cNvPr id="372" name="円/楕円 371"/>
        <xdr:cNvSpPr/>
      </xdr:nvSpPr>
      <xdr:spPr>
        <a:xfrm>
          <a:off x="221107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58691</xdr:rowOff>
    </xdr:from>
    <xdr:ext cx="469744" cy="259045"/>
    <xdr:sp macro="" textlink="">
      <xdr:nvSpPr>
        <xdr:cNvPr id="373" name="【認定こども園・幼稚園・保育所】&#10;一人当たり面積該当値テキスト"/>
        <xdr:cNvSpPr txBox="1"/>
      </xdr:nvSpPr>
      <xdr:spPr>
        <a:xfrm>
          <a:off x="22250400"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80264</xdr:rowOff>
    </xdr:from>
    <xdr:to>
      <xdr:col>31</xdr:col>
      <xdr:colOff>85725</xdr:colOff>
      <xdr:row>41</xdr:row>
      <xdr:rowOff>10414</xdr:rowOff>
    </xdr:to>
    <xdr:sp macro="" textlink="">
      <xdr:nvSpPr>
        <xdr:cNvPr id="374" name="円/楕円 373"/>
        <xdr:cNvSpPr/>
      </xdr:nvSpPr>
      <xdr:spPr>
        <a:xfrm>
          <a:off x="21272500" y="69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131064</xdr:rowOff>
    </xdr:from>
    <xdr:to>
      <xdr:col>32</xdr:col>
      <xdr:colOff>187325</xdr:colOff>
      <xdr:row>40</xdr:row>
      <xdr:rowOff>131064</xdr:rowOff>
    </xdr:to>
    <xdr:cxnSp macro="">
      <xdr:nvCxnSpPr>
        <xdr:cNvPr id="375" name="直線コネクタ 374"/>
        <xdr:cNvCxnSpPr/>
      </xdr:nvCxnSpPr>
      <xdr:spPr>
        <a:xfrm>
          <a:off x="21323300" y="698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38</xdr:row>
      <xdr:rowOff>42943</xdr:rowOff>
    </xdr:from>
    <xdr:ext cx="469744" cy="259045"/>
    <xdr:sp macro="" textlink="">
      <xdr:nvSpPr>
        <xdr:cNvPr id="376"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1541</xdr:rowOff>
    </xdr:from>
    <xdr:ext cx="469744" cy="259045"/>
    <xdr:sp macro="" textlink="">
      <xdr:nvSpPr>
        <xdr:cNvPr id="377" name="n_1mainValue【認定こども園・幼稚園・保育所】&#10;一人当たり面積"/>
        <xdr:cNvSpPr txBox="1"/>
      </xdr:nvSpPr>
      <xdr:spPr>
        <a:xfrm>
          <a:off x="210757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8" name="テキスト ボックス 3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98" name="テキスト ボックス 3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0" name="テキスト ボックス 3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02" name="直線コネクタ 401"/>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03"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04" name="直線コネクタ 403"/>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05"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06" name="直線コネクタ 405"/>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407"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08" name="フローチャート : 判断 407"/>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09" name="フローチャート : 判断 408"/>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0" name="テキスト ボックス 4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1" name="テキスト ボックス 4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2" name="テキスト ボックス 4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3" name="テキスト ボックス 4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4" name="テキスト ボックス 4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170180</xdr:rowOff>
    </xdr:from>
    <xdr:to>
      <xdr:col>23</xdr:col>
      <xdr:colOff>568325</xdr:colOff>
      <xdr:row>56</xdr:row>
      <xdr:rowOff>100330</xdr:rowOff>
    </xdr:to>
    <xdr:sp macro="" textlink="">
      <xdr:nvSpPr>
        <xdr:cNvPr id="415" name="円/楕円 414"/>
        <xdr:cNvSpPr/>
      </xdr:nvSpPr>
      <xdr:spPr>
        <a:xfrm>
          <a:off x="162687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104157</xdr:rowOff>
    </xdr:from>
    <xdr:ext cx="405111" cy="259045"/>
    <xdr:sp macro="" textlink="">
      <xdr:nvSpPr>
        <xdr:cNvPr id="416" name="【学校施設】&#10;有形固定資産減価償却率該当値テキスト"/>
        <xdr:cNvSpPr txBox="1"/>
      </xdr:nvSpPr>
      <xdr:spPr>
        <a:xfrm>
          <a:off x="16408400" y="9533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44450</xdr:rowOff>
    </xdr:from>
    <xdr:to>
      <xdr:col>22</xdr:col>
      <xdr:colOff>415925</xdr:colOff>
      <xdr:row>58</xdr:row>
      <xdr:rowOff>146050</xdr:rowOff>
    </xdr:to>
    <xdr:sp macro="" textlink="">
      <xdr:nvSpPr>
        <xdr:cNvPr id="417" name="円/楕円 416"/>
        <xdr:cNvSpPr/>
      </xdr:nvSpPr>
      <xdr:spPr>
        <a:xfrm>
          <a:off x="15430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49530</xdr:rowOff>
    </xdr:from>
    <xdr:to>
      <xdr:col>23</xdr:col>
      <xdr:colOff>517525</xdr:colOff>
      <xdr:row>58</xdr:row>
      <xdr:rowOff>95250</xdr:rowOff>
    </xdr:to>
    <xdr:cxnSp macro="">
      <xdr:nvCxnSpPr>
        <xdr:cNvPr id="418" name="直線コネクタ 417"/>
        <xdr:cNvCxnSpPr/>
      </xdr:nvCxnSpPr>
      <xdr:spPr>
        <a:xfrm flipV="1">
          <a:off x="15481300" y="965073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114317</xdr:rowOff>
    </xdr:from>
    <xdr:ext cx="405111" cy="259045"/>
    <xdr:sp macro="" textlink="">
      <xdr:nvSpPr>
        <xdr:cNvPr id="419" name="n_1aveValue【学校施設】&#10;有形固定資産減価償却率"/>
        <xdr:cNvSpPr txBox="1"/>
      </xdr:nvSpPr>
      <xdr:spPr>
        <a:xfrm>
          <a:off x="15266043"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162577</xdr:rowOff>
    </xdr:from>
    <xdr:ext cx="405111" cy="259045"/>
    <xdr:sp macro="" textlink="">
      <xdr:nvSpPr>
        <xdr:cNvPr id="420" name="n_1mainValue【学校施設】&#10;有形固定資産減価償却率"/>
        <xdr:cNvSpPr txBox="1"/>
      </xdr:nvSpPr>
      <xdr:spPr>
        <a:xfrm>
          <a:off x="15266043"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32" name="直線コネクタ 4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3" name="テキスト ボックス 4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4" name="直線コネクタ 4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5" name="テキスト ボックス 43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6" name="直線コネクタ 4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37" name="テキスト ボックス 43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38" name="直線コネクタ 4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39" name="テキスト ボックス 43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0" name="直線コネクタ 4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1" name="テキスト ボックス 4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43" name="直線コネクタ 442"/>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44"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45" name="直線コネクタ 444"/>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46"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47" name="直線コネクタ 446"/>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50258</xdr:rowOff>
    </xdr:from>
    <xdr:ext cx="469744" cy="259045"/>
    <xdr:sp macro="" textlink="">
      <xdr:nvSpPr>
        <xdr:cNvPr id="448" name="【学校施設】&#10;一人当たり面積平均値テキスト"/>
        <xdr:cNvSpPr txBox="1"/>
      </xdr:nvSpPr>
      <xdr:spPr>
        <a:xfrm>
          <a:off x="22250400" y="10508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49" name="フローチャート : 判断 448"/>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50" name="フローチャート : 判断 449"/>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1" name="テキスト ボックス 4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2" name="テキスト ボックス 4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3" name="テキスト ボックス 4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4" name="テキスト ボックス 4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5" name="テキスト ボックス 4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82703</xdr:rowOff>
    </xdr:from>
    <xdr:to>
      <xdr:col>32</xdr:col>
      <xdr:colOff>238125</xdr:colOff>
      <xdr:row>63</xdr:row>
      <xdr:rowOff>12853</xdr:rowOff>
    </xdr:to>
    <xdr:sp macro="" textlink="">
      <xdr:nvSpPr>
        <xdr:cNvPr id="456" name="円/楕円 455"/>
        <xdr:cNvSpPr/>
      </xdr:nvSpPr>
      <xdr:spPr>
        <a:xfrm>
          <a:off x="22110700" y="1071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61130</xdr:rowOff>
    </xdr:from>
    <xdr:ext cx="469744" cy="259045"/>
    <xdr:sp macro="" textlink="">
      <xdr:nvSpPr>
        <xdr:cNvPr id="457" name="【学校施設】&#10;一人当たり面積該当値テキスト"/>
        <xdr:cNvSpPr txBox="1"/>
      </xdr:nvSpPr>
      <xdr:spPr>
        <a:xfrm>
          <a:off x="22250400" y="106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98247</xdr:rowOff>
    </xdr:from>
    <xdr:to>
      <xdr:col>31</xdr:col>
      <xdr:colOff>85725</xdr:colOff>
      <xdr:row>63</xdr:row>
      <xdr:rowOff>28397</xdr:rowOff>
    </xdr:to>
    <xdr:sp macro="" textlink="">
      <xdr:nvSpPr>
        <xdr:cNvPr id="458" name="円/楕円 457"/>
        <xdr:cNvSpPr/>
      </xdr:nvSpPr>
      <xdr:spPr>
        <a:xfrm>
          <a:off x="21272500" y="1072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133503</xdr:rowOff>
    </xdr:from>
    <xdr:to>
      <xdr:col>32</xdr:col>
      <xdr:colOff>187325</xdr:colOff>
      <xdr:row>62</xdr:row>
      <xdr:rowOff>149047</xdr:rowOff>
    </xdr:to>
    <xdr:cxnSp macro="">
      <xdr:nvCxnSpPr>
        <xdr:cNvPr id="459" name="直線コネクタ 458"/>
        <xdr:cNvCxnSpPr/>
      </xdr:nvCxnSpPr>
      <xdr:spPr>
        <a:xfrm flipV="1">
          <a:off x="21323300" y="10763403"/>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139564</xdr:rowOff>
    </xdr:from>
    <xdr:ext cx="469744" cy="259045"/>
    <xdr:sp macro="" textlink="">
      <xdr:nvSpPr>
        <xdr:cNvPr id="460"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19524</xdr:rowOff>
    </xdr:from>
    <xdr:ext cx="469744" cy="259045"/>
    <xdr:sp macro="" textlink="">
      <xdr:nvSpPr>
        <xdr:cNvPr id="461" name="n_1mainValue【学校施設】&#10;一人当たり面積"/>
        <xdr:cNvSpPr txBox="1"/>
      </xdr:nvSpPr>
      <xdr:spPr>
        <a:xfrm>
          <a:off x="21075727" y="1082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2" name="正方形/長方形 4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3" name="正方形/長方形 4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4" name="正方形/長方形 4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5" name="正方形/長方形 4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6" name="正方形/長方形 4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7" name="正方形/長方形 4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8" name="正方形/長方形 4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9" name="正方形/長方形 4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0" name="テキスト ボックス 4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1" name="直線コネクタ 4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2" name="テキスト ボックス 4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3" name="直線コネクタ 4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4" name="テキスト ボックス 4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5" name="直線コネクタ 4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6" name="テキスト ボックス 4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7" name="直線コネクタ 4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8" name="テキスト ボックス 4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9" name="直線コネクタ 4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0" name="テキスト ボックス 4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1" name="直線コネクタ 4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2" name="テキスト ボックス 4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3" name="直線コネクタ 4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4" name="テキスト ボックス 4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85</xdr:row>
      <xdr:rowOff>93345</xdr:rowOff>
    </xdr:to>
    <xdr:cxnSp macro="">
      <xdr:nvCxnSpPr>
        <xdr:cNvPr id="486" name="直線コネクタ 485"/>
        <xdr:cNvCxnSpPr/>
      </xdr:nvCxnSpPr>
      <xdr:spPr>
        <a:xfrm flipV="1">
          <a:off x="16318864" y="133350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97172</xdr:rowOff>
    </xdr:from>
    <xdr:ext cx="405111" cy="259045"/>
    <xdr:sp macro="" textlink="">
      <xdr:nvSpPr>
        <xdr:cNvPr id="487" name="【児童館】&#10;有形固定資産減価償却率最小値テキスト"/>
        <xdr:cNvSpPr txBox="1"/>
      </xdr:nvSpPr>
      <xdr:spPr>
        <a:xfrm>
          <a:off x="16408400" y="1467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85</xdr:row>
      <xdr:rowOff>93345</xdr:rowOff>
    </xdr:from>
    <xdr:to>
      <xdr:col>23</xdr:col>
      <xdr:colOff>606425</xdr:colOff>
      <xdr:row>85</xdr:row>
      <xdr:rowOff>93345</xdr:rowOff>
    </xdr:to>
    <xdr:cxnSp macro="">
      <xdr:nvCxnSpPr>
        <xdr:cNvPr id="488" name="直線コネクタ 487"/>
        <xdr:cNvCxnSpPr/>
      </xdr:nvCxnSpPr>
      <xdr:spPr>
        <a:xfrm>
          <a:off x="16230600" y="1466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9"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0" name="直線コネクタ 48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151147</xdr:rowOff>
    </xdr:from>
    <xdr:ext cx="405111" cy="259045"/>
    <xdr:sp macro="" textlink="">
      <xdr:nvSpPr>
        <xdr:cNvPr id="491" name="【児童館】&#10;有形固定資産減価償却率平均値テキスト"/>
        <xdr:cNvSpPr txBox="1"/>
      </xdr:nvSpPr>
      <xdr:spPr>
        <a:xfrm>
          <a:off x="16408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128270</xdr:rowOff>
    </xdr:from>
    <xdr:to>
      <xdr:col>23</xdr:col>
      <xdr:colOff>568325</xdr:colOff>
      <xdr:row>83</xdr:row>
      <xdr:rowOff>58420</xdr:rowOff>
    </xdr:to>
    <xdr:sp macro="" textlink="">
      <xdr:nvSpPr>
        <xdr:cNvPr id="492" name="フローチャート : 判断 491"/>
        <xdr:cNvSpPr/>
      </xdr:nvSpPr>
      <xdr:spPr>
        <a:xfrm>
          <a:off x="16268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105411</xdr:rowOff>
    </xdr:from>
    <xdr:to>
      <xdr:col>22</xdr:col>
      <xdr:colOff>415925</xdr:colOff>
      <xdr:row>84</xdr:row>
      <xdr:rowOff>35561</xdr:rowOff>
    </xdr:to>
    <xdr:sp macro="" textlink="">
      <xdr:nvSpPr>
        <xdr:cNvPr id="493" name="フローチャート : 判断 492"/>
        <xdr:cNvSpPr/>
      </xdr:nvSpPr>
      <xdr:spPr>
        <a:xfrm>
          <a:off x="15430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50164</xdr:rowOff>
    </xdr:from>
    <xdr:to>
      <xdr:col>23</xdr:col>
      <xdr:colOff>568325</xdr:colOff>
      <xdr:row>84</xdr:row>
      <xdr:rowOff>151764</xdr:rowOff>
    </xdr:to>
    <xdr:sp macro="" textlink="">
      <xdr:nvSpPr>
        <xdr:cNvPr id="499" name="円/楕円 498"/>
        <xdr:cNvSpPr/>
      </xdr:nvSpPr>
      <xdr:spPr>
        <a:xfrm>
          <a:off x="16268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28591</xdr:rowOff>
    </xdr:from>
    <xdr:ext cx="405111" cy="259045"/>
    <xdr:sp macro="" textlink="">
      <xdr:nvSpPr>
        <xdr:cNvPr id="500" name="【児童館】&#10;有形固定資産減価償却率該当値テキスト"/>
        <xdr:cNvSpPr txBox="1"/>
      </xdr:nvSpPr>
      <xdr:spPr>
        <a:xfrm>
          <a:off x="16408400"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22</xdr:col>
      <xdr:colOff>314325</xdr:colOff>
      <xdr:row>84</xdr:row>
      <xdr:rowOff>2539</xdr:rowOff>
    </xdr:from>
    <xdr:to>
      <xdr:col>22</xdr:col>
      <xdr:colOff>415925</xdr:colOff>
      <xdr:row>84</xdr:row>
      <xdr:rowOff>104139</xdr:rowOff>
    </xdr:to>
    <xdr:sp macro="" textlink="">
      <xdr:nvSpPr>
        <xdr:cNvPr id="501" name="円/楕円 500"/>
        <xdr:cNvSpPr/>
      </xdr:nvSpPr>
      <xdr:spPr>
        <a:xfrm>
          <a:off x="15430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84</xdr:row>
      <xdr:rowOff>53339</xdr:rowOff>
    </xdr:from>
    <xdr:to>
      <xdr:col>23</xdr:col>
      <xdr:colOff>517525</xdr:colOff>
      <xdr:row>84</xdr:row>
      <xdr:rowOff>100964</xdr:rowOff>
    </xdr:to>
    <xdr:cxnSp macro="">
      <xdr:nvCxnSpPr>
        <xdr:cNvPr id="502" name="直線コネクタ 501"/>
        <xdr:cNvCxnSpPr/>
      </xdr:nvCxnSpPr>
      <xdr:spPr>
        <a:xfrm>
          <a:off x="15481300" y="144551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52088</xdr:rowOff>
    </xdr:from>
    <xdr:ext cx="405111" cy="259045"/>
    <xdr:sp macro="" textlink="">
      <xdr:nvSpPr>
        <xdr:cNvPr id="503" name="n_1aveValue【児童館】&#10;有形固定資産減価償却率"/>
        <xdr:cNvSpPr txBox="1"/>
      </xdr:nvSpPr>
      <xdr:spPr>
        <a:xfrm>
          <a:off x="15266043"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95266</xdr:rowOff>
    </xdr:from>
    <xdr:ext cx="405111" cy="259045"/>
    <xdr:sp macro="" textlink="">
      <xdr:nvSpPr>
        <xdr:cNvPr id="504" name="n_1mainValue【児童館】&#10;有形固定資産減価償却率"/>
        <xdr:cNvSpPr txBox="1"/>
      </xdr:nvSpPr>
      <xdr:spPr>
        <a:xfrm>
          <a:off x="15266043"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5" name="直線コネクタ 5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6" name="テキスト ボックス 5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7" name="直線コネクタ 5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8" name="テキスト ボックス 5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9" name="直線コネクタ 5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0" name="テキスト ボックス 5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1" name="直線コネクタ 5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2" name="テキスト ボックス 5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3" name="直線コネクタ 5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4" name="テキスト ボックス 5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6" name="直線コネクタ 525"/>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7"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28" name="直線コネクタ 527"/>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29"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30" name="直線コネクタ 529"/>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31"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2" name="フローチャート : 判断 53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33" name="フローチャート : 判断 532"/>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4" name="テキスト ボックス 5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5" name="テキスト ボックス 5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6" name="テキスト ボックス 5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7" name="テキスト ボックス 5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8" name="テキスト ボックス 5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78739</xdr:rowOff>
    </xdr:from>
    <xdr:to>
      <xdr:col>32</xdr:col>
      <xdr:colOff>238125</xdr:colOff>
      <xdr:row>81</xdr:row>
      <xdr:rowOff>8889</xdr:rowOff>
    </xdr:to>
    <xdr:sp macro="" textlink="">
      <xdr:nvSpPr>
        <xdr:cNvPr id="539" name="円/楕円 538"/>
        <xdr:cNvSpPr/>
      </xdr:nvSpPr>
      <xdr:spPr>
        <a:xfrm>
          <a:off x="22110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101616</xdr:rowOff>
    </xdr:from>
    <xdr:ext cx="469744" cy="259045"/>
    <xdr:sp macro="" textlink="">
      <xdr:nvSpPr>
        <xdr:cNvPr id="540" name="【児童館】&#10;一人当たり面積該当値テキスト"/>
        <xdr:cNvSpPr txBox="1"/>
      </xdr:nvSpPr>
      <xdr:spPr>
        <a:xfrm>
          <a:off x="22250400" y="136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55880</xdr:rowOff>
    </xdr:from>
    <xdr:to>
      <xdr:col>31</xdr:col>
      <xdr:colOff>85725</xdr:colOff>
      <xdr:row>80</xdr:row>
      <xdr:rowOff>157480</xdr:rowOff>
    </xdr:to>
    <xdr:sp macro="" textlink="">
      <xdr:nvSpPr>
        <xdr:cNvPr id="541" name="円/楕円 540"/>
        <xdr:cNvSpPr/>
      </xdr:nvSpPr>
      <xdr:spPr>
        <a:xfrm>
          <a:off x="21272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106680</xdr:rowOff>
    </xdr:from>
    <xdr:to>
      <xdr:col>32</xdr:col>
      <xdr:colOff>187325</xdr:colOff>
      <xdr:row>80</xdr:row>
      <xdr:rowOff>129539</xdr:rowOff>
    </xdr:to>
    <xdr:cxnSp macro="">
      <xdr:nvCxnSpPr>
        <xdr:cNvPr id="542" name="直線コネクタ 541"/>
        <xdr:cNvCxnSpPr/>
      </xdr:nvCxnSpPr>
      <xdr:spPr>
        <a:xfrm>
          <a:off x="21323300" y="138226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45738</xdr:rowOff>
    </xdr:from>
    <xdr:ext cx="469744" cy="259045"/>
    <xdr:sp macro="" textlink="">
      <xdr:nvSpPr>
        <xdr:cNvPr id="543" name="n_1aveValue【児童館】&#10;一人当たり面積"/>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2557</xdr:rowOff>
    </xdr:from>
    <xdr:ext cx="469744" cy="259045"/>
    <xdr:sp macro="" textlink="">
      <xdr:nvSpPr>
        <xdr:cNvPr id="544" name="n_1mainValue【児童館】&#10;一人当たり面積"/>
        <xdr:cNvSpPr txBox="1"/>
      </xdr:nvSpPr>
      <xdr:spPr>
        <a:xfrm>
          <a:off x="21075727"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5" name="テキスト ボックス 55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56" name="直線コネクタ 55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57" name="テキスト ボックス 55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58" name="直線コネクタ 55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59" name="テキスト ボックス 55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0" name="直線コネクタ 55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1" name="テキスト ボックス 56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2" name="直線コネクタ 56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63" name="テキスト ボックス 56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67" name="直線コネクタ 566"/>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68"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69" name="直線コネクタ 568"/>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70"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71" name="直線コネクタ 570"/>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72"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73" name="フローチャート : 判断 572"/>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74" name="フローチャート : 判断 573"/>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64263</xdr:rowOff>
    </xdr:from>
    <xdr:to>
      <xdr:col>23</xdr:col>
      <xdr:colOff>568325</xdr:colOff>
      <xdr:row>104</xdr:row>
      <xdr:rowOff>165863</xdr:rowOff>
    </xdr:to>
    <xdr:sp macro="" textlink="">
      <xdr:nvSpPr>
        <xdr:cNvPr id="580" name="円/楕円 579"/>
        <xdr:cNvSpPr/>
      </xdr:nvSpPr>
      <xdr:spPr>
        <a:xfrm>
          <a:off x="162687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87140</xdr:rowOff>
    </xdr:from>
    <xdr:ext cx="405111" cy="259045"/>
    <xdr:sp macro="" textlink="">
      <xdr:nvSpPr>
        <xdr:cNvPr id="581" name="【公民館】&#10;有形固定資産減価償却率該当値テキスト"/>
        <xdr:cNvSpPr txBox="1"/>
      </xdr:nvSpPr>
      <xdr:spPr>
        <a:xfrm>
          <a:off x="16408400" y="1774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45974</xdr:rowOff>
    </xdr:from>
    <xdr:to>
      <xdr:col>22</xdr:col>
      <xdr:colOff>415925</xdr:colOff>
      <xdr:row>104</xdr:row>
      <xdr:rowOff>147574</xdr:rowOff>
    </xdr:to>
    <xdr:sp macro="" textlink="">
      <xdr:nvSpPr>
        <xdr:cNvPr id="582" name="円/楕円 581"/>
        <xdr:cNvSpPr/>
      </xdr:nvSpPr>
      <xdr:spPr>
        <a:xfrm>
          <a:off x="15430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96774</xdr:rowOff>
    </xdr:from>
    <xdr:to>
      <xdr:col>23</xdr:col>
      <xdr:colOff>517525</xdr:colOff>
      <xdr:row>104</xdr:row>
      <xdr:rowOff>115063</xdr:rowOff>
    </xdr:to>
    <xdr:cxnSp macro="">
      <xdr:nvCxnSpPr>
        <xdr:cNvPr id="583" name="直線コネクタ 582"/>
        <xdr:cNvCxnSpPr/>
      </xdr:nvCxnSpPr>
      <xdr:spPr>
        <a:xfrm>
          <a:off x="15481300" y="1792757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12971</xdr:rowOff>
    </xdr:from>
    <xdr:ext cx="405111" cy="259045"/>
    <xdr:sp macro="" textlink="">
      <xdr:nvSpPr>
        <xdr:cNvPr id="584" name="n_1aveValue【公民館】&#10;有形固定資産減価償却率"/>
        <xdr:cNvSpPr txBox="1"/>
      </xdr:nvSpPr>
      <xdr:spPr>
        <a:xfrm>
          <a:off x="15266043"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164101</xdr:rowOff>
    </xdr:from>
    <xdr:ext cx="405111" cy="259045"/>
    <xdr:sp macro="" textlink="">
      <xdr:nvSpPr>
        <xdr:cNvPr id="585" name="n_1mainValue【公民館】&#10;有形固定資産減価償却率"/>
        <xdr:cNvSpPr txBox="1"/>
      </xdr:nvSpPr>
      <xdr:spPr>
        <a:xfrm>
          <a:off x="15266043" y="1765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609" name="直線コネクタ 608"/>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610"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611" name="直線コネクタ 61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12"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13" name="直線コネクタ 612"/>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614"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615" name="フローチャート : 判断 614"/>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616" name="フローチャート : 判断 615"/>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86361</xdr:rowOff>
    </xdr:from>
    <xdr:to>
      <xdr:col>32</xdr:col>
      <xdr:colOff>238125</xdr:colOff>
      <xdr:row>105</xdr:row>
      <xdr:rowOff>16511</xdr:rowOff>
    </xdr:to>
    <xdr:sp macro="" textlink="">
      <xdr:nvSpPr>
        <xdr:cNvPr id="622" name="円/楕円 621"/>
        <xdr:cNvSpPr/>
      </xdr:nvSpPr>
      <xdr:spPr>
        <a:xfrm>
          <a:off x="22110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109238</xdr:rowOff>
    </xdr:from>
    <xdr:ext cx="469744" cy="259045"/>
    <xdr:sp macro="" textlink="">
      <xdr:nvSpPr>
        <xdr:cNvPr id="623" name="【公民館】&#10;一人当たり面積該当値テキスト"/>
        <xdr:cNvSpPr txBox="1"/>
      </xdr:nvSpPr>
      <xdr:spPr>
        <a:xfrm>
          <a:off x="222504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0.184</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82550</xdr:rowOff>
    </xdr:from>
    <xdr:to>
      <xdr:col>31</xdr:col>
      <xdr:colOff>85725</xdr:colOff>
      <xdr:row>105</xdr:row>
      <xdr:rowOff>12700</xdr:rowOff>
    </xdr:to>
    <xdr:sp macro="" textlink="">
      <xdr:nvSpPr>
        <xdr:cNvPr id="624" name="円/楕円 623"/>
        <xdr:cNvSpPr/>
      </xdr:nvSpPr>
      <xdr:spPr>
        <a:xfrm>
          <a:off x="2127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133350</xdr:rowOff>
    </xdr:from>
    <xdr:to>
      <xdr:col>32</xdr:col>
      <xdr:colOff>187325</xdr:colOff>
      <xdr:row>104</xdr:row>
      <xdr:rowOff>137161</xdr:rowOff>
    </xdr:to>
    <xdr:cxnSp macro="">
      <xdr:nvCxnSpPr>
        <xdr:cNvPr id="625" name="直線コネクタ 624"/>
        <xdr:cNvCxnSpPr/>
      </xdr:nvCxnSpPr>
      <xdr:spPr>
        <a:xfrm>
          <a:off x="21323300" y="179641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38116</xdr:rowOff>
    </xdr:from>
    <xdr:ext cx="469744" cy="259045"/>
    <xdr:sp macro="" textlink="">
      <xdr:nvSpPr>
        <xdr:cNvPr id="626"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29227</xdr:rowOff>
    </xdr:from>
    <xdr:ext cx="469744" cy="259045"/>
    <xdr:sp macro="" textlink="">
      <xdr:nvSpPr>
        <xdr:cNvPr id="627" name="n_1mainValue【公民館】&#10;一人当たり面積"/>
        <xdr:cNvSpPr txBox="1"/>
      </xdr:nvSpPr>
      <xdr:spPr>
        <a:xfrm>
          <a:off x="21075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著しく有形固定資産減価償却率が高くなっている施設は、道路、認定こども園・幼稚園・保育所、学校施設、福祉施設、保健センター・保健所、庁舎である。やや高くなっている施設は、図書館、消防施設であり、他はほぼ同程度か低くなっている。</a:t>
          </a:r>
          <a:endParaRPr lang="ja-JP" altLang="ja-JP" sz="1400">
            <a:effectLst/>
          </a:endParaRPr>
        </a:p>
        <a:p>
          <a:r>
            <a:rPr kumimoji="1" lang="ja-JP" altLang="ja-JP" sz="1100">
              <a:solidFill>
                <a:schemeClr val="dk1"/>
              </a:solidFill>
              <a:effectLst/>
              <a:latin typeface="+mn-lt"/>
              <a:ea typeface="+mn-ea"/>
              <a:cs typeface="+mn-cs"/>
            </a:rPr>
            <a:t>　認定こども園・幼稚園・保育所については、経過年数が長い施設が多いが、耐震改修が未実施の施設は１つのみとなっている。他施設についても当市で平成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安全性を確保する観点から、老朽化施設において適宜劣化診断を実施するなど施設の現況把握を行い、緊急度の高い施設から計画的な改修・更新に努めることと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北海道千歳市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96,428
95,902
594.50
38,164,926
37,691,407
472,005
21,110,351
37,601,126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92075</xdr:rowOff>
    </xdr:from>
    <xdr:to>
      <xdr:col>6</xdr:col>
      <xdr:colOff>561975</xdr:colOff>
      <xdr:row>36</xdr:row>
      <xdr:rowOff>22225</xdr:rowOff>
    </xdr:to>
    <xdr:sp macro="" textlink="">
      <xdr:nvSpPr>
        <xdr:cNvPr id="69" name="円/楕円 68"/>
        <xdr:cNvSpPr/>
      </xdr:nvSpPr>
      <xdr:spPr>
        <a:xfrm>
          <a:off x="4584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114952</xdr:rowOff>
    </xdr:from>
    <xdr:ext cx="405111" cy="259045"/>
    <xdr:sp macro="" textlink="">
      <xdr:nvSpPr>
        <xdr:cNvPr id="70" name="【図書館】&#10;有形固定資産減価償却率該当値テキスト"/>
        <xdr:cNvSpPr txBox="1"/>
      </xdr:nvSpPr>
      <xdr:spPr>
        <a:xfrm>
          <a:off x="4724400"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635</xdr:rowOff>
    </xdr:from>
    <xdr:to>
      <xdr:col>5</xdr:col>
      <xdr:colOff>409575</xdr:colOff>
      <xdr:row>35</xdr:row>
      <xdr:rowOff>102235</xdr:rowOff>
    </xdr:to>
    <xdr:sp macro="" textlink="">
      <xdr:nvSpPr>
        <xdr:cNvPr id="71" name="円/楕円 70"/>
        <xdr:cNvSpPr/>
      </xdr:nvSpPr>
      <xdr:spPr>
        <a:xfrm>
          <a:off x="3746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51435</xdr:rowOff>
    </xdr:from>
    <xdr:to>
      <xdr:col>6</xdr:col>
      <xdr:colOff>511175</xdr:colOff>
      <xdr:row>35</xdr:row>
      <xdr:rowOff>142875</xdr:rowOff>
    </xdr:to>
    <xdr:cxnSp macro="">
      <xdr:nvCxnSpPr>
        <xdr:cNvPr id="72" name="直線コネクタ 71"/>
        <xdr:cNvCxnSpPr/>
      </xdr:nvCxnSpPr>
      <xdr:spPr>
        <a:xfrm>
          <a:off x="3797300" y="605218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72407</xdr:rowOff>
    </xdr:from>
    <xdr:ext cx="405111" cy="259045"/>
    <xdr:sp macro="" textlink="">
      <xdr:nvSpPr>
        <xdr:cNvPr id="73"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118762</xdr:rowOff>
    </xdr:from>
    <xdr:ext cx="405111" cy="259045"/>
    <xdr:sp macro="" textlink="">
      <xdr:nvSpPr>
        <xdr:cNvPr id="74" name="n_1mainValue【図書館】&#10;有形固定資産減価償却率"/>
        <xdr:cNvSpPr txBox="1"/>
      </xdr:nvSpPr>
      <xdr:spPr>
        <a:xfrm>
          <a:off x="3582043"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8" name="直線コネクタ 97"/>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9"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100" name="直線コネクタ 99"/>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101"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102" name="直線コネクタ 101"/>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124477</xdr:rowOff>
    </xdr:from>
    <xdr:ext cx="469744" cy="259045"/>
    <xdr:sp macro="" textlink="">
      <xdr:nvSpPr>
        <xdr:cNvPr id="103" name="【図書館】&#10;一人当たり面積平均値テキスト"/>
        <xdr:cNvSpPr txBox="1"/>
      </xdr:nvSpPr>
      <xdr:spPr>
        <a:xfrm>
          <a:off x="10566400" y="6296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4" name="フローチャート : 判断 103"/>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120650</xdr:rowOff>
    </xdr:from>
    <xdr:to>
      <xdr:col>15</xdr:col>
      <xdr:colOff>231775</xdr:colOff>
      <xdr:row>39</xdr:row>
      <xdr:rowOff>50800</xdr:rowOff>
    </xdr:to>
    <xdr:sp macro="" textlink="">
      <xdr:nvSpPr>
        <xdr:cNvPr id="111" name="円/楕円 110"/>
        <xdr:cNvSpPr/>
      </xdr:nvSpPr>
      <xdr:spPr>
        <a:xfrm>
          <a:off x="10426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99077</xdr:rowOff>
    </xdr:from>
    <xdr:ext cx="469744" cy="259045"/>
    <xdr:sp macro="" textlink="">
      <xdr:nvSpPr>
        <xdr:cNvPr id="112" name="【図書館】&#10;一人当たり面積該当値テキスト"/>
        <xdr:cNvSpPr txBox="1"/>
      </xdr:nvSpPr>
      <xdr:spPr>
        <a:xfrm>
          <a:off x="10566400"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120650</xdr:rowOff>
    </xdr:from>
    <xdr:to>
      <xdr:col>14</xdr:col>
      <xdr:colOff>79375</xdr:colOff>
      <xdr:row>39</xdr:row>
      <xdr:rowOff>50800</xdr:rowOff>
    </xdr:to>
    <xdr:sp macro="" textlink="">
      <xdr:nvSpPr>
        <xdr:cNvPr id="113" name="円/楕円 112"/>
        <xdr:cNvSpPr/>
      </xdr:nvSpPr>
      <xdr:spPr>
        <a:xfrm>
          <a:off x="9588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0</xdr:rowOff>
    </xdr:from>
    <xdr:to>
      <xdr:col>15</xdr:col>
      <xdr:colOff>180975</xdr:colOff>
      <xdr:row>39</xdr:row>
      <xdr:rowOff>0</xdr:rowOff>
    </xdr:to>
    <xdr:cxnSp macro="">
      <xdr:nvCxnSpPr>
        <xdr:cNvPr id="114" name="直線コネクタ 113"/>
        <xdr:cNvCxnSpPr/>
      </xdr:nvCxnSpPr>
      <xdr:spPr>
        <a:xfrm>
          <a:off x="9639300" y="6686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67327</xdr:rowOff>
    </xdr:from>
    <xdr:ext cx="469744" cy="259045"/>
    <xdr:sp macro="" textlink="">
      <xdr:nvSpPr>
        <xdr:cNvPr id="115"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41927</xdr:rowOff>
    </xdr:from>
    <xdr:ext cx="469744" cy="259045"/>
    <xdr:sp macro="" textlink="">
      <xdr:nvSpPr>
        <xdr:cNvPr id="116" name="n_1mainValue【図書館】&#10;一人当たり面積"/>
        <xdr:cNvSpPr txBox="1"/>
      </xdr:nvSpPr>
      <xdr:spPr>
        <a:xfrm>
          <a:off x="9391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40" name="直線コネクタ 139"/>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41"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42" name="直線コネクタ 14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43"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44" name="直線コネクタ 143"/>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45"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6" name="フローチャート : 判断 145"/>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7" name="フローチャート : 判断 146"/>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170180</xdr:rowOff>
    </xdr:from>
    <xdr:to>
      <xdr:col>6</xdr:col>
      <xdr:colOff>561975</xdr:colOff>
      <xdr:row>57</xdr:row>
      <xdr:rowOff>100330</xdr:rowOff>
    </xdr:to>
    <xdr:sp macro="" textlink="">
      <xdr:nvSpPr>
        <xdr:cNvPr id="153" name="円/楕円 152"/>
        <xdr:cNvSpPr/>
      </xdr:nvSpPr>
      <xdr:spPr>
        <a:xfrm>
          <a:off x="45847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21607</xdr:rowOff>
    </xdr:from>
    <xdr:ext cx="405111" cy="259045"/>
    <xdr:sp macro="" textlink="">
      <xdr:nvSpPr>
        <xdr:cNvPr id="154" name="【体育館・プール】&#10;有形固定資産減価償却率該当値テキスト"/>
        <xdr:cNvSpPr txBox="1"/>
      </xdr:nvSpPr>
      <xdr:spPr>
        <a:xfrm>
          <a:off x="4724400"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50165</xdr:rowOff>
    </xdr:from>
    <xdr:to>
      <xdr:col>5</xdr:col>
      <xdr:colOff>409575</xdr:colOff>
      <xdr:row>57</xdr:row>
      <xdr:rowOff>151765</xdr:rowOff>
    </xdr:to>
    <xdr:sp macro="" textlink="">
      <xdr:nvSpPr>
        <xdr:cNvPr id="155" name="円/楕円 154"/>
        <xdr:cNvSpPr/>
      </xdr:nvSpPr>
      <xdr:spPr>
        <a:xfrm>
          <a:off x="3746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49530</xdr:rowOff>
    </xdr:from>
    <xdr:to>
      <xdr:col>6</xdr:col>
      <xdr:colOff>511175</xdr:colOff>
      <xdr:row>57</xdr:row>
      <xdr:rowOff>100965</xdr:rowOff>
    </xdr:to>
    <xdr:cxnSp macro="">
      <xdr:nvCxnSpPr>
        <xdr:cNvPr id="156" name="直線コネクタ 155"/>
        <xdr:cNvCxnSpPr/>
      </xdr:nvCxnSpPr>
      <xdr:spPr>
        <a:xfrm flipV="1">
          <a:off x="3797300" y="982218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72407</xdr:rowOff>
    </xdr:from>
    <xdr:ext cx="405111" cy="259045"/>
    <xdr:sp macro="" textlink="">
      <xdr:nvSpPr>
        <xdr:cNvPr id="157"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168292</xdr:rowOff>
    </xdr:from>
    <xdr:ext cx="405111" cy="259045"/>
    <xdr:sp macro="" textlink="">
      <xdr:nvSpPr>
        <xdr:cNvPr id="158" name="n_1mainValue【体育館・プール】&#10;有形固定資産減価償却率"/>
        <xdr:cNvSpPr txBox="1"/>
      </xdr:nvSpPr>
      <xdr:spPr>
        <a:xfrm>
          <a:off x="3582043"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82" name="直線コネクタ 181"/>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8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84" name="直線コネクタ 18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85"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86" name="直線コネクタ 185"/>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87"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88" name="フローチャート : 判断 187"/>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9" name="フローチャート : 判断 188"/>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74930</xdr:rowOff>
    </xdr:from>
    <xdr:to>
      <xdr:col>15</xdr:col>
      <xdr:colOff>231775</xdr:colOff>
      <xdr:row>61</xdr:row>
      <xdr:rowOff>5080</xdr:rowOff>
    </xdr:to>
    <xdr:sp macro="" textlink="">
      <xdr:nvSpPr>
        <xdr:cNvPr id="195" name="円/楕円 194"/>
        <xdr:cNvSpPr/>
      </xdr:nvSpPr>
      <xdr:spPr>
        <a:xfrm>
          <a:off x="10426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97807</xdr:rowOff>
    </xdr:from>
    <xdr:ext cx="469744" cy="259045"/>
    <xdr:sp macro="" textlink="">
      <xdr:nvSpPr>
        <xdr:cNvPr id="196" name="【体育館・プール】&#10;一人当たり面積該当値テキスト"/>
        <xdr:cNvSpPr txBox="1"/>
      </xdr:nvSpPr>
      <xdr:spPr>
        <a:xfrm>
          <a:off x="10566400"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74930</xdr:rowOff>
    </xdr:from>
    <xdr:to>
      <xdr:col>14</xdr:col>
      <xdr:colOff>79375</xdr:colOff>
      <xdr:row>61</xdr:row>
      <xdr:rowOff>5080</xdr:rowOff>
    </xdr:to>
    <xdr:sp macro="" textlink="">
      <xdr:nvSpPr>
        <xdr:cNvPr id="197" name="円/楕円 196"/>
        <xdr:cNvSpPr/>
      </xdr:nvSpPr>
      <xdr:spPr>
        <a:xfrm>
          <a:off x="958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125730</xdr:rowOff>
    </xdr:from>
    <xdr:to>
      <xdr:col>15</xdr:col>
      <xdr:colOff>180975</xdr:colOff>
      <xdr:row>60</xdr:row>
      <xdr:rowOff>125730</xdr:rowOff>
    </xdr:to>
    <xdr:cxnSp macro="">
      <xdr:nvCxnSpPr>
        <xdr:cNvPr id="198" name="直線コネクタ 197"/>
        <xdr:cNvCxnSpPr/>
      </xdr:nvCxnSpPr>
      <xdr:spPr>
        <a:xfrm>
          <a:off x="9639300" y="10412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110507</xdr:rowOff>
    </xdr:from>
    <xdr:ext cx="469744" cy="259045"/>
    <xdr:sp macro="" textlink="">
      <xdr:nvSpPr>
        <xdr:cNvPr id="199" name="n_1aveValue【体育館・プール】&#10;一人当たり面積"/>
        <xdr:cNvSpPr txBox="1"/>
      </xdr:nvSpPr>
      <xdr:spPr>
        <a:xfrm>
          <a:off x="9391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21607</xdr:rowOff>
    </xdr:from>
    <xdr:ext cx="469744" cy="259045"/>
    <xdr:sp macro="" textlink="">
      <xdr:nvSpPr>
        <xdr:cNvPr id="200" name="n_1mainValue【体育館・プール】&#10;一人当たり面積"/>
        <xdr:cNvSpPr txBox="1"/>
      </xdr:nvSpPr>
      <xdr:spPr>
        <a:xfrm>
          <a:off x="93917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25" name="直線コネクタ 224"/>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26"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27" name="直線コネクタ 22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30"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31" name="フローチャート : 判断 230"/>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32" name="フローチャート : 判断 231"/>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82550</xdr:rowOff>
    </xdr:from>
    <xdr:to>
      <xdr:col>6</xdr:col>
      <xdr:colOff>561975</xdr:colOff>
      <xdr:row>78</xdr:row>
      <xdr:rowOff>12700</xdr:rowOff>
    </xdr:to>
    <xdr:sp macro="" textlink="">
      <xdr:nvSpPr>
        <xdr:cNvPr id="238" name="円/楕円 237"/>
        <xdr:cNvSpPr/>
      </xdr:nvSpPr>
      <xdr:spPr>
        <a:xfrm>
          <a:off x="4584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35577</xdr:rowOff>
    </xdr:from>
    <xdr:ext cx="469744" cy="259045"/>
    <xdr:sp macro="" textlink="">
      <xdr:nvSpPr>
        <xdr:cNvPr id="239" name="【福祉施設】&#10;有形固定資産減価償却率該当値テキスト"/>
        <xdr:cNvSpPr txBox="1"/>
      </xdr:nvSpPr>
      <xdr:spPr>
        <a:xfrm>
          <a:off x="4724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82550</xdr:rowOff>
    </xdr:from>
    <xdr:to>
      <xdr:col>5</xdr:col>
      <xdr:colOff>409575</xdr:colOff>
      <xdr:row>78</xdr:row>
      <xdr:rowOff>12700</xdr:rowOff>
    </xdr:to>
    <xdr:sp macro="" textlink="">
      <xdr:nvSpPr>
        <xdr:cNvPr id="240" name="円/楕円 239"/>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133350</xdr:rowOff>
    </xdr:from>
    <xdr:to>
      <xdr:col>6</xdr:col>
      <xdr:colOff>511175</xdr:colOff>
      <xdr:row>77</xdr:row>
      <xdr:rowOff>133350</xdr:rowOff>
    </xdr:to>
    <xdr:cxnSp macro="">
      <xdr:nvCxnSpPr>
        <xdr:cNvPr id="241" name="直線コネクタ 240"/>
        <xdr:cNvCxnSpPr/>
      </xdr:nvCxnSpPr>
      <xdr:spPr>
        <a:xfrm>
          <a:off x="3797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89552</xdr:rowOff>
    </xdr:from>
    <xdr:ext cx="405111" cy="259045"/>
    <xdr:sp macro="" textlink="">
      <xdr:nvSpPr>
        <xdr:cNvPr id="242"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29227</xdr:rowOff>
    </xdr:from>
    <xdr:ext cx="469744" cy="259045"/>
    <xdr:sp macro="" textlink="">
      <xdr:nvSpPr>
        <xdr:cNvPr id="243" name="n_1mainValue【福祉施設】&#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65" name="直線コネクタ 264"/>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66"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67" name="直線コネクタ 266"/>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68"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69" name="直線コネクタ 268"/>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170197</xdr:rowOff>
    </xdr:from>
    <xdr:ext cx="469744" cy="259045"/>
    <xdr:sp macro="" textlink="">
      <xdr:nvSpPr>
        <xdr:cNvPr id="270" name="【福祉施設】&#10;一人当たり面積平均値テキスト"/>
        <xdr:cNvSpPr txBox="1"/>
      </xdr:nvSpPr>
      <xdr:spPr>
        <a:xfrm>
          <a:off x="105664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71" name="フローチャート : 判断 270"/>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72" name="フローチャート : 判断 271"/>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149606</xdr:rowOff>
    </xdr:from>
    <xdr:to>
      <xdr:col>15</xdr:col>
      <xdr:colOff>231775</xdr:colOff>
      <xdr:row>86</xdr:row>
      <xdr:rowOff>79756</xdr:rowOff>
    </xdr:to>
    <xdr:sp macro="" textlink="">
      <xdr:nvSpPr>
        <xdr:cNvPr id="278" name="円/楕円 277"/>
        <xdr:cNvSpPr/>
      </xdr:nvSpPr>
      <xdr:spPr>
        <a:xfrm>
          <a:off x="104267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64533</xdr:rowOff>
    </xdr:from>
    <xdr:ext cx="469744" cy="259045"/>
    <xdr:sp macro="" textlink="">
      <xdr:nvSpPr>
        <xdr:cNvPr id="279" name="【福祉施設】&#10;一人当たり面積該当値テキスト"/>
        <xdr:cNvSpPr txBox="1"/>
      </xdr:nvSpPr>
      <xdr:spPr>
        <a:xfrm>
          <a:off x="10566400" y="1463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149606</xdr:rowOff>
    </xdr:from>
    <xdr:to>
      <xdr:col>14</xdr:col>
      <xdr:colOff>79375</xdr:colOff>
      <xdr:row>86</xdr:row>
      <xdr:rowOff>79756</xdr:rowOff>
    </xdr:to>
    <xdr:sp macro="" textlink="">
      <xdr:nvSpPr>
        <xdr:cNvPr id="280" name="円/楕円 279"/>
        <xdr:cNvSpPr/>
      </xdr:nvSpPr>
      <xdr:spPr>
        <a:xfrm>
          <a:off x="9588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28956</xdr:rowOff>
    </xdr:from>
    <xdr:to>
      <xdr:col>15</xdr:col>
      <xdr:colOff>180975</xdr:colOff>
      <xdr:row>86</xdr:row>
      <xdr:rowOff>28956</xdr:rowOff>
    </xdr:to>
    <xdr:cxnSp macro="">
      <xdr:nvCxnSpPr>
        <xdr:cNvPr id="281" name="直線コネクタ 280"/>
        <xdr:cNvCxnSpPr/>
      </xdr:nvCxnSpPr>
      <xdr:spPr>
        <a:xfrm>
          <a:off x="9639300" y="147736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82566</xdr:rowOff>
    </xdr:from>
    <xdr:ext cx="469744" cy="259045"/>
    <xdr:sp macro="" textlink="">
      <xdr:nvSpPr>
        <xdr:cNvPr id="282"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70883</xdr:rowOff>
    </xdr:from>
    <xdr:ext cx="469744" cy="259045"/>
    <xdr:sp macro="" textlink="">
      <xdr:nvSpPr>
        <xdr:cNvPr id="283" name="n_1mainValue【福祉施設】&#10;一人当たり面積"/>
        <xdr:cNvSpPr txBox="1"/>
      </xdr:nvSpPr>
      <xdr:spPr>
        <a:xfrm>
          <a:off x="93917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0" name="テキスト ボックス 30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1" name="直線コネクタ 31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2" name="テキスト ボックス 31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3" name="直線コネクタ 31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4" name="テキスト ボックス 31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5" name="直線コネクタ 31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6" name="テキスト ボックス 31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7" name="直線コネクタ 31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18" name="テキスト ボックス 317"/>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55626</xdr:rowOff>
    </xdr:from>
    <xdr:to>
      <xdr:col>23</xdr:col>
      <xdr:colOff>516889</xdr:colOff>
      <xdr:row>42</xdr:row>
      <xdr:rowOff>3048</xdr:rowOff>
    </xdr:to>
    <xdr:cxnSp macro="">
      <xdr:nvCxnSpPr>
        <xdr:cNvPr id="322" name="直線コネクタ 321"/>
        <xdr:cNvCxnSpPr/>
      </xdr:nvCxnSpPr>
      <xdr:spPr>
        <a:xfrm flipV="1">
          <a:off x="16318864" y="605637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6875</xdr:rowOff>
    </xdr:from>
    <xdr:ext cx="405111" cy="259045"/>
    <xdr:sp macro="" textlink="">
      <xdr:nvSpPr>
        <xdr:cNvPr id="323" name="【一般廃棄物処理施設】&#10;有形固定資産減価償却率最小値テキスト"/>
        <xdr:cNvSpPr txBox="1"/>
      </xdr:nvSpPr>
      <xdr:spPr>
        <a:xfrm>
          <a:off x="16408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42</xdr:row>
      <xdr:rowOff>3048</xdr:rowOff>
    </xdr:from>
    <xdr:to>
      <xdr:col>23</xdr:col>
      <xdr:colOff>606425</xdr:colOff>
      <xdr:row>42</xdr:row>
      <xdr:rowOff>3048</xdr:rowOff>
    </xdr:to>
    <xdr:cxnSp macro="">
      <xdr:nvCxnSpPr>
        <xdr:cNvPr id="324" name="直線コネクタ 323"/>
        <xdr:cNvCxnSpPr/>
      </xdr:nvCxnSpPr>
      <xdr:spPr>
        <a:xfrm>
          <a:off x="16230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2303</xdr:rowOff>
    </xdr:from>
    <xdr:ext cx="405111" cy="259045"/>
    <xdr:sp macro="" textlink="">
      <xdr:nvSpPr>
        <xdr:cNvPr id="325" name="【一般廃棄物処理施設】&#10;有形固定資産減価償却率最大値テキスト"/>
        <xdr:cNvSpPr txBox="1"/>
      </xdr:nvSpPr>
      <xdr:spPr>
        <a:xfrm>
          <a:off x="16408400" y="583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428625</xdr:colOff>
      <xdr:row>35</xdr:row>
      <xdr:rowOff>55626</xdr:rowOff>
    </xdr:from>
    <xdr:to>
      <xdr:col>23</xdr:col>
      <xdr:colOff>606425</xdr:colOff>
      <xdr:row>35</xdr:row>
      <xdr:rowOff>55626</xdr:rowOff>
    </xdr:to>
    <xdr:cxnSp macro="">
      <xdr:nvCxnSpPr>
        <xdr:cNvPr id="326" name="直線コネクタ 325"/>
        <xdr:cNvCxnSpPr/>
      </xdr:nvCxnSpPr>
      <xdr:spPr>
        <a:xfrm>
          <a:off x="16230600" y="605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106697</xdr:rowOff>
    </xdr:from>
    <xdr:ext cx="405111" cy="259045"/>
    <xdr:sp macro="" textlink="">
      <xdr:nvSpPr>
        <xdr:cNvPr id="327" name="【一般廃棄物処理施設】&#10;有形固定資産減価償却率平均値テキスト"/>
        <xdr:cNvSpPr txBox="1"/>
      </xdr:nvSpPr>
      <xdr:spPr>
        <a:xfrm>
          <a:off x="1640840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28" name="フローチャート : 判断 327"/>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64262</xdr:rowOff>
    </xdr:from>
    <xdr:to>
      <xdr:col>22</xdr:col>
      <xdr:colOff>415925</xdr:colOff>
      <xdr:row>38</xdr:row>
      <xdr:rowOff>165862</xdr:rowOff>
    </xdr:to>
    <xdr:sp macro="" textlink="">
      <xdr:nvSpPr>
        <xdr:cNvPr id="329" name="フローチャート : 判断 328"/>
        <xdr:cNvSpPr/>
      </xdr:nvSpPr>
      <xdr:spPr>
        <a:xfrm>
          <a:off x="15430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100838</xdr:rowOff>
    </xdr:from>
    <xdr:to>
      <xdr:col>23</xdr:col>
      <xdr:colOff>568325</xdr:colOff>
      <xdr:row>38</xdr:row>
      <xdr:rowOff>30988</xdr:rowOff>
    </xdr:to>
    <xdr:sp macro="" textlink="">
      <xdr:nvSpPr>
        <xdr:cNvPr id="335" name="円/楕円 334"/>
        <xdr:cNvSpPr/>
      </xdr:nvSpPr>
      <xdr:spPr>
        <a:xfrm>
          <a:off x="162687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123715</xdr:rowOff>
    </xdr:from>
    <xdr:ext cx="405111" cy="259045"/>
    <xdr:sp macro="" textlink="">
      <xdr:nvSpPr>
        <xdr:cNvPr id="336" name="【一般廃棄物処理施設】&#10;有形固定資産減価償却率該当値テキスト"/>
        <xdr:cNvSpPr txBox="1"/>
      </xdr:nvSpPr>
      <xdr:spPr>
        <a:xfrm>
          <a:off x="16408400" y="6295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96266</xdr:rowOff>
    </xdr:from>
    <xdr:to>
      <xdr:col>22</xdr:col>
      <xdr:colOff>415925</xdr:colOff>
      <xdr:row>38</xdr:row>
      <xdr:rowOff>26415</xdr:rowOff>
    </xdr:to>
    <xdr:sp macro="" textlink="">
      <xdr:nvSpPr>
        <xdr:cNvPr id="337" name="円/楕円 336"/>
        <xdr:cNvSpPr/>
      </xdr:nvSpPr>
      <xdr:spPr>
        <a:xfrm>
          <a:off x="15430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147066</xdr:rowOff>
    </xdr:from>
    <xdr:to>
      <xdr:col>23</xdr:col>
      <xdr:colOff>517525</xdr:colOff>
      <xdr:row>37</xdr:row>
      <xdr:rowOff>151638</xdr:rowOff>
    </xdr:to>
    <xdr:cxnSp macro="">
      <xdr:nvCxnSpPr>
        <xdr:cNvPr id="338" name="直線コネクタ 337"/>
        <xdr:cNvCxnSpPr/>
      </xdr:nvCxnSpPr>
      <xdr:spPr>
        <a:xfrm>
          <a:off x="15481300" y="64907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156989</xdr:rowOff>
    </xdr:from>
    <xdr:ext cx="405111" cy="259045"/>
    <xdr:sp macro="" textlink="">
      <xdr:nvSpPr>
        <xdr:cNvPr id="339" name="n_1aveValue【一般廃棄物処理施設】&#10;有形固定資産減価償却率"/>
        <xdr:cNvSpPr txBox="1"/>
      </xdr:nvSpPr>
      <xdr:spPr>
        <a:xfrm>
          <a:off x="15266043"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42943</xdr:rowOff>
    </xdr:from>
    <xdr:ext cx="405111" cy="259045"/>
    <xdr:sp macro="" textlink="">
      <xdr:nvSpPr>
        <xdr:cNvPr id="340" name="n_1mainValue【一般廃棄物処理施設】&#10;有形固定資産減価償却率"/>
        <xdr:cNvSpPr txBox="1"/>
      </xdr:nvSpPr>
      <xdr:spPr>
        <a:xfrm>
          <a:off x="15266043" y="621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52" name="テキスト ボックス 35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54" name="テキスト ボックス 35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56" name="テキスト ボックス 35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58" name="テキスト ボックス 35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60" name="テキスト ボックス 35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2" name="テキスト ボックス 36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169598</xdr:rowOff>
    </xdr:from>
    <xdr:to>
      <xdr:col>32</xdr:col>
      <xdr:colOff>186689</xdr:colOff>
      <xdr:row>41</xdr:row>
      <xdr:rowOff>100416</xdr:rowOff>
    </xdr:to>
    <xdr:cxnSp macro="">
      <xdr:nvCxnSpPr>
        <xdr:cNvPr id="364" name="直線コネクタ 363"/>
        <xdr:cNvCxnSpPr/>
      </xdr:nvCxnSpPr>
      <xdr:spPr>
        <a:xfrm flipV="1">
          <a:off x="22160864" y="5827448"/>
          <a:ext cx="0" cy="130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104243</xdr:rowOff>
    </xdr:from>
    <xdr:ext cx="534377" cy="259045"/>
    <xdr:sp macro="" textlink="">
      <xdr:nvSpPr>
        <xdr:cNvPr id="365" name="【一般廃棄物処理施設】&#10;一人当たり有形固定資産（償却資産）額最小値テキスト"/>
        <xdr:cNvSpPr txBox="1"/>
      </xdr:nvSpPr>
      <xdr:spPr>
        <a:xfrm>
          <a:off x="22250400" y="71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14,322</a:t>
          </a:r>
          <a:endParaRPr kumimoji="1" lang="ja-JP" altLang="en-US" sz="1000" b="1">
            <a:latin typeface="ＭＳ Ｐゴシック"/>
          </a:endParaRPr>
        </a:p>
      </xdr:txBody>
    </xdr:sp>
    <xdr:clientData/>
  </xdr:oneCellAnchor>
  <xdr:twoCellAnchor>
    <xdr:from>
      <xdr:col>32</xdr:col>
      <xdr:colOff>98425</xdr:colOff>
      <xdr:row>41</xdr:row>
      <xdr:rowOff>100416</xdr:rowOff>
    </xdr:from>
    <xdr:to>
      <xdr:col>32</xdr:col>
      <xdr:colOff>276225</xdr:colOff>
      <xdr:row>41</xdr:row>
      <xdr:rowOff>100416</xdr:rowOff>
    </xdr:to>
    <xdr:cxnSp macro="">
      <xdr:nvCxnSpPr>
        <xdr:cNvPr id="366" name="直線コネクタ 365"/>
        <xdr:cNvCxnSpPr/>
      </xdr:nvCxnSpPr>
      <xdr:spPr>
        <a:xfrm>
          <a:off x="22072600" y="712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116275</xdr:rowOff>
    </xdr:from>
    <xdr:ext cx="599010" cy="259045"/>
    <xdr:sp macro="" textlink="">
      <xdr:nvSpPr>
        <xdr:cNvPr id="367" name="【一般廃棄物処理施設】&#10;一人当たり有形固定資産（償却資産）額最大値テキスト"/>
        <xdr:cNvSpPr txBox="1"/>
      </xdr:nvSpPr>
      <xdr:spPr>
        <a:xfrm>
          <a:off x="22250400" y="560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185,243</a:t>
          </a:r>
          <a:endParaRPr kumimoji="1" lang="ja-JP" altLang="en-US" sz="1000" b="1">
            <a:latin typeface="ＭＳ Ｐゴシック"/>
          </a:endParaRPr>
        </a:p>
      </xdr:txBody>
    </xdr:sp>
    <xdr:clientData/>
  </xdr:oneCellAnchor>
  <xdr:twoCellAnchor>
    <xdr:from>
      <xdr:col>32</xdr:col>
      <xdr:colOff>98425</xdr:colOff>
      <xdr:row>33</xdr:row>
      <xdr:rowOff>169598</xdr:rowOff>
    </xdr:from>
    <xdr:to>
      <xdr:col>32</xdr:col>
      <xdr:colOff>276225</xdr:colOff>
      <xdr:row>33</xdr:row>
      <xdr:rowOff>169598</xdr:rowOff>
    </xdr:to>
    <xdr:cxnSp macro="">
      <xdr:nvCxnSpPr>
        <xdr:cNvPr id="368" name="直線コネクタ 367"/>
        <xdr:cNvCxnSpPr/>
      </xdr:nvCxnSpPr>
      <xdr:spPr>
        <a:xfrm>
          <a:off x="22072600" y="582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168290</xdr:rowOff>
    </xdr:from>
    <xdr:ext cx="534377" cy="259045"/>
    <xdr:sp macro="" textlink="">
      <xdr:nvSpPr>
        <xdr:cNvPr id="369" name="【一般廃棄物処理施設】&#10;一人当たり有形固定資産（償却資産）額平均値テキスト"/>
        <xdr:cNvSpPr txBox="1"/>
      </xdr:nvSpPr>
      <xdr:spPr>
        <a:xfrm>
          <a:off x="22250400" y="6683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18413</xdr:rowOff>
    </xdr:from>
    <xdr:to>
      <xdr:col>32</xdr:col>
      <xdr:colOff>238125</xdr:colOff>
      <xdr:row>39</xdr:row>
      <xdr:rowOff>120013</xdr:rowOff>
    </xdr:to>
    <xdr:sp macro="" textlink="">
      <xdr:nvSpPr>
        <xdr:cNvPr id="370" name="フローチャート : 判断 369"/>
        <xdr:cNvSpPr/>
      </xdr:nvSpPr>
      <xdr:spPr>
        <a:xfrm>
          <a:off x="22110700" y="670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47856</xdr:rowOff>
    </xdr:from>
    <xdr:to>
      <xdr:col>31</xdr:col>
      <xdr:colOff>85725</xdr:colOff>
      <xdr:row>39</xdr:row>
      <xdr:rowOff>149456</xdr:rowOff>
    </xdr:to>
    <xdr:sp macro="" textlink="">
      <xdr:nvSpPr>
        <xdr:cNvPr id="371" name="フローチャート : 判断 370"/>
        <xdr:cNvSpPr/>
      </xdr:nvSpPr>
      <xdr:spPr>
        <a:xfrm>
          <a:off x="21272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143205</xdr:rowOff>
    </xdr:from>
    <xdr:to>
      <xdr:col>32</xdr:col>
      <xdr:colOff>238125</xdr:colOff>
      <xdr:row>37</xdr:row>
      <xdr:rowOff>73355</xdr:rowOff>
    </xdr:to>
    <xdr:sp macro="" textlink="">
      <xdr:nvSpPr>
        <xdr:cNvPr id="377" name="円/楕円 376"/>
        <xdr:cNvSpPr/>
      </xdr:nvSpPr>
      <xdr:spPr>
        <a:xfrm>
          <a:off x="22110700" y="63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166082</xdr:rowOff>
    </xdr:from>
    <xdr:ext cx="599010" cy="259045"/>
    <xdr:sp macro="" textlink="">
      <xdr:nvSpPr>
        <xdr:cNvPr id="378" name="【一般廃棄物処理施設】&#10;一人当たり有形固定資産（償却資産）額該当値テキスト"/>
        <xdr:cNvSpPr txBox="1"/>
      </xdr:nvSpPr>
      <xdr:spPr>
        <a:xfrm>
          <a:off x="22250400" y="616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114,540</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149827</xdr:rowOff>
    </xdr:from>
    <xdr:to>
      <xdr:col>31</xdr:col>
      <xdr:colOff>85725</xdr:colOff>
      <xdr:row>36</xdr:row>
      <xdr:rowOff>79977</xdr:rowOff>
    </xdr:to>
    <xdr:sp macro="" textlink="">
      <xdr:nvSpPr>
        <xdr:cNvPr id="379" name="円/楕円 378"/>
        <xdr:cNvSpPr/>
      </xdr:nvSpPr>
      <xdr:spPr>
        <a:xfrm>
          <a:off x="21272500" y="615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29177</xdr:rowOff>
    </xdr:from>
    <xdr:to>
      <xdr:col>32</xdr:col>
      <xdr:colOff>187325</xdr:colOff>
      <xdr:row>37</xdr:row>
      <xdr:rowOff>22555</xdr:rowOff>
    </xdr:to>
    <xdr:cxnSp macro="">
      <xdr:nvCxnSpPr>
        <xdr:cNvPr id="380" name="直線コネクタ 379"/>
        <xdr:cNvCxnSpPr/>
      </xdr:nvCxnSpPr>
      <xdr:spPr>
        <a:xfrm>
          <a:off x="21323300" y="6201377"/>
          <a:ext cx="838200" cy="16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39</xdr:row>
      <xdr:rowOff>140583</xdr:rowOff>
    </xdr:from>
    <xdr:ext cx="534377" cy="259045"/>
    <xdr:sp macro="" textlink="">
      <xdr:nvSpPr>
        <xdr:cNvPr id="381" name="n_1aveValue【一般廃棄物処理施設】&#10;一人当たり有形固定資産（償却資産）額"/>
        <xdr:cNvSpPr txBox="1"/>
      </xdr:nvSpPr>
      <xdr:spPr>
        <a:xfrm>
          <a:off x="210434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59,553</a:t>
          </a:r>
          <a:endParaRPr kumimoji="1" lang="ja-JP" altLang="en-US" sz="1000" b="1">
            <a:solidFill>
              <a:srgbClr val="000080"/>
            </a:solidFill>
            <a:latin typeface="ＭＳ Ｐゴシック"/>
          </a:endParaRPr>
        </a:p>
      </xdr:txBody>
    </xdr:sp>
    <xdr:clientData/>
  </xdr:oneCellAnchor>
  <xdr:oneCellAnchor>
    <xdr:from>
      <xdr:col>30</xdr:col>
      <xdr:colOff>408519</xdr:colOff>
      <xdr:row>34</xdr:row>
      <xdr:rowOff>96504</xdr:rowOff>
    </xdr:from>
    <xdr:ext cx="599010" cy="259045"/>
    <xdr:sp macro="" textlink="">
      <xdr:nvSpPr>
        <xdr:cNvPr id="382" name="n_1mainValue【一般廃棄物処理施設】&#10;一人当たり有形固定資産（償却資産）額"/>
        <xdr:cNvSpPr txBox="1"/>
      </xdr:nvSpPr>
      <xdr:spPr>
        <a:xfrm>
          <a:off x="21011094" y="592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136,171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94" name="テキスト ボックス 39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4" name="テキスト ボックス 40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406" name="直線コネクタ 405"/>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407"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408" name="直線コネクタ 407"/>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409"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410" name="直線コネクタ 409"/>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411"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412" name="フローチャート : 判断 411"/>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413" name="フローチャート : 判断 412"/>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101600</xdr:rowOff>
    </xdr:from>
    <xdr:to>
      <xdr:col>23</xdr:col>
      <xdr:colOff>568325</xdr:colOff>
      <xdr:row>57</xdr:row>
      <xdr:rowOff>31750</xdr:rowOff>
    </xdr:to>
    <xdr:sp macro="" textlink="">
      <xdr:nvSpPr>
        <xdr:cNvPr id="419" name="円/楕円 418"/>
        <xdr:cNvSpPr/>
      </xdr:nvSpPr>
      <xdr:spPr>
        <a:xfrm>
          <a:off x="16268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124477</xdr:rowOff>
    </xdr:from>
    <xdr:ext cx="405111" cy="259045"/>
    <xdr:sp macro="" textlink="">
      <xdr:nvSpPr>
        <xdr:cNvPr id="420" name="【保健センター・保健所】&#10;有形固定資産減価償却率該当値テキスト"/>
        <xdr:cNvSpPr txBox="1"/>
      </xdr:nvSpPr>
      <xdr:spPr>
        <a:xfrm>
          <a:off x="16408400"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162560</xdr:rowOff>
    </xdr:from>
    <xdr:to>
      <xdr:col>22</xdr:col>
      <xdr:colOff>415925</xdr:colOff>
      <xdr:row>57</xdr:row>
      <xdr:rowOff>92710</xdr:rowOff>
    </xdr:to>
    <xdr:sp macro="" textlink="">
      <xdr:nvSpPr>
        <xdr:cNvPr id="421" name="円/楕円 420"/>
        <xdr:cNvSpPr/>
      </xdr:nvSpPr>
      <xdr:spPr>
        <a:xfrm>
          <a:off x="15430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152400</xdr:rowOff>
    </xdr:from>
    <xdr:to>
      <xdr:col>23</xdr:col>
      <xdr:colOff>517525</xdr:colOff>
      <xdr:row>57</xdr:row>
      <xdr:rowOff>41910</xdr:rowOff>
    </xdr:to>
    <xdr:cxnSp macro="">
      <xdr:nvCxnSpPr>
        <xdr:cNvPr id="422" name="直線コネクタ 421"/>
        <xdr:cNvCxnSpPr/>
      </xdr:nvCxnSpPr>
      <xdr:spPr>
        <a:xfrm flipV="1">
          <a:off x="15481300" y="9753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156227</xdr:rowOff>
    </xdr:from>
    <xdr:ext cx="405111" cy="259045"/>
    <xdr:sp macro="" textlink="">
      <xdr:nvSpPr>
        <xdr:cNvPr id="423"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109237</xdr:rowOff>
    </xdr:from>
    <xdr:ext cx="405111" cy="259045"/>
    <xdr:sp macro="" textlink="">
      <xdr:nvSpPr>
        <xdr:cNvPr id="424" name="n_1mainValue【保健センター・保健所】&#10;有形固定資産減価償却率"/>
        <xdr:cNvSpPr txBox="1"/>
      </xdr:nvSpPr>
      <xdr:spPr>
        <a:xfrm>
          <a:off x="15266043"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5" name="直線コネクタ 43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6" name="テキスト ボックス 43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37" name="直線コネクタ 43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38" name="テキスト ボックス 43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39" name="直線コネクタ 43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0" name="テキスト ボックス 43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1" name="直線コネクタ 44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2" name="テキスト ボックス 44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102870</xdr:rowOff>
    </xdr:from>
    <xdr:to>
      <xdr:col>32</xdr:col>
      <xdr:colOff>186689</xdr:colOff>
      <xdr:row>62</xdr:row>
      <xdr:rowOff>160020</xdr:rowOff>
    </xdr:to>
    <xdr:cxnSp macro="">
      <xdr:nvCxnSpPr>
        <xdr:cNvPr id="446" name="直線コネクタ 445"/>
        <xdr:cNvCxnSpPr/>
      </xdr:nvCxnSpPr>
      <xdr:spPr>
        <a:xfrm flipV="1">
          <a:off x="22160864" y="95326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447" name="【保健センター・保健所】&#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448" name="直線コネクタ 447"/>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49547</xdr:rowOff>
    </xdr:from>
    <xdr:ext cx="469744" cy="259045"/>
    <xdr:sp macro="" textlink="">
      <xdr:nvSpPr>
        <xdr:cNvPr id="449" name="【保健センター・保健所】&#10;一人当たり面積最大値テキスト"/>
        <xdr:cNvSpPr txBox="1"/>
      </xdr:nvSpPr>
      <xdr:spPr>
        <a:xfrm>
          <a:off x="222504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55</xdr:row>
      <xdr:rowOff>102870</xdr:rowOff>
    </xdr:from>
    <xdr:to>
      <xdr:col>32</xdr:col>
      <xdr:colOff>276225</xdr:colOff>
      <xdr:row>55</xdr:row>
      <xdr:rowOff>102870</xdr:rowOff>
    </xdr:to>
    <xdr:cxnSp macro="">
      <xdr:nvCxnSpPr>
        <xdr:cNvPr id="450" name="直線コネクタ 449"/>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87647</xdr:rowOff>
    </xdr:from>
    <xdr:ext cx="469744" cy="259045"/>
    <xdr:sp macro="" textlink="">
      <xdr:nvSpPr>
        <xdr:cNvPr id="451" name="【保健センター・保健所】&#10;一人当たり面積平均値テキスト"/>
        <xdr:cNvSpPr txBox="1"/>
      </xdr:nvSpPr>
      <xdr:spPr>
        <a:xfrm>
          <a:off x="22250400" y="1037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109220</xdr:rowOff>
    </xdr:from>
    <xdr:to>
      <xdr:col>32</xdr:col>
      <xdr:colOff>238125</xdr:colOff>
      <xdr:row>61</xdr:row>
      <xdr:rowOff>39370</xdr:rowOff>
    </xdr:to>
    <xdr:sp macro="" textlink="">
      <xdr:nvSpPr>
        <xdr:cNvPr id="452" name="フローチャート : 判断 451"/>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29210</xdr:rowOff>
    </xdr:from>
    <xdr:to>
      <xdr:col>31</xdr:col>
      <xdr:colOff>85725</xdr:colOff>
      <xdr:row>59</xdr:row>
      <xdr:rowOff>130810</xdr:rowOff>
    </xdr:to>
    <xdr:sp macro="" textlink="">
      <xdr:nvSpPr>
        <xdr:cNvPr id="453" name="フローチャート : 判断 452"/>
        <xdr:cNvSpPr/>
      </xdr:nvSpPr>
      <xdr:spPr>
        <a:xfrm>
          <a:off x="2127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97790</xdr:rowOff>
    </xdr:from>
    <xdr:to>
      <xdr:col>32</xdr:col>
      <xdr:colOff>238125</xdr:colOff>
      <xdr:row>56</xdr:row>
      <xdr:rowOff>27940</xdr:rowOff>
    </xdr:to>
    <xdr:sp macro="" textlink="">
      <xdr:nvSpPr>
        <xdr:cNvPr id="459" name="円/楕円 458"/>
        <xdr:cNvSpPr/>
      </xdr:nvSpPr>
      <xdr:spPr>
        <a:xfrm>
          <a:off x="221107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12717</xdr:rowOff>
    </xdr:from>
    <xdr:ext cx="469744" cy="259045"/>
    <xdr:sp macro="" textlink="">
      <xdr:nvSpPr>
        <xdr:cNvPr id="460" name="【保健センター・保健所】&#10;一人当たり面積該当値テキスト"/>
        <xdr:cNvSpPr txBox="1"/>
      </xdr:nvSpPr>
      <xdr:spPr>
        <a:xfrm>
          <a:off x="22250400" y="944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97790</xdr:rowOff>
    </xdr:from>
    <xdr:to>
      <xdr:col>31</xdr:col>
      <xdr:colOff>85725</xdr:colOff>
      <xdr:row>56</xdr:row>
      <xdr:rowOff>27940</xdr:rowOff>
    </xdr:to>
    <xdr:sp macro="" textlink="">
      <xdr:nvSpPr>
        <xdr:cNvPr id="461" name="円/楕円 460"/>
        <xdr:cNvSpPr/>
      </xdr:nvSpPr>
      <xdr:spPr>
        <a:xfrm>
          <a:off x="21272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55</xdr:row>
      <xdr:rowOff>148590</xdr:rowOff>
    </xdr:from>
    <xdr:to>
      <xdr:col>32</xdr:col>
      <xdr:colOff>187325</xdr:colOff>
      <xdr:row>55</xdr:row>
      <xdr:rowOff>148590</xdr:rowOff>
    </xdr:to>
    <xdr:cxnSp macro="">
      <xdr:nvCxnSpPr>
        <xdr:cNvPr id="462" name="直線コネクタ 461"/>
        <xdr:cNvCxnSpPr/>
      </xdr:nvCxnSpPr>
      <xdr:spPr>
        <a:xfrm>
          <a:off x="21323300" y="9578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121937</xdr:rowOff>
    </xdr:from>
    <xdr:ext cx="469744" cy="259045"/>
    <xdr:sp macro="" textlink="">
      <xdr:nvSpPr>
        <xdr:cNvPr id="463" name="n_1aveValue【保健センター・保健所】&#10;一人当たり面積"/>
        <xdr:cNvSpPr txBox="1"/>
      </xdr:nvSpPr>
      <xdr:spPr>
        <a:xfrm>
          <a:off x="21075727" y="1023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44467</xdr:rowOff>
    </xdr:from>
    <xdr:ext cx="469744" cy="259045"/>
    <xdr:sp macro="" textlink="">
      <xdr:nvSpPr>
        <xdr:cNvPr id="464" name="n_1mainValue【保健センター・保健所】&#10;一人当たり面積"/>
        <xdr:cNvSpPr txBox="1"/>
      </xdr:nvSpPr>
      <xdr:spPr>
        <a:xfrm>
          <a:off x="21075727" y="930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5" name="正方形/長方形 4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6" name="正方形/長方形 4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7" name="正方形/長方形 4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8" name="正方形/長方形 4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9" name="正方形/長方形 4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0" name="正方形/長方形 4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1" name="正方形/長方形 4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2" name="正方形/長方形 4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3" name="テキスト ボックス 4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4" name="直線コネクタ 4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75" name="直線コネクタ 4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76" name="テキスト ボックス 4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77" name="直線コネクタ 4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78" name="テキスト ボックス 4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79" name="直線コネクタ 4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0" name="テキスト ボックス 4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1" name="直線コネクタ 4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2" name="テキスト ボックス 4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3" name="直線コネクタ 4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4" name="テキスト ボックス 4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85" name="直線コネクタ 4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86" name="テキスト ボックス 4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7" name="直線コネクタ 4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8" name="テキスト ボックス 4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90" name="直線コネクタ 489"/>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91"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92" name="直線コネクタ 491"/>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93"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94" name="直線コネクタ 493"/>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95"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96" name="フローチャート : 判断 495"/>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97" name="フローチャート : 判断 496"/>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8" name="テキスト ボックス 49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9" name="テキスト ボックス 49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0" name="テキスト ボックス 49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1" name="テキスト ボックス 50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2" name="テキスト ボックス 50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59145</xdr:rowOff>
    </xdr:from>
    <xdr:to>
      <xdr:col>23</xdr:col>
      <xdr:colOff>568325</xdr:colOff>
      <xdr:row>80</xdr:row>
      <xdr:rowOff>160745</xdr:rowOff>
    </xdr:to>
    <xdr:sp macro="" textlink="">
      <xdr:nvSpPr>
        <xdr:cNvPr id="503" name="円/楕円 502"/>
        <xdr:cNvSpPr/>
      </xdr:nvSpPr>
      <xdr:spPr>
        <a:xfrm>
          <a:off x="162687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82022</xdr:rowOff>
    </xdr:from>
    <xdr:ext cx="405111" cy="259045"/>
    <xdr:sp macro="" textlink="">
      <xdr:nvSpPr>
        <xdr:cNvPr id="504" name="【消防施設】&#10;有形固定資産減価償却率該当値テキスト"/>
        <xdr:cNvSpPr txBox="1"/>
      </xdr:nvSpPr>
      <xdr:spPr>
        <a:xfrm>
          <a:off x="16408400" y="136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86905</xdr:rowOff>
    </xdr:from>
    <xdr:to>
      <xdr:col>22</xdr:col>
      <xdr:colOff>415925</xdr:colOff>
      <xdr:row>82</xdr:row>
      <xdr:rowOff>17055</xdr:rowOff>
    </xdr:to>
    <xdr:sp macro="" textlink="">
      <xdr:nvSpPr>
        <xdr:cNvPr id="505" name="円/楕円 504"/>
        <xdr:cNvSpPr/>
      </xdr:nvSpPr>
      <xdr:spPr>
        <a:xfrm>
          <a:off x="15430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80</xdr:row>
      <xdr:rowOff>109945</xdr:rowOff>
    </xdr:from>
    <xdr:to>
      <xdr:col>23</xdr:col>
      <xdr:colOff>517525</xdr:colOff>
      <xdr:row>81</xdr:row>
      <xdr:rowOff>137705</xdr:rowOff>
    </xdr:to>
    <xdr:cxnSp macro="">
      <xdr:nvCxnSpPr>
        <xdr:cNvPr id="506" name="直線コネクタ 505"/>
        <xdr:cNvCxnSpPr/>
      </xdr:nvCxnSpPr>
      <xdr:spPr>
        <a:xfrm flipV="1">
          <a:off x="15481300" y="13825945"/>
          <a:ext cx="8382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30315</xdr:rowOff>
    </xdr:from>
    <xdr:ext cx="405111" cy="259045"/>
    <xdr:sp macro="" textlink="">
      <xdr:nvSpPr>
        <xdr:cNvPr id="507" name="n_1aveValue【消防施設】&#10;有形固定資産減価償却率"/>
        <xdr:cNvSpPr txBox="1"/>
      </xdr:nvSpPr>
      <xdr:spPr>
        <a:xfrm>
          <a:off x="15266043"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8182</xdr:rowOff>
    </xdr:from>
    <xdr:ext cx="405111" cy="259045"/>
    <xdr:sp macro="" textlink="">
      <xdr:nvSpPr>
        <xdr:cNvPr id="508" name="n_1mainValue【消防施設】&#10;有形固定資産減価償却率"/>
        <xdr:cNvSpPr txBox="1"/>
      </xdr:nvSpPr>
      <xdr:spPr>
        <a:xfrm>
          <a:off x="15266043" y="1406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6" name="正方形/長方形 5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7" name="テキスト ボックス 5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8" name="直線コネクタ 5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19" name="直線コネクタ 5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0" name="テキスト ボックス 5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1" name="直線コネクタ 5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2" name="テキスト ボックス 5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3" name="直線コネクタ 5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4" name="テキスト ボックス 5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5" name="直線コネクタ 5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26" name="テキスト ボックス 5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7" name="直線コネクタ 5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28" name="テキスト ボックス 5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32" name="直線コネクタ 531"/>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33"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34" name="直線コネクタ 533"/>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35"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36" name="直線コネクタ 53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37"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38" name="フローチャート : 判断 537"/>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39" name="フローチャート : 判断 538"/>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50800</xdr:rowOff>
    </xdr:from>
    <xdr:to>
      <xdr:col>32</xdr:col>
      <xdr:colOff>238125</xdr:colOff>
      <xdr:row>82</xdr:row>
      <xdr:rowOff>152400</xdr:rowOff>
    </xdr:to>
    <xdr:sp macro="" textlink="">
      <xdr:nvSpPr>
        <xdr:cNvPr id="545" name="円/楕円 544"/>
        <xdr:cNvSpPr/>
      </xdr:nvSpPr>
      <xdr:spPr>
        <a:xfrm>
          <a:off x="22110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73677</xdr:rowOff>
    </xdr:from>
    <xdr:ext cx="469744" cy="259045"/>
    <xdr:sp macro="" textlink="">
      <xdr:nvSpPr>
        <xdr:cNvPr id="546" name="【消防施設】&#10;一人当たり面積該当値テキスト"/>
        <xdr:cNvSpPr txBox="1"/>
      </xdr:nvSpPr>
      <xdr:spPr>
        <a:xfrm>
          <a:off x="22250400"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50800</xdr:rowOff>
    </xdr:from>
    <xdr:to>
      <xdr:col>31</xdr:col>
      <xdr:colOff>85725</xdr:colOff>
      <xdr:row>82</xdr:row>
      <xdr:rowOff>152400</xdr:rowOff>
    </xdr:to>
    <xdr:sp macro="" textlink="">
      <xdr:nvSpPr>
        <xdr:cNvPr id="547" name="円/楕円 546"/>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101600</xdr:rowOff>
    </xdr:from>
    <xdr:to>
      <xdr:col>32</xdr:col>
      <xdr:colOff>187325</xdr:colOff>
      <xdr:row>82</xdr:row>
      <xdr:rowOff>101600</xdr:rowOff>
    </xdr:to>
    <xdr:cxnSp macro="">
      <xdr:nvCxnSpPr>
        <xdr:cNvPr id="548" name="直線コネクタ 547"/>
        <xdr:cNvCxnSpPr/>
      </xdr:nvCxnSpPr>
      <xdr:spPr>
        <a:xfrm>
          <a:off x="21323300" y="1416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111777</xdr:rowOff>
    </xdr:from>
    <xdr:ext cx="469744" cy="259045"/>
    <xdr:sp macro="" textlink="">
      <xdr:nvSpPr>
        <xdr:cNvPr id="549" name="n_1ave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168927</xdr:rowOff>
    </xdr:from>
    <xdr:ext cx="469744" cy="259045"/>
    <xdr:sp macro="" textlink="">
      <xdr:nvSpPr>
        <xdr:cNvPr id="550" name="n_1mainValue【消防施設】&#10;一人当たり面積"/>
        <xdr:cNvSpPr txBox="1"/>
      </xdr:nvSpPr>
      <xdr:spPr>
        <a:xfrm>
          <a:off x="21075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1" name="直線コネクタ 5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2" name="テキスト ボックス 56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3" name="直線コネクタ 5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64" name="テキスト ボックス 5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65" name="直線コネクタ 5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66" name="テキスト ボックス 5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7" name="直線コネクタ 5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68" name="テキスト ボックス 5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69" name="直線コネクタ 5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0" name="テキスト ボックス 5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1" name="直線コネクタ 5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2" name="テキスト ボックス 57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3" name="直線コネクタ 5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4" name="テキスト ボックス 5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76" name="直線コネクタ 575"/>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77"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78" name="直線コネクタ 577"/>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79"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80" name="直線コネクタ 579"/>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81"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82" name="フローチャート : 判断 581"/>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83" name="フローチャート : 判断 582"/>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4" name="テキスト ボックス 5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5" name="テキスト ボックス 5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6" name="テキスト ボックス 5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7" name="テキスト ボックス 5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8" name="テキスト ボックス 5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4173</xdr:rowOff>
    </xdr:from>
    <xdr:to>
      <xdr:col>23</xdr:col>
      <xdr:colOff>568325</xdr:colOff>
      <xdr:row>101</xdr:row>
      <xdr:rowOff>105773</xdr:rowOff>
    </xdr:to>
    <xdr:sp macro="" textlink="">
      <xdr:nvSpPr>
        <xdr:cNvPr id="589" name="円/楕円 588"/>
        <xdr:cNvSpPr/>
      </xdr:nvSpPr>
      <xdr:spPr>
        <a:xfrm>
          <a:off x="162687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27050</xdr:rowOff>
    </xdr:from>
    <xdr:ext cx="405111" cy="259045"/>
    <xdr:sp macro="" textlink="">
      <xdr:nvSpPr>
        <xdr:cNvPr id="590" name="【庁舎】&#10;有形固定資産減価償却率該当値テキスト"/>
        <xdr:cNvSpPr txBox="1"/>
      </xdr:nvSpPr>
      <xdr:spPr>
        <a:xfrm>
          <a:off x="16408400" y="1717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31931</xdr:rowOff>
    </xdr:from>
    <xdr:to>
      <xdr:col>22</xdr:col>
      <xdr:colOff>415925</xdr:colOff>
      <xdr:row>102</xdr:row>
      <xdr:rowOff>133531</xdr:rowOff>
    </xdr:to>
    <xdr:sp macro="" textlink="">
      <xdr:nvSpPr>
        <xdr:cNvPr id="591" name="円/楕円 590"/>
        <xdr:cNvSpPr/>
      </xdr:nvSpPr>
      <xdr:spPr>
        <a:xfrm>
          <a:off x="15430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54973</xdr:rowOff>
    </xdr:from>
    <xdr:to>
      <xdr:col>23</xdr:col>
      <xdr:colOff>517525</xdr:colOff>
      <xdr:row>102</xdr:row>
      <xdr:rowOff>82731</xdr:rowOff>
    </xdr:to>
    <xdr:cxnSp macro="">
      <xdr:nvCxnSpPr>
        <xdr:cNvPr id="592" name="直線コネクタ 591"/>
        <xdr:cNvCxnSpPr/>
      </xdr:nvCxnSpPr>
      <xdr:spPr>
        <a:xfrm flipV="1">
          <a:off x="15481300" y="17371423"/>
          <a:ext cx="8382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111596</xdr:rowOff>
    </xdr:from>
    <xdr:ext cx="405111" cy="259045"/>
    <xdr:sp macro="" textlink="">
      <xdr:nvSpPr>
        <xdr:cNvPr id="593"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150058</xdr:rowOff>
    </xdr:from>
    <xdr:ext cx="405111" cy="259045"/>
    <xdr:sp macro="" textlink="">
      <xdr:nvSpPr>
        <xdr:cNvPr id="594" name="n_1mainValue【庁舎】&#10;有形固定資産減価償却率"/>
        <xdr:cNvSpPr txBox="1"/>
      </xdr:nvSpPr>
      <xdr:spPr>
        <a:xfrm>
          <a:off x="15266043"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5" name="直線コネクタ 6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6" name="テキスト ボックス 6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7" name="直線コネクタ 6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8" name="テキスト ボックス 6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9" name="直線コネクタ 6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0" name="テキスト ボックス 6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1" name="直線コネクタ 6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2" name="テキスト ボックス 6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3" name="直線コネクタ 6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4" name="テキスト ボックス 6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618" name="直線コネクタ 617"/>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619"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620" name="直線コネクタ 619"/>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621"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622" name="直線コネクタ 621"/>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116857</xdr:rowOff>
    </xdr:from>
    <xdr:ext cx="469744" cy="259045"/>
    <xdr:sp macro="" textlink="">
      <xdr:nvSpPr>
        <xdr:cNvPr id="623" name="【庁舎】&#10;一人当たり面積平均値テキスト"/>
        <xdr:cNvSpPr txBox="1"/>
      </xdr:nvSpPr>
      <xdr:spPr>
        <a:xfrm>
          <a:off x="22250400" y="1777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624" name="フローチャート : 判断 623"/>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625" name="フローチャート : 判断 624"/>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6" name="テキスト ボックス 6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7" name="テキスト ボックス 6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8" name="テキスト ボックス 6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9" name="テキスト ボックス 6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0" name="テキスト ボックス 6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631" name="円/楕円 630"/>
        <xdr:cNvSpPr/>
      </xdr:nvSpPr>
      <xdr:spPr>
        <a:xfrm>
          <a:off x="221107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144797</xdr:rowOff>
    </xdr:from>
    <xdr:ext cx="469744" cy="259045"/>
    <xdr:sp macro="" textlink="">
      <xdr:nvSpPr>
        <xdr:cNvPr id="632" name="【庁舎】&#10;一人当たり面積該当値テキスト"/>
        <xdr:cNvSpPr txBox="1"/>
      </xdr:nvSpPr>
      <xdr:spPr>
        <a:xfrm>
          <a:off x="2225040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166370</xdr:rowOff>
    </xdr:from>
    <xdr:to>
      <xdr:col>31</xdr:col>
      <xdr:colOff>85725</xdr:colOff>
      <xdr:row>106</xdr:row>
      <xdr:rowOff>96520</xdr:rowOff>
    </xdr:to>
    <xdr:sp macro="" textlink="">
      <xdr:nvSpPr>
        <xdr:cNvPr id="633" name="円/楕円 632"/>
        <xdr:cNvSpPr/>
      </xdr:nvSpPr>
      <xdr:spPr>
        <a:xfrm>
          <a:off x="21272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45720</xdr:rowOff>
    </xdr:from>
    <xdr:to>
      <xdr:col>32</xdr:col>
      <xdr:colOff>187325</xdr:colOff>
      <xdr:row>106</xdr:row>
      <xdr:rowOff>45720</xdr:rowOff>
    </xdr:to>
    <xdr:cxnSp macro="">
      <xdr:nvCxnSpPr>
        <xdr:cNvPr id="634" name="直線コネクタ 633"/>
        <xdr:cNvCxnSpPr/>
      </xdr:nvCxnSpPr>
      <xdr:spPr>
        <a:xfrm>
          <a:off x="21323300" y="18219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101616</xdr:rowOff>
    </xdr:from>
    <xdr:ext cx="469744" cy="259045"/>
    <xdr:sp macro="" textlink="">
      <xdr:nvSpPr>
        <xdr:cNvPr id="635"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87647</xdr:rowOff>
    </xdr:from>
    <xdr:ext cx="469744" cy="259045"/>
    <xdr:sp macro="" textlink="">
      <xdr:nvSpPr>
        <xdr:cNvPr id="636" name="n_1mainValue【庁舎】&#10;一人当たり面積"/>
        <xdr:cNvSpPr txBox="1"/>
      </xdr:nvSpPr>
      <xdr:spPr>
        <a:xfrm>
          <a:off x="210757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前頁にて記載</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北海道千歳市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96,428
95,902
594.50
38,164,926
37,691,407
472,005
21,110,351
37,601,126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71.5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類似団体平均を</a:t>
          </a:r>
          <a:r>
            <a:rPr lang="en-US" altLang="ja-JP" sz="1100" b="0" i="0">
              <a:solidFill>
                <a:schemeClr val="dk1"/>
              </a:solidFill>
              <a:effectLst/>
              <a:latin typeface="+mn-lt"/>
              <a:ea typeface="+mn-ea"/>
              <a:cs typeface="+mn-cs"/>
            </a:rPr>
            <a:t>0.06</a:t>
          </a:r>
          <a:r>
            <a:rPr lang="ja-JP" altLang="ja-JP" sz="1100" b="0" i="0">
              <a:solidFill>
                <a:schemeClr val="dk1"/>
              </a:solidFill>
              <a:effectLst/>
              <a:latin typeface="+mn-lt"/>
              <a:ea typeface="+mn-ea"/>
              <a:cs typeface="+mn-cs"/>
            </a:rPr>
            <a:t>上回っており、三位一体の改革による税源移譲、地方交付税改革等が主な要因となり、Ｈ</a:t>
          </a:r>
          <a:r>
            <a:rPr lang="en-US" altLang="ja-JP" sz="1100" b="0" i="0">
              <a:solidFill>
                <a:schemeClr val="dk1"/>
              </a:solidFill>
              <a:effectLst/>
              <a:latin typeface="+mn-lt"/>
              <a:ea typeface="+mn-ea"/>
              <a:cs typeface="+mn-cs"/>
            </a:rPr>
            <a:t>21</a:t>
          </a:r>
          <a:r>
            <a:rPr lang="ja-JP" altLang="ja-JP" sz="1100" b="0" i="0">
              <a:solidFill>
                <a:schemeClr val="dk1"/>
              </a:solidFill>
              <a:effectLst/>
              <a:latin typeface="+mn-lt"/>
              <a:ea typeface="+mn-ea"/>
              <a:cs typeface="+mn-cs"/>
            </a:rPr>
            <a:t>年度まで</a:t>
          </a:r>
          <a:r>
            <a:rPr lang="en-US" altLang="ja-JP" sz="1100" b="0" i="0">
              <a:solidFill>
                <a:schemeClr val="dk1"/>
              </a:solidFill>
              <a:effectLst/>
              <a:latin typeface="+mn-lt"/>
              <a:ea typeface="+mn-ea"/>
              <a:cs typeface="+mn-cs"/>
            </a:rPr>
            <a:t>9</a:t>
          </a:r>
          <a:r>
            <a:rPr lang="ja-JP" altLang="ja-JP" sz="1100" b="0" i="0">
              <a:solidFill>
                <a:schemeClr val="dk1"/>
              </a:solidFill>
              <a:effectLst/>
              <a:latin typeface="+mn-lt"/>
              <a:ea typeface="+mn-ea"/>
              <a:cs typeface="+mn-cs"/>
            </a:rPr>
            <a:t>年間連続で上昇していたことから、標準的な行政活動に必要な財源を調達する力が強まっていると考えられる。</a:t>
          </a:r>
          <a:endParaRPr lang="ja-JP" altLang="ja-JP" sz="1400">
            <a:effectLst/>
          </a:endParaRPr>
        </a:p>
        <a:p>
          <a:r>
            <a:rPr lang="ja-JP" altLang="ja-JP" sz="1100" b="0" i="0">
              <a:solidFill>
                <a:schemeClr val="dk1"/>
              </a:solidFill>
              <a:effectLst/>
              <a:latin typeface="+mn-lt"/>
              <a:ea typeface="+mn-ea"/>
              <a:cs typeface="+mn-cs"/>
            </a:rPr>
            <a:t>　平成</a:t>
          </a:r>
          <a:r>
            <a:rPr lang="en-US" altLang="ja-JP" sz="1100" b="0" i="0">
              <a:solidFill>
                <a:schemeClr val="dk1"/>
              </a:solidFill>
              <a:effectLst/>
              <a:latin typeface="+mn-lt"/>
              <a:ea typeface="+mn-ea"/>
              <a:cs typeface="+mn-cs"/>
            </a:rPr>
            <a:t>22</a:t>
          </a:r>
          <a:r>
            <a:rPr lang="ja-JP" altLang="ja-JP" sz="1100" b="0" i="0">
              <a:solidFill>
                <a:schemeClr val="dk1"/>
              </a:solidFill>
              <a:effectLst/>
              <a:latin typeface="+mn-lt"/>
              <a:ea typeface="+mn-ea"/>
              <a:cs typeface="+mn-cs"/>
            </a:rPr>
            <a:t>年度以降も横ばいで推移しており、引き続き財政健全化対策の取組により改善した収支バランスを維持、継続するため、歳出の削減、効率化を進めるとともに、将来の負担軽減に努めるなど財政運営の健全性の確保と安定的な財政基盤の確立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105410</xdr:rowOff>
    </xdr:from>
    <xdr:to>
      <xdr:col>7</xdr:col>
      <xdr:colOff>152400</xdr:colOff>
      <xdr:row>39</xdr:row>
      <xdr:rowOff>129540</xdr:rowOff>
    </xdr:to>
    <xdr:cxnSp macro="">
      <xdr:nvCxnSpPr>
        <xdr:cNvPr id="66" name="直線コネクタ 65"/>
        <xdr:cNvCxnSpPr/>
      </xdr:nvCxnSpPr>
      <xdr:spPr>
        <a:xfrm flipV="1">
          <a:off x="4114800" y="67919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129540</xdr:rowOff>
    </xdr:from>
    <xdr:to>
      <xdr:col>6</xdr:col>
      <xdr:colOff>0</xdr:colOff>
      <xdr:row>39</xdr:row>
      <xdr:rowOff>153670</xdr:rowOff>
    </xdr:to>
    <xdr:cxnSp macro="">
      <xdr:nvCxnSpPr>
        <xdr:cNvPr id="69" name="直線コネクタ 68"/>
        <xdr:cNvCxnSpPr/>
      </xdr:nvCxnSpPr>
      <xdr:spPr>
        <a:xfrm flipV="1">
          <a:off x="3225800" y="68160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153670</xdr:rowOff>
    </xdr:from>
    <xdr:to>
      <xdr:col>4</xdr:col>
      <xdr:colOff>482600</xdr:colOff>
      <xdr:row>40</xdr:row>
      <xdr:rowOff>6350</xdr:rowOff>
    </xdr:to>
    <xdr:cxnSp macro="">
      <xdr:nvCxnSpPr>
        <xdr:cNvPr id="72" name="直線コネクタ 71"/>
        <xdr:cNvCxnSpPr/>
      </xdr:nvCxnSpPr>
      <xdr:spPr>
        <a:xfrm flipV="1">
          <a:off x="2336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6350</xdr:rowOff>
    </xdr:to>
    <xdr:cxnSp macro="">
      <xdr:nvCxnSpPr>
        <xdr:cNvPr id="75" name="直線コネクタ 74"/>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54610</xdr:rowOff>
    </xdr:from>
    <xdr:to>
      <xdr:col>7</xdr:col>
      <xdr:colOff>203200</xdr:colOff>
      <xdr:row>39</xdr:row>
      <xdr:rowOff>156210</xdr:rowOff>
    </xdr:to>
    <xdr:sp macro="" textlink="">
      <xdr:nvSpPr>
        <xdr:cNvPr id="85" name="円/楕円 84"/>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71137</xdr:rowOff>
    </xdr:from>
    <xdr:ext cx="762000" cy="259045"/>
    <xdr:sp macro="" textlink="">
      <xdr:nvSpPr>
        <xdr:cNvPr id="86"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78740</xdr:rowOff>
    </xdr:from>
    <xdr:to>
      <xdr:col>6</xdr:col>
      <xdr:colOff>50800</xdr:colOff>
      <xdr:row>40</xdr:row>
      <xdr:rowOff>8890</xdr:rowOff>
    </xdr:to>
    <xdr:sp macro="" textlink="">
      <xdr:nvSpPr>
        <xdr:cNvPr id="87" name="円/楕円 86"/>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19067</xdr:rowOff>
    </xdr:from>
    <xdr:ext cx="736600" cy="259045"/>
    <xdr:sp macro="" textlink="">
      <xdr:nvSpPr>
        <xdr:cNvPr id="88" name="テキスト ボックス 87"/>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102870</xdr:rowOff>
    </xdr:from>
    <xdr:to>
      <xdr:col>4</xdr:col>
      <xdr:colOff>533400</xdr:colOff>
      <xdr:row>40</xdr:row>
      <xdr:rowOff>33020</xdr:rowOff>
    </xdr:to>
    <xdr:sp macro="" textlink="">
      <xdr:nvSpPr>
        <xdr:cNvPr id="89" name="円/楕円 88"/>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90" name="テキスト ボックス 89"/>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1" name="円/楕円 90"/>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2" name="テキスト ボックス 91"/>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3" name="円/楕円 92"/>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4" name="テキスト ボックス 93"/>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や維持補修費の増加により</a:t>
          </a:r>
          <a:r>
            <a:rPr kumimoji="1" lang="ja-JP" altLang="ja-JP" sz="1100">
              <a:solidFill>
                <a:schemeClr val="dk1"/>
              </a:solidFill>
              <a:effectLst/>
              <a:latin typeface="+mn-lt"/>
              <a:ea typeface="+mn-ea"/>
              <a:cs typeface="+mn-cs"/>
            </a:rPr>
            <a:t>、全体で前年度比</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増加したものの</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ポイント下回った。</a:t>
          </a:r>
          <a:endParaRPr lang="ja-JP" altLang="ja-JP" sz="1400">
            <a:effectLst/>
          </a:endParaRPr>
        </a:p>
        <a:p>
          <a:r>
            <a:rPr kumimoji="1" lang="ja-JP" altLang="ja-JP" sz="1100">
              <a:solidFill>
                <a:schemeClr val="dk1"/>
              </a:solidFill>
              <a:effectLst/>
              <a:latin typeface="+mn-lt"/>
              <a:ea typeface="+mn-ea"/>
              <a:cs typeface="+mn-cs"/>
            </a:rPr>
            <a:t>　今後も引き続き社会保障費など扶助費の義務的経費の増加が見込まれることから、これまで進めてきた人件費抑制や民間委託・指定管理者制度導入等の内部管理経費の抑制と補助金等の歳入確保をよりいっそう進め、経常収支比率の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75946</xdr:rowOff>
    </xdr:from>
    <xdr:to>
      <xdr:col>7</xdr:col>
      <xdr:colOff>152400</xdr:colOff>
      <xdr:row>61</xdr:row>
      <xdr:rowOff>148336</xdr:rowOff>
    </xdr:to>
    <xdr:cxnSp macro="">
      <xdr:nvCxnSpPr>
        <xdr:cNvPr id="127" name="直線コネクタ 126"/>
        <xdr:cNvCxnSpPr/>
      </xdr:nvCxnSpPr>
      <xdr:spPr>
        <a:xfrm>
          <a:off x="4114800" y="1053439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75946</xdr:rowOff>
    </xdr:from>
    <xdr:to>
      <xdr:col>6</xdr:col>
      <xdr:colOff>0</xdr:colOff>
      <xdr:row>61</xdr:row>
      <xdr:rowOff>133858</xdr:rowOff>
    </xdr:to>
    <xdr:cxnSp macro="">
      <xdr:nvCxnSpPr>
        <xdr:cNvPr id="130" name="直線コネクタ 129"/>
        <xdr:cNvCxnSpPr/>
      </xdr:nvCxnSpPr>
      <xdr:spPr>
        <a:xfrm flipV="1">
          <a:off x="3225800" y="105343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61</xdr:row>
      <xdr:rowOff>133858</xdr:rowOff>
    </xdr:to>
    <xdr:cxnSp macro="">
      <xdr:nvCxnSpPr>
        <xdr:cNvPr id="133" name="直線コネクタ 132"/>
        <xdr:cNvCxnSpPr/>
      </xdr:nvCxnSpPr>
      <xdr:spPr>
        <a:xfrm>
          <a:off x="2336800" y="105054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61</xdr:row>
      <xdr:rowOff>46990</xdr:rowOff>
    </xdr:to>
    <xdr:cxnSp macro="">
      <xdr:nvCxnSpPr>
        <xdr:cNvPr id="136" name="直線コネクタ 135"/>
        <xdr:cNvCxnSpPr/>
      </xdr:nvCxnSpPr>
      <xdr:spPr>
        <a:xfrm>
          <a:off x="1447800" y="1048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97536</xdr:rowOff>
    </xdr:from>
    <xdr:to>
      <xdr:col>7</xdr:col>
      <xdr:colOff>203200</xdr:colOff>
      <xdr:row>62</xdr:row>
      <xdr:rowOff>27686</xdr:rowOff>
    </xdr:to>
    <xdr:sp macro="" textlink="">
      <xdr:nvSpPr>
        <xdr:cNvPr id="146" name="円/楕円 145"/>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114063</xdr:rowOff>
    </xdr:from>
    <xdr:ext cx="762000" cy="259045"/>
    <xdr:sp macro="" textlink="">
      <xdr:nvSpPr>
        <xdr:cNvPr id="147" name="財政構造の弾力性該当値テキスト"/>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25146</xdr:rowOff>
    </xdr:from>
    <xdr:to>
      <xdr:col>6</xdr:col>
      <xdr:colOff>50800</xdr:colOff>
      <xdr:row>61</xdr:row>
      <xdr:rowOff>126746</xdr:rowOff>
    </xdr:to>
    <xdr:sp macro="" textlink="">
      <xdr:nvSpPr>
        <xdr:cNvPr id="148" name="円/楕円 147"/>
        <xdr:cNvSpPr/>
      </xdr:nvSpPr>
      <xdr:spPr>
        <a:xfrm>
          <a:off x="4064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49" name="テキスト ボックス 148"/>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83058</xdr:rowOff>
    </xdr:from>
    <xdr:to>
      <xdr:col>4</xdr:col>
      <xdr:colOff>533400</xdr:colOff>
      <xdr:row>62</xdr:row>
      <xdr:rowOff>13208</xdr:rowOff>
    </xdr:to>
    <xdr:sp macro="" textlink="">
      <xdr:nvSpPr>
        <xdr:cNvPr id="150" name="円/楕円 149"/>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51" name="テキスト ボックス 150"/>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2" name="円/楕円 151"/>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53" name="テキスト ボックス 152"/>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54" name="円/楕円 153"/>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55" name="テキスト ボックス 154"/>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[129,469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en-US" altLang="ja-JP" sz="1100">
              <a:solidFill>
                <a:schemeClr val="dk1"/>
              </a:solidFill>
              <a:effectLst/>
              <a:latin typeface="+mn-lt"/>
              <a:ea typeface="+mn-ea"/>
              <a:cs typeface="+mn-cs"/>
            </a:rPr>
            <a:t>21,567</a:t>
          </a:r>
          <a:r>
            <a:rPr kumimoji="1" lang="ja-JP" altLang="ja-JP" sz="1100">
              <a:solidFill>
                <a:schemeClr val="dk1"/>
              </a:solidFill>
              <a:effectLst/>
              <a:latin typeface="+mn-lt"/>
              <a:ea typeface="+mn-ea"/>
              <a:cs typeface="+mn-cs"/>
            </a:rPr>
            <a:t>円上回</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。人件費、物件費、維持補修費それぞれが類似団体平均を上回っており、中でも維持補修費は、除雪費等の道路維持に係る費用があるため、類似団体平均を大きく上回っている。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今後も引き続き、指定管理者制度の活用、民間移譲等を進めることにより、公共施設の運営に係る委託料及び人件費、維持補修費等のコスト縮減に努める。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111540</xdr:rowOff>
    </xdr:from>
    <xdr:to>
      <xdr:col>7</xdr:col>
      <xdr:colOff>152400</xdr:colOff>
      <xdr:row>85</xdr:row>
      <xdr:rowOff>158686</xdr:rowOff>
    </xdr:to>
    <xdr:cxnSp macro="">
      <xdr:nvCxnSpPr>
        <xdr:cNvPr id="190" name="直線コネクタ 189"/>
        <xdr:cNvCxnSpPr/>
      </xdr:nvCxnSpPr>
      <xdr:spPr>
        <a:xfrm>
          <a:off x="4114800" y="14684790"/>
          <a:ext cx="838200" cy="4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6746</xdr:rowOff>
    </xdr:from>
    <xdr:ext cx="762000" cy="259045"/>
    <xdr:sp macro="" textlink="">
      <xdr:nvSpPr>
        <xdr:cNvPr id="191" name="人件費・物件費等の状況平均値テキスト"/>
        <xdr:cNvSpPr txBox="1"/>
      </xdr:nvSpPr>
      <xdr:spPr>
        <a:xfrm>
          <a:off x="5041900" y="14237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111540</xdr:rowOff>
    </xdr:from>
    <xdr:to>
      <xdr:col>6</xdr:col>
      <xdr:colOff>0</xdr:colOff>
      <xdr:row>85</xdr:row>
      <xdr:rowOff>122304</xdr:rowOff>
    </xdr:to>
    <xdr:cxnSp macro="">
      <xdr:nvCxnSpPr>
        <xdr:cNvPr id="193" name="直線コネクタ 192"/>
        <xdr:cNvCxnSpPr/>
      </xdr:nvCxnSpPr>
      <xdr:spPr>
        <a:xfrm flipV="1">
          <a:off x="3225800" y="14684790"/>
          <a:ext cx="889000" cy="1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76700</xdr:rowOff>
    </xdr:from>
    <xdr:ext cx="736600" cy="259045"/>
    <xdr:sp macro="" textlink="">
      <xdr:nvSpPr>
        <xdr:cNvPr id="195" name="テキスト ボックス 194"/>
        <xdr:cNvSpPr txBox="1"/>
      </xdr:nvSpPr>
      <xdr:spPr>
        <a:xfrm>
          <a:off x="3733800" y="1413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25087</xdr:rowOff>
    </xdr:from>
    <xdr:to>
      <xdr:col>4</xdr:col>
      <xdr:colOff>482600</xdr:colOff>
      <xdr:row>85</xdr:row>
      <xdr:rowOff>122304</xdr:rowOff>
    </xdr:to>
    <xdr:cxnSp macro="">
      <xdr:nvCxnSpPr>
        <xdr:cNvPr id="196" name="直線コネクタ 195"/>
        <xdr:cNvCxnSpPr/>
      </xdr:nvCxnSpPr>
      <xdr:spPr>
        <a:xfrm>
          <a:off x="2336800" y="14598337"/>
          <a:ext cx="889000" cy="9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110315</xdr:rowOff>
    </xdr:from>
    <xdr:ext cx="762000" cy="259045"/>
    <xdr:sp macro="" textlink="">
      <xdr:nvSpPr>
        <xdr:cNvPr id="198" name="テキスト ボックス 197"/>
        <xdr:cNvSpPr txBox="1"/>
      </xdr:nvSpPr>
      <xdr:spPr>
        <a:xfrm>
          <a:off x="2844800" y="1434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25087</xdr:rowOff>
    </xdr:from>
    <xdr:to>
      <xdr:col>3</xdr:col>
      <xdr:colOff>279400</xdr:colOff>
      <xdr:row>85</xdr:row>
      <xdr:rowOff>51147</xdr:rowOff>
    </xdr:to>
    <xdr:cxnSp macro="">
      <xdr:nvCxnSpPr>
        <xdr:cNvPr id="199" name="直線コネクタ 198"/>
        <xdr:cNvCxnSpPr/>
      </xdr:nvCxnSpPr>
      <xdr:spPr>
        <a:xfrm flipV="1">
          <a:off x="1447800" y="14598337"/>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76895</xdr:rowOff>
    </xdr:from>
    <xdr:ext cx="762000" cy="259045"/>
    <xdr:sp macro="" textlink="">
      <xdr:nvSpPr>
        <xdr:cNvPr id="203" name="テキスト ボックス 202"/>
        <xdr:cNvSpPr txBox="1"/>
      </xdr:nvSpPr>
      <xdr:spPr>
        <a:xfrm>
          <a:off x="1066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107886</xdr:rowOff>
    </xdr:from>
    <xdr:to>
      <xdr:col>7</xdr:col>
      <xdr:colOff>203200</xdr:colOff>
      <xdr:row>86</xdr:row>
      <xdr:rowOff>38036</xdr:rowOff>
    </xdr:to>
    <xdr:sp macro="" textlink="">
      <xdr:nvSpPr>
        <xdr:cNvPr id="209" name="円/楕円 208"/>
        <xdr:cNvSpPr/>
      </xdr:nvSpPr>
      <xdr:spPr>
        <a:xfrm>
          <a:off x="4902200" y="1468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79963</xdr:rowOff>
    </xdr:from>
    <xdr:ext cx="762000" cy="259045"/>
    <xdr:sp macro="" textlink="">
      <xdr:nvSpPr>
        <xdr:cNvPr id="210" name="人件費・物件費等の状況該当値テキスト"/>
        <xdr:cNvSpPr txBox="1"/>
      </xdr:nvSpPr>
      <xdr:spPr>
        <a:xfrm>
          <a:off x="5041900" y="146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129,469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60740</xdr:rowOff>
    </xdr:from>
    <xdr:to>
      <xdr:col>6</xdr:col>
      <xdr:colOff>50800</xdr:colOff>
      <xdr:row>85</xdr:row>
      <xdr:rowOff>162340</xdr:rowOff>
    </xdr:to>
    <xdr:sp macro="" textlink="">
      <xdr:nvSpPr>
        <xdr:cNvPr id="211" name="円/楕円 210"/>
        <xdr:cNvSpPr/>
      </xdr:nvSpPr>
      <xdr:spPr>
        <a:xfrm>
          <a:off x="4064000" y="146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147117</xdr:rowOff>
    </xdr:from>
    <xdr:ext cx="736600" cy="259045"/>
    <xdr:sp macro="" textlink="">
      <xdr:nvSpPr>
        <xdr:cNvPr id="212" name="テキスト ボックス 211"/>
        <xdr:cNvSpPr txBox="1"/>
      </xdr:nvSpPr>
      <xdr:spPr>
        <a:xfrm>
          <a:off x="3733800" y="147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125,952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71504</xdr:rowOff>
    </xdr:from>
    <xdr:to>
      <xdr:col>4</xdr:col>
      <xdr:colOff>533400</xdr:colOff>
      <xdr:row>86</xdr:row>
      <xdr:rowOff>1654</xdr:rowOff>
    </xdr:to>
    <xdr:sp macro="" textlink="">
      <xdr:nvSpPr>
        <xdr:cNvPr id="213" name="円/楕円 212"/>
        <xdr:cNvSpPr/>
      </xdr:nvSpPr>
      <xdr:spPr>
        <a:xfrm>
          <a:off x="3175000" y="146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157881</xdr:rowOff>
    </xdr:from>
    <xdr:ext cx="762000" cy="259045"/>
    <xdr:sp macro="" textlink="">
      <xdr:nvSpPr>
        <xdr:cNvPr id="214" name="テキスト ボックス 213"/>
        <xdr:cNvSpPr txBox="1"/>
      </xdr:nvSpPr>
      <xdr:spPr>
        <a:xfrm>
          <a:off x="2844800" y="147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126,755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145737</xdr:rowOff>
    </xdr:from>
    <xdr:to>
      <xdr:col>3</xdr:col>
      <xdr:colOff>330200</xdr:colOff>
      <xdr:row>85</xdr:row>
      <xdr:rowOff>75887</xdr:rowOff>
    </xdr:to>
    <xdr:sp macro="" textlink="">
      <xdr:nvSpPr>
        <xdr:cNvPr id="215" name="円/楕円 214"/>
        <xdr:cNvSpPr/>
      </xdr:nvSpPr>
      <xdr:spPr>
        <a:xfrm>
          <a:off x="2286000" y="145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86064</xdr:rowOff>
    </xdr:from>
    <xdr:ext cx="762000" cy="259045"/>
    <xdr:sp macro="" textlink="">
      <xdr:nvSpPr>
        <xdr:cNvPr id="216" name="テキスト ボックス 215"/>
        <xdr:cNvSpPr txBox="1"/>
      </xdr:nvSpPr>
      <xdr:spPr>
        <a:xfrm>
          <a:off x="1955800" y="1431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119,503</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347</xdr:rowOff>
    </xdr:from>
    <xdr:to>
      <xdr:col>2</xdr:col>
      <xdr:colOff>127000</xdr:colOff>
      <xdr:row>85</xdr:row>
      <xdr:rowOff>101947</xdr:rowOff>
    </xdr:to>
    <xdr:sp macro="" textlink="">
      <xdr:nvSpPr>
        <xdr:cNvPr id="217" name="円/楕円 216"/>
        <xdr:cNvSpPr/>
      </xdr:nvSpPr>
      <xdr:spPr>
        <a:xfrm>
          <a:off x="1397000" y="1457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86724</xdr:rowOff>
    </xdr:from>
    <xdr:ext cx="762000" cy="259045"/>
    <xdr:sp macro="" textlink="">
      <xdr:nvSpPr>
        <xdr:cNvPr id="218" name="テキスト ボックス 217"/>
        <xdr:cNvSpPr txBox="1"/>
      </xdr:nvSpPr>
      <xdr:spPr>
        <a:xfrm>
          <a:off x="1066800" y="1465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るものの、給与構造改革により、年功的な給与上昇を抑制し、職務・職責に応じた給与水準を確立するため、給与表の級構成、号俸構成及び給与カーブの是正を行うことで、総人件費の抑制に引き続き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6955</xdr:rowOff>
    </xdr:from>
    <xdr:to>
      <xdr:col>24</xdr:col>
      <xdr:colOff>558800</xdr:colOff>
      <xdr:row>83</xdr:row>
      <xdr:rowOff>41427</xdr:rowOff>
    </xdr:to>
    <xdr:cxnSp macro="">
      <xdr:nvCxnSpPr>
        <xdr:cNvPr id="254" name="直線コネクタ 253"/>
        <xdr:cNvCxnSpPr/>
      </xdr:nvCxnSpPr>
      <xdr:spPr>
        <a:xfrm flipV="1">
          <a:off x="16179800" y="1423730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41427</xdr:rowOff>
    </xdr:to>
    <xdr:cxnSp macro="">
      <xdr:nvCxnSpPr>
        <xdr:cNvPr id="257" name="直線コネクタ 256"/>
        <xdr:cNvCxnSpPr/>
      </xdr:nvCxnSpPr>
      <xdr:spPr>
        <a:xfrm>
          <a:off x="15290800" y="142602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75898</xdr:rowOff>
    </xdr:to>
    <xdr:cxnSp macro="">
      <xdr:nvCxnSpPr>
        <xdr:cNvPr id="260" name="直線コネクタ 259"/>
        <xdr:cNvCxnSpPr/>
      </xdr:nvCxnSpPr>
      <xdr:spPr>
        <a:xfrm flipV="1">
          <a:off x="14401800" y="142602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75898</xdr:rowOff>
    </xdr:from>
    <xdr:to>
      <xdr:col>21</xdr:col>
      <xdr:colOff>0</xdr:colOff>
      <xdr:row>88</xdr:row>
      <xdr:rowOff>137886</xdr:rowOff>
    </xdr:to>
    <xdr:cxnSp macro="">
      <xdr:nvCxnSpPr>
        <xdr:cNvPr id="263" name="直線コネクタ 262"/>
        <xdr:cNvCxnSpPr/>
      </xdr:nvCxnSpPr>
      <xdr:spPr>
        <a:xfrm flipV="1">
          <a:off x="13512800" y="14306248"/>
          <a:ext cx="889000" cy="91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3" name="円/楕円 272"/>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144132</xdr:rowOff>
    </xdr:from>
    <xdr:ext cx="762000" cy="259045"/>
    <xdr:sp macro="" textlink="">
      <xdr:nvSpPr>
        <xdr:cNvPr id="274"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162077</xdr:rowOff>
    </xdr:from>
    <xdr:to>
      <xdr:col>23</xdr:col>
      <xdr:colOff>457200</xdr:colOff>
      <xdr:row>83</xdr:row>
      <xdr:rowOff>92227</xdr:rowOff>
    </xdr:to>
    <xdr:sp macro="" textlink="">
      <xdr:nvSpPr>
        <xdr:cNvPr id="275" name="円/楕円 274"/>
        <xdr:cNvSpPr/>
      </xdr:nvSpPr>
      <xdr:spPr>
        <a:xfrm>
          <a:off x="16129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102404</xdr:rowOff>
    </xdr:from>
    <xdr:ext cx="736600" cy="259045"/>
    <xdr:sp macro="" textlink="">
      <xdr:nvSpPr>
        <xdr:cNvPr id="276" name="テキスト ボックス 275"/>
        <xdr:cNvSpPr txBox="1"/>
      </xdr:nvSpPr>
      <xdr:spPr>
        <a:xfrm>
          <a:off x="15798800" y="1398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77" name="円/楕円 276"/>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90913</xdr:rowOff>
    </xdr:from>
    <xdr:ext cx="762000" cy="259045"/>
    <xdr:sp macro="" textlink="">
      <xdr:nvSpPr>
        <xdr:cNvPr id="278" name="テキスト ボックス 277"/>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25098</xdr:rowOff>
    </xdr:from>
    <xdr:to>
      <xdr:col>21</xdr:col>
      <xdr:colOff>50800</xdr:colOff>
      <xdr:row>83</xdr:row>
      <xdr:rowOff>126698</xdr:rowOff>
    </xdr:to>
    <xdr:sp macro="" textlink="">
      <xdr:nvSpPr>
        <xdr:cNvPr id="279" name="円/楕円 278"/>
        <xdr:cNvSpPr/>
      </xdr:nvSpPr>
      <xdr:spPr>
        <a:xfrm>
          <a:off x="14351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136875</xdr:rowOff>
    </xdr:from>
    <xdr:ext cx="762000" cy="259045"/>
    <xdr:sp macro="" textlink="">
      <xdr:nvSpPr>
        <xdr:cNvPr id="280" name="テキスト ボックス 279"/>
        <xdr:cNvSpPr txBox="1"/>
      </xdr:nvSpPr>
      <xdr:spPr>
        <a:xfrm>
          <a:off x="14020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87086</xdr:rowOff>
    </xdr:from>
    <xdr:to>
      <xdr:col>19</xdr:col>
      <xdr:colOff>533400</xdr:colOff>
      <xdr:row>89</xdr:row>
      <xdr:rowOff>17236</xdr:rowOff>
    </xdr:to>
    <xdr:sp macro="" textlink="">
      <xdr:nvSpPr>
        <xdr:cNvPr id="281" name="円/楕円 280"/>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27413</xdr:rowOff>
    </xdr:from>
    <xdr:ext cx="762000" cy="259045"/>
    <xdr:sp macro="" textlink="">
      <xdr:nvSpPr>
        <xdr:cNvPr id="282" name="テキスト ボックス 281"/>
        <xdr:cNvSpPr txBox="1"/>
      </xdr:nvSpPr>
      <xdr:spPr>
        <a:xfrm>
          <a:off x="13131800" y="1494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組織の統廃合、指定管理者制度の活用等の職員数削減の取り組みを進めているが、消防業務を直営で行っていることや、市町村類型が見直されたことなど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影響</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0.81</a:t>
          </a:r>
          <a:r>
            <a:rPr kumimoji="1" lang="ja-JP" altLang="ja-JP" sz="1100">
              <a:solidFill>
                <a:schemeClr val="dk1"/>
              </a:solidFill>
              <a:effectLst/>
              <a:latin typeface="+mn-lt"/>
              <a:ea typeface="+mn-ea"/>
              <a:cs typeface="+mn-cs"/>
            </a:rPr>
            <a:t>人上回</a:t>
          </a:r>
          <a:r>
            <a:rPr kumimoji="1" lang="ja-JP" altLang="en-US" sz="1100">
              <a:solidFill>
                <a:schemeClr val="dk1"/>
              </a:solidFill>
              <a:effectLst/>
              <a:latin typeface="+mn-lt"/>
              <a:ea typeface="+mn-ea"/>
              <a:cs typeface="+mn-cs"/>
            </a:rPr>
            <a:t>ってい</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今後も事務・事業の見直し、組織の合理化に努めるとともに、民間活力の活用、非常勤職員化、市民協働の取組等を通じて可能な限り職員数の削減を進め、必要最小限での定員管理に努める。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139488</xdr:rowOff>
    </xdr:from>
    <xdr:to>
      <xdr:col>24</xdr:col>
      <xdr:colOff>558800</xdr:colOff>
      <xdr:row>61</xdr:row>
      <xdr:rowOff>145521</xdr:rowOff>
    </xdr:to>
    <xdr:cxnSp macro="">
      <xdr:nvCxnSpPr>
        <xdr:cNvPr id="317" name="直線コネクタ 316"/>
        <xdr:cNvCxnSpPr/>
      </xdr:nvCxnSpPr>
      <xdr:spPr>
        <a:xfrm>
          <a:off x="16179800" y="1059793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119821</xdr:rowOff>
    </xdr:from>
    <xdr:ext cx="762000" cy="259045"/>
    <xdr:sp macro="" textlink="">
      <xdr:nvSpPr>
        <xdr:cNvPr id="318" name="定員管理の状況平均値テキスト"/>
        <xdr:cNvSpPr txBox="1"/>
      </xdr:nvSpPr>
      <xdr:spPr>
        <a:xfrm>
          <a:off x="17106900" y="1023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123402</xdr:rowOff>
    </xdr:from>
    <xdr:to>
      <xdr:col>23</xdr:col>
      <xdr:colOff>406400</xdr:colOff>
      <xdr:row>61</xdr:row>
      <xdr:rowOff>139488</xdr:rowOff>
    </xdr:to>
    <xdr:cxnSp macro="">
      <xdr:nvCxnSpPr>
        <xdr:cNvPr id="320" name="直線コネクタ 319"/>
        <xdr:cNvCxnSpPr/>
      </xdr:nvCxnSpPr>
      <xdr:spPr>
        <a:xfrm>
          <a:off x="15290800" y="1058185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19490</xdr:rowOff>
    </xdr:from>
    <xdr:ext cx="736600" cy="259045"/>
    <xdr:sp macro="" textlink="">
      <xdr:nvSpPr>
        <xdr:cNvPr id="322" name="テキスト ボックス 321"/>
        <xdr:cNvSpPr txBox="1"/>
      </xdr:nvSpPr>
      <xdr:spPr>
        <a:xfrm>
          <a:off x="15798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123402</xdr:rowOff>
    </xdr:from>
    <xdr:to>
      <xdr:col>22</xdr:col>
      <xdr:colOff>203200</xdr:colOff>
      <xdr:row>61</xdr:row>
      <xdr:rowOff>131445</xdr:rowOff>
    </xdr:to>
    <xdr:cxnSp macro="">
      <xdr:nvCxnSpPr>
        <xdr:cNvPr id="323" name="直線コネクタ 322"/>
        <xdr:cNvCxnSpPr/>
      </xdr:nvCxnSpPr>
      <xdr:spPr>
        <a:xfrm flipV="1">
          <a:off x="14401800" y="1058185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131445</xdr:rowOff>
    </xdr:from>
    <xdr:to>
      <xdr:col>21</xdr:col>
      <xdr:colOff>0</xdr:colOff>
      <xdr:row>61</xdr:row>
      <xdr:rowOff>139488</xdr:rowOff>
    </xdr:to>
    <xdr:cxnSp macro="">
      <xdr:nvCxnSpPr>
        <xdr:cNvPr id="326" name="直線コネクタ 325"/>
        <xdr:cNvCxnSpPr/>
      </xdr:nvCxnSpPr>
      <xdr:spPr>
        <a:xfrm flipV="1">
          <a:off x="13512800" y="1058989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94721</xdr:rowOff>
    </xdr:from>
    <xdr:to>
      <xdr:col>24</xdr:col>
      <xdr:colOff>609600</xdr:colOff>
      <xdr:row>62</xdr:row>
      <xdr:rowOff>24871</xdr:rowOff>
    </xdr:to>
    <xdr:sp macro="" textlink="">
      <xdr:nvSpPr>
        <xdr:cNvPr id="336" name="円/楕円 335"/>
        <xdr:cNvSpPr/>
      </xdr:nvSpPr>
      <xdr:spPr>
        <a:xfrm>
          <a:off x="16967200" y="105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66798</xdr:rowOff>
    </xdr:from>
    <xdr:ext cx="762000" cy="259045"/>
    <xdr:sp macro="" textlink="">
      <xdr:nvSpPr>
        <xdr:cNvPr id="337" name="定員管理の状況該当値テキスト"/>
        <xdr:cNvSpPr txBox="1"/>
      </xdr:nvSpPr>
      <xdr:spPr>
        <a:xfrm>
          <a:off x="17106900" y="1052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88688</xdr:rowOff>
    </xdr:from>
    <xdr:to>
      <xdr:col>23</xdr:col>
      <xdr:colOff>457200</xdr:colOff>
      <xdr:row>62</xdr:row>
      <xdr:rowOff>18838</xdr:rowOff>
    </xdr:to>
    <xdr:sp macro="" textlink="">
      <xdr:nvSpPr>
        <xdr:cNvPr id="338" name="円/楕円 337"/>
        <xdr:cNvSpPr/>
      </xdr:nvSpPr>
      <xdr:spPr>
        <a:xfrm>
          <a:off x="16129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3615</xdr:rowOff>
    </xdr:from>
    <xdr:ext cx="736600" cy="259045"/>
    <xdr:sp macro="" textlink="">
      <xdr:nvSpPr>
        <xdr:cNvPr id="339" name="テキスト ボックス 338"/>
        <xdr:cNvSpPr txBox="1"/>
      </xdr:nvSpPr>
      <xdr:spPr>
        <a:xfrm>
          <a:off x="15798800" y="1063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72602</xdr:rowOff>
    </xdr:from>
    <xdr:to>
      <xdr:col>22</xdr:col>
      <xdr:colOff>254000</xdr:colOff>
      <xdr:row>62</xdr:row>
      <xdr:rowOff>2752</xdr:rowOff>
    </xdr:to>
    <xdr:sp macro="" textlink="">
      <xdr:nvSpPr>
        <xdr:cNvPr id="340" name="円/楕円 339"/>
        <xdr:cNvSpPr/>
      </xdr:nvSpPr>
      <xdr:spPr>
        <a:xfrm>
          <a:off x="15240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12929</xdr:rowOff>
    </xdr:from>
    <xdr:ext cx="762000" cy="259045"/>
    <xdr:sp macro="" textlink="">
      <xdr:nvSpPr>
        <xdr:cNvPr id="341" name="テキスト ボックス 340"/>
        <xdr:cNvSpPr txBox="1"/>
      </xdr:nvSpPr>
      <xdr:spPr>
        <a:xfrm>
          <a:off x="14909800" y="102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80645</xdr:rowOff>
    </xdr:from>
    <xdr:to>
      <xdr:col>21</xdr:col>
      <xdr:colOff>50800</xdr:colOff>
      <xdr:row>62</xdr:row>
      <xdr:rowOff>10795</xdr:rowOff>
    </xdr:to>
    <xdr:sp macro="" textlink="">
      <xdr:nvSpPr>
        <xdr:cNvPr id="342" name="円/楕円 341"/>
        <xdr:cNvSpPr/>
      </xdr:nvSpPr>
      <xdr:spPr>
        <a:xfrm>
          <a:off x="14351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20972</xdr:rowOff>
    </xdr:from>
    <xdr:ext cx="762000" cy="259045"/>
    <xdr:sp macro="" textlink="">
      <xdr:nvSpPr>
        <xdr:cNvPr id="343" name="テキスト ボックス 342"/>
        <xdr:cNvSpPr txBox="1"/>
      </xdr:nvSpPr>
      <xdr:spPr>
        <a:xfrm>
          <a:off x="14020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88688</xdr:rowOff>
    </xdr:from>
    <xdr:to>
      <xdr:col>19</xdr:col>
      <xdr:colOff>533400</xdr:colOff>
      <xdr:row>62</xdr:row>
      <xdr:rowOff>18838</xdr:rowOff>
    </xdr:to>
    <xdr:sp macro="" textlink="">
      <xdr:nvSpPr>
        <xdr:cNvPr id="344" name="円/楕円 343"/>
        <xdr:cNvSpPr/>
      </xdr:nvSpPr>
      <xdr:spPr>
        <a:xfrm>
          <a:off x="13462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29015</xdr:rowOff>
    </xdr:from>
    <xdr:ext cx="762000" cy="259045"/>
    <xdr:sp macro="" textlink="">
      <xdr:nvSpPr>
        <xdr:cNvPr id="345" name="テキスト ボックス 344"/>
        <xdr:cNvSpPr txBox="1"/>
      </xdr:nvSpPr>
      <xdr:spPr>
        <a:xfrm>
          <a:off x="13131800" y="1031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財政健全化法での早期健全化水準には達していないものの、類似団体平均を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公債費の圧縮には、新規地方債の発行抑制が重要であることから、「財政標準化計画」に基づき地方債発行の抑制を図り、公債費の増嵩による財政圧迫の予防に努める。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40</xdr:row>
      <xdr:rowOff>120968</xdr:rowOff>
    </xdr:to>
    <xdr:cxnSp macro="">
      <xdr:nvCxnSpPr>
        <xdr:cNvPr id="375" name="直線コネクタ 374"/>
        <xdr:cNvCxnSpPr/>
      </xdr:nvCxnSpPr>
      <xdr:spPr>
        <a:xfrm>
          <a:off x="16179800" y="697293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6"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114935</xdr:rowOff>
    </xdr:from>
    <xdr:to>
      <xdr:col>23</xdr:col>
      <xdr:colOff>406400</xdr:colOff>
      <xdr:row>40</xdr:row>
      <xdr:rowOff>114935</xdr:rowOff>
    </xdr:to>
    <xdr:cxnSp macro="">
      <xdr:nvCxnSpPr>
        <xdr:cNvPr id="378" name="直線コネクタ 377"/>
        <xdr:cNvCxnSpPr/>
      </xdr:nvCxnSpPr>
      <xdr:spPr>
        <a:xfrm>
          <a:off x="15290800" y="6972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7002</xdr:rowOff>
    </xdr:from>
    <xdr:ext cx="736600" cy="259045"/>
    <xdr:sp macro="" textlink="">
      <xdr:nvSpPr>
        <xdr:cNvPr id="380" name="テキスト ボックス 379"/>
        <xdr:cNvSpPr txBox="1"/>
      </xdr:nvSpPr>
      <xdr:spPr>
        <a:xfrm>
          <a:off x="15798800"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114935</xdr:rowOff>
    </xdr:from>
    <xdr:to>
      <xdr:col>22</xdr:col>
      <xdr:colOff>203200</xdr:colOff>
      <xdr:row>40</xdr:row>
      <xdr:rowOff>127000</xdr:rowOff>
    </xdr:to>
    <xdr:cxnSp macro="">
      <xdr:nvCxnSpPr>
        <xdr:cNvPr id="381" name="直線コネクタ 380"/>
        <xdr:cNvCxnSpPr/>
      </xdr:nvCxnSpPr>
      <xdr:spPr>
        <a:xfrm flipV="1">
          <a:off x="14401800" y="69729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40</xdr:row>
      <xdr:rowOff>169228</xdr:rowOff>
    </xdr:to>
    <xdr:cxnSp macro="">
      <xdr:nvCxnSpPr>
        <xdr:cNvPr id="384" name="直線コネクタ 383"/>
        <xdr:cNvCxnSpPr/>
      </xdr:nvCxnSpPr>
      <xdr:spPr>
        <a:xfrm flipV="1">
          <a:off x="13512800" y="698500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386" name="テキスト ボックス 385"/>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34624</xdr:rowOff>
    </xdr:from>
    <xdr:ext cx="762000" cy="259045"/>
    <xdr:sp macro="" textlink="">
      <xdr:nvSpPr>
        <xdr:cNvPr id="388" name="テキスト ボックス 387"/>
        <xdr:cNvSpPr txBox="1"/>
      </xdr:nvSpPr>
      <xdr:spPr>
        <a:xfrm>
          <a:off x="13131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94" name="円/楕円 393"/>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395"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396" name="円/楕円 395"/>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150512</xdr:rowOff>
    </xdr:from>
    <xdr:ext cx="736600" cy="259045"/>
    <xdr:sp macro="" textlink="">
      <xdr:nvSpPr>
        <xdr:cNvPr id="397" name="テキスト ボックス 396"/>
        <xdr:cNvSpPr txBox="1"/>
      </xdr:nvSpPr>
      <xdr:spPr>
        <a:xfrm>
          <a:off x="15798800" y="700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64135</xdr:rowOff>
    </xdr:from>
    <xdr:to>
      <xdr:col>22</xdr:col>
      <xdr:colOff>254000</xdr:colOff>
      <xdr:row>40</xdr:row>
      <xdr:rowOff>165735</xdr:rowOff>
    </xdr:to>
    <xdr:sp macro="" textlink="">
      <xdr:nvSpPr>
        <xdr:cNvPr id="398" name="円/楕円 397"/>
        <xdr:cNvSpPr/>
      </xdr:nvSpPr>
      <xdr:spPr>
        <a:xfrm>
          <a:off x="15240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150512</xdr:rowOff>
    </xdr:from>
    <xdr:ext cx="762000" cy="259045"/>
    <xdr:sp macro="" textlink="">
      <xdr:nvSpPr>
        <xdr:cNvPr id="399" name="テキスト ボックス 398"/>
        <xdr:cNvSpPr txBox="1"/>
      </xdr:nvSpPr>
      <xdr:spPr>
        <a:xfrm>
          <a:off x="14909800" y="700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0" name="円/楕円 399"/>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162577</xdr:rowOff>
    </xdr:from>
    <xdr:ext cx="762000" cy="259045"/>
    <xdr:sp macro="" textlink="">
      <xdr:nvSpPr>
        <xdr:cNvPr id="401" name="テキスト ボックス 400"/>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118428</xdr:rowOff>
    </xdr:from>
    <xdr:to>
      <xdr:col>19</xdr:col>
      <xdr:colOff>533400</xdr:colOff>
      <xdr:row>41</xdr:row>
      <xdr:rowOff>48578</xdr:rowOff>
    </xdr:to>
    <xdr:sp macro="" textlink="">
      <xdr:nvSpPr>
        <xdr:cNvPr id="402" name="円/楕円 401"/>
        <xdr:cNvSpPr/>
      </xdr:nvSpPr>
      <xdr:spPr>
        <a:xfrm>
          <a:off x="13462000" y="6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33355</xdr:rowOff>
    </xdr:from>
    <xdr:ext cx="762000" cy="259045"/>
    <xdr:sp macro="" textlink="">
      <xdr:nvSpPr>
        <xdr:cNvPr id="403" name="テキスト ボックス 402"/>
        <xdr:cNvSpPr txBox="1"/>
      </xdr:nvSpPr>
      <xdr:spPr>
        <a:xfrm>
          <a:off x="131318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財政健全化法での早期健全化水準には達していないものの類似団体平均を</a:t>
          </a:r>
          <a:r>
            <a:rPr kumimoji="1" lang="en-US" altLang="ja-JP" sz="1100">
              <a:solidFill>
                <a:schemeClr val="dk1"/>
              </a:solidFill>
              <a:effectLst/>
              <a:latin typeface="+mn-lt"/>
              <a:ea typeface="+mn-ea"/>
              <a:cs typeface="+mn-cs"/>
            </a:rPr>
            <a:t>36.2</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年度に千歳市土地開発公社解散に伴う第三セクター等改革推進債の借入により、地方債の現在高が大幅に増加したことから、「財政標準化計画」に基づき、一層の地方債発行の抑制を図る。</a:t>
          </a:r>
          <a:endParaRPr lang="ja-JP" altLang="ja-JP" sz="1400">
            <a:effectLst/>
          </a:endParaRPr>
        </a:p>
        <a:p>
          <a:r>
            <a:rPr kumimoji="1" lang="ja-JP" altLang="ja-JP" sz="1100">
              <a:solidFill>
                <a:schemeClr val="dk1"/>
              </a:solidFill>
              <a:effectLst/>
              <a:latin typeface="+mn-lt"/>
              <a:ea typeface="+mn-ea"/>
              <a:cs typeface="+mn-cs"/>
            </a:rPr>
            <a:t>　また、同計画の中で基金残高の確保を掲げており、積立額の増額を図り、将来負担比率の改善に努める。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31115</xdr:rowOff>
    </xdr:from>
    <xdr:to>
      <xdr:col>24</xdr:col>
      <xdr:colOff>558800</xdr:colOff>
      <xdr:row>17</xdr:row>
      <xdr:rowOff>116374</xdr:rowOff>
    </xdr:to>
    <xdr:cxnSp macro="">
      <xdr:nvCxnSpPr>
        <xdr:cNvPr id="437" name="直線コネクタ 436"/>
        <xdr:cNvCxnSpPr/>
      </xdr:nvCxnSpPr>
      <xdr:spPr>
        <a:xfrm flipV="1">
          <a:off x="16179800" y="2945765"/>
          <a:ext cx="8382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8"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9" name="フローチャート : 判断 438"/>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116374</xdr:rowOff>
    </xdr:from>
    <xdr:to>
      <xdr:col>23</xdr:col>
      <xdr:colOff>406400</xdr:colOff>
      <xdr:row>17</xdr:row>
      <xdr:rowOff>153374</xdr:rowOff>
    </xdr:to>
    <xdr:cxnSp macro="">
      <xdr:nvCxnSpPr>
        <xdr:cNvPr id="440" name="直線コネクタ 439"/>
        <xdr:cNvCxnSpPr/>
      </xdr:nvCxnSpPr>
      <xdr:spPr>
        <a:xfrm flipV="1">
          <a:off x="15290800" y="3031024"/>
          <a:ext cx="889000" cy="3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1" name="フローチャート : 判断 440"/>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2" name="テキスト ボックス 441"/>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153374</xdr:rowOff>
    </xdr:from>
    <xdr:to>
      <xdr:col>22</xdr:col>
      <xdr:colOff>203200</xdr:colOff>
      <xdr:row>18</xdr:row>
      <xdr:rowOff>106595</xdr:rowOff>
    </xdr:to>
    <xdr:cxnSp macro="">
      <xdr:nvCxnSpPr>
        <xdr:cNvPr id="443" name="直線コネクタ 442"/>
        <xdr:cNvCxnSpPr/>
      </xdr:nvCxnSpPr>
      <xdr:spPr>
        <a:xfrm flipV="1">
          <a:off x="14401800" y="3068024"/>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4" name="フローチャート : 判断 443"/>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5" name="テキスト ボックス 444"/>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39963</xdr:rowOff>
    </xdr:from>
    <xdr:to>
      <xdr:col>21</xdr:col>
      <xdr:colOff>0</xdr:colOff>
      <xdr:row>18</xdr:row>
      <xdr:rowOff>106595</xdr:rowOff>
    </xdr:to>
    <xdr:cxnSp macro="">
      <xdr:nvCxnSpPr>
        <xdr:cNvPr id="446" name="直線コネクタ 445"/>
        <xdr:cNvCxnSpPr/>
      </xdr:nvCxnSpPr>
      <xdr:spPr>
        <a:xfrm>
          <a:off x="13512800" y="2954613"/>
          <a:ext cx="889000" cy="23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7" name="フローチャート : 判断 446"/>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8" name="テキスト ボックス 447"/>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9" name="フローチャート : 判断 448"/>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0" name="テキスト ボックス 449"/>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151765</xdr:rowOff>
    </xdr:from>
    <xdr:to>
      <xdr:col>24</xdr:col>
      <xdr:colOff>609600</xdr:colOff>
      <xdr:row>17</xdr:row>
      <xdr:rowOff>81915</xdr:rowOff>
    </xdr:to>
    <xdr:sp macro="" textlink="">
      <xdr:nvSpPr>
        <xdr:cNvPr id="456" name="円/楕円 455"/>
        <xdr:cNvSpPr/>
      </xdr:nvSpPr>
      <xdr:spPr>
        <a:xfrm>
          <a:off x="16967200" y="289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123842</xdr:rowOff>
    </xdr:from>
    <xdr:ext cx="762000" cy="259045"/>
    <xdr:sp macro="" textlink="">
      <xdr:nvSpPr>
        <xdr:cNvPr id="457" name="将来負担の状況該当値テキスト"/>
        <xdr:cNvSpPr txBox="1"/>
      </xdr:nvSpPr>
      <xdr:spPr>
        <a:xfrm>
          <a:off x="17106900" y="286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65574</xdr:rowOff>
    </xdr:from>
    <xdr:to>
      <xdr:col>23</xdr:col>
      <xdr:colOff>457200</xdr:colOff>
      <xdr:row>17</xdr:row>
      <xdr:rowOff>167174</xdr:rowOff>
    </xdr:to>
    <xdr:sp macro="" textlink="">
      <xdr:nvSpPr>
        <xdr:cNvPr id="458" name="円/楕円 457"/>
        <xdr:cNvSpPr/>
      </xdr:nvSpPr>
      <xdr:spPr>
        <a:xfrm>
          <a:off x="16129000" y="298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151951</xdr:rowOff>
    </xdr:from>
    <xdr:ext cx="736600" cy="259045"/>
    <xdr:sp macro="" textlink="">
      <xdr:nvSpPr>
        <xdr:cNvPr id="459" name="テキスト ボックス 458"/>
        <xdr:cNvSpPr txBox="1"/>
      </xdr:nvSpPr>
      <xdr:spPr>
        <a:xfrm>
          <a:off x="15798800" y="3066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102574</xdr:rowOff>
    </xdr:from>
    <xdr:to>
      <xdr:col>22</xdr:col>
      <xdr:colOff>254000</xdr:colOff>
      <xdr:row>18</xdr:row>
      <xdr:rowOff>32724</xdr:rowOff>
    </xdr:to>
    <xdr:sp macro="" textlink="">
      <xdr:nvSpPr>
        <xdr:cNvPr id="460" name="円/楕円 459"/>
        <xdr:cNvSpPr/>
      </xdr:nvSpPr>
      <xdr:spPr>
        <a:xfrm>
          <a:off x="15240000" y="301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17501</xdr:rowOff>
    </xdr:from>
    <xdr:ext cx="762000" cy="259045"/>
    <xdr:sp macro="" textlink="">
      <xdr:nvSpPr>
        <xdr:cNvPr id="461" name="テキスト ボックス 460"/>
        <xdr:cNvSpPr txBox="1"/>
      </xdr:nvSpPr>
      <xdr:spPr>
        <a:xfrm>
          <a:off x="14909800" y="310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55795</xdr:rowOff>
    </xdr:from>
    <xdr:to>
      <xdr:col>21</xdr:col>
      <xdr:colOff>50800</xdr:colOff>
      <xdr:row>18</xdr:row>
      <xdr:rowOff>157395</xdr:rowOff>
    </xdr:to>
    <xdr:sp macro="" textlink="">
      <xdr:nvSpPr>
        <xdr:cNvPr id="462" name="円/楕円 461"/>
        <xdr:cNvSpPr/>
      </xdr:nvSpPr>
      <xdr:spPr>
        <a:xfrm>
          <a:off x="14351000" y="31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142172</xdr:rowOff>
    </xdr:from>
    <xdr:ext cx="762000" cy="259045"/>
    <xdr:sp macro="" textlink="">
      <xdr:nvSpPr>
        <xdr:cNvPr id="463" name="テキスト ボックス 462"/>
        <xdr:cNvSpPr txBox="1"/>
      </xdr:nvSpPr>
      <xdr:spPr>
        <a:xfrm>
          <a:off x="14020800" y="322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160613</xdr:rowOff>
    </xdr:from>
    <xdr:to>
      <xdr:col>19</xdr:col>
      <xdr:colOff>533400</xdr:colOff>
      <xdr:row>17</xdr:row>
      <xdr:rowOff>90763</xdr:rowOff>
    </xdr:to>
    <xdr:sp macro="" textlink="">
      <xdr:nvSpPr>
        <xdr:cNvPr id="464" name="円/楕円 463"/>
        <xdr:cNvSpPr/>
      </xdr:nvSpPr>
      <xdr:spPr>
        <a:xfrm>
          <a:off x="13462000" y="29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75540</xdr:rowOff>
    </xdr:from>
    <xdr:ext cx="762000" cy="259045"/>
    <xdr:sp macro="" textlink="">
      <xdr:nvSpPr>
        <xdr:cNvPr id="465" name="テキスト ボックス 464"/>
        <xdr:cNvSpPr txBox="1"/>
      </xdr:nvSpPr>
      <xdr:spPr>
        <a:xfrm>
          <a:off x="13131800" y="29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北海道千歳市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96,428
95,902
594.50
38,164,926
37,691,407
472,005
21,110,351
37,601,126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71.5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経常収支比率の人件費については、類似団体平均を</a:t>
          </a:r>
          <a:r>
            <a:rPr lang="en-US" altLang="ja-JP" sz="1100" b="0" i="0">
              <a:solidFill>
                <a:schemeClr val="dk1"/>
              </a:solidFill>
              <a:effectLst/>
              <a:latin typeface="+mn-lt"/>
              <a:ea typeface="+mn-ea"/>
              <a:cs typeface="+mn-cs"/>
            </a:rPr>
            <a:t>1.2</a:t>
          </a:r>
          <a:r>
            <a:rPr lang="ja-JP" altLang="ja-JP" sz="1100" b="0" i="0">
              <a:solidFill>
                <a:schemeClr val="dk1"/>
              </a:solidFill>
              <a:effectLst/>
              <a:latin typeface="+mn-lt"/>
              <a:ea typeface="+mn-ea"/>
              <a:cs typeface="+mn-cs"/>
            </a:rPr>
            <a:t>ポイント上回っているものの、人口１人当たりの人件費（人件費に準ずる費用を含む）決算額では、類似団体平均を</a:t>
          </a:r>
          <a:r>
            <a:rPr lang="en-US" altLang="ja-JP" sz="1100" b="0" i="0">
              <a:solidFill>
                <a:schemeClr val="dk1"/>
              </a:solidFill>
              <a:effectLst/>
              <a:latin typeface="+mn-lt"/>
              <a:ea typeface="+mn-ea"/>
              <a:cs typeface="+mn-cs"/>
            </a:rPr>
            <a:t>2,428</a:t>
          </a:r>
          <a:r>
            <a:rPr lang="ja-JP" altLang="ja-JP" sz="1100" b="0" i="0">
              <a:solidFill>
                <a:schemeClr val="dk1"/>
              </a:solidFill>
              <a:effectLst/>
              <a:latin typeface="+mn-lt"/>
              <a:ea typeface="+mn-ea"/>
              <a:cs typeface="+mn-cs"/>
            </a:rPr>
            <a:t>円下回っている。</a:t>
          </a:r>
          <a:endParaRPr lang="ja-JP" altLang="ja-JP" sz="1400">
            <a:effectLst/>
          </a:endParaRPr>
        </a:p>
        <a:p>
          <a:pPr rtl="0"/>
          <a:r>
            <a:rPr lang="ja-JP" altLang="ja-JP" sz="1100" b="0" i="0">
              <a:solidFill>
                <a:schemeClr val="dk1"/>
              </a:solidFill>
              <a:effectLst/>
              <a:latin typeface="+mn-lt"/>
              <a:ea typeface="+mn-ea"/>
              <a:cs typeface="+mn-cs"/>
            </a:rPr>
            <a:t>　今後も職員数の抑制、民間移譲等により人件費の抑制に努める。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104140</xdr:rowOff>
    </xdr:from>
    <xdr:to>
      <xdr:col>7</xdr:col>
      <xdr:colOff>15875</xdr:colOff>
      <xdr:row>36</xdr:row>
      <xdr:rowOff>117203</xdr:rowOff>
    </xdr:to>
    <xdr:cxnSp macro="">
      <xdr:nvCxnSpPr>
        <xdr:cNvPr id="68" name="直線コネクタ 67"/>
        <xdr:cNvCxnSpPr/>
      </xdr:nvCxnSpPr>
      <xdr:spPr>
        <a:xfrm flipV="1">
          <a:off x="3987800" y="627634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162940</xdr:rowOff>
    </xdr:from>
    <xdr:ext cx="762000" cy="259045"/>
    <xdr:sp macro="" textlink="">
      <xdr:nvSpPr>
        <xdr:cNvPr id="69" name="人件費平均値テキスト"/>
        <xdr:cNvSpPr txBox="1"/>
      </xdr:nvSpPr>
      <xdr:spPr>
        <a:xfrm>
          <a:off x="4914900" y="5992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117203</xdr:rowOff>
    </xdr:from>
    <xdr:to>
      <xdr:col>5</xdr:col>
      <xdr:colOff>549275</xdr:colOff>
      <xdr:row>36</xdr:row>
      <xdr:rowOff>117203</xdr:rowOff>
    </xdr:to>
    <xdr:cxnSp macro="">
      <xdr:nvCxnSpPr>
        <xdr:cNvPr id="71" name="直線コネクタ 70"/>
        <xdr:cNvCxnSpPr/>
      </xdr:nvCxnSpPr>
      <xdr:spPr>
        <a:xfrm>
          <a:off x="3098800" y="62894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3" name="テキスト ボックス 72"/>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110672</xdr:rowOff>
    </xdr:from>
    <xdr:to>
      <xdr:col>4</xdr:col>
      <xdr:colOff>346075</xdr:colOff>
      <xdr:row>36</xdr:row>
      <xdr:rowOff>117203</xdr:rowOff>
    </xdr:to>
    <xdr:cxnSp macro="">
      <xdr:nvCxnSpPr>
        <xdr:cNvPr id="74" name="直線コネクタ 73"/>
        <xdr:cNvCxnSpPr/>
      </xdr:nvCxnSpPr>
      <xdr:spPr>
        <a:xfrm>
          <a:off x="2209800" y="62828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86740</xdr:rowOff>
    </xdr:from>
    <xdr:ext cx="762000" cy="259045"/>
    <xdr:sp macro="" textlink="">
      <xdr:nvSpPr>
        <xdr:cNvPr id="76" name="テキスト ボックス 75"/>
        <xdr:cNvSpPr txBox="1"/>
      </xdr:nvSpPr>
      <xdr:spPr>
        <a:xfrm>
          <a:off x="2717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110672</xdr:rowOff>
    </xdr:from>
    <xdr:to>
      <xdr:col>3</xdr:col>
      <xdr:colOff>142875</xdr:colOff>
      <xdr:row>37</xdr:row>
      <xdr:rowOff>11067</xdr:rowOff>
    </xdr:to>
    <xdr:cxnSp macro="">
      <xdr:nvCxnSpPr>
        <xdr:cNvPr id="77" name="直線コネクタ 76"/>
        <xdr:cNvCxnSpPr/>
      </xdr:nvCxnSpPr>
      <xdr:spPr>
        <a:xfrm flipV="1">
          <a:off x="1320800" y="628287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80208</xdr:rowOff>
    </xdr:from>
    <xdr:ext cx="762000" cy="259045"/>
    <xdr:sp macro="" textlink="">
      <xdr:nvSpPr>
        <xdr:cNvPr id="79" name="テキスト ボックス 78"/>
        <xdr:cNvSpPr txBox="1"/>
      </xdr:nvSpPr>
      <xdr:spPr>
        <a:xfrm>
          <a:off x="1828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138991</xdr:rowOff>
    </xdr:from>
    <xdr:ext cx="762000" cy="259045"/>
    <xdr:sp macro="" textlink="">
      <xdr:nvSpPr>
        <xdr:cNvPr id="81" name="テキスト ボックス 80"/>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7" name="円/楕円 86"/>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25417</xdr:rowOff>
    </xdr:from>
    <xdr:ext cx="762000" cy="259045"/>
    <xdr:sp macro="" textlink="">
      <xdr:nvSpPr>
        <xdr:cNvPr id="88"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66403</xdr:rowOff>
    </xdr:from>
    <xdr:to>
      <xdr:col>5</xdr:col>
      <xdr:colOff>600075</xdr:colOff>
      <xdr:row>36</xdr:row>
      <xdr:rowOff>168003</xdr:rowOff>
    </xdr:to>
    <xdr:sp macro="" textlink="">
      <xdr:nvSpPr>
        <xdr:cNvPr id="89" name="円/楕円 88"/>
        <xdr:cNvSpPr/>
      </xdr:nvSpPr>
      <xdr:spPr>
        <a:xfrm>
          <a:off x="3937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152780</xdr:rowOff>
    </xdr:from>
    <xdr:ext cx="736600" cy="259045"/>
    <xdr:sp macro="" textlink="">
      <xdr:nvSpPr>
        <xdr:cNvPr id="90" name="テキスト ボックス 89"/>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66403</xdr:rowOff>
    </xdr:from>
    <xdr:to>
      <xdr:col>4</xdr:col>
      <xdr:colOff>396875</xdr:colOff>
      <xdr:row>36</xdr:row>
      <xdr:rowOff>168003</xdr:rowOff>
    </xdr:to>
    <xdr:sp macro="" textlink="">
      <xdr:nvSpPr>
        <xdr:cNvPr id="91" name="円/楕円 90"/>
        <xdr:cNvSpPr/>
      </xdr:nvSpPr>
      <xdr:spPr>
        <a:xfrm>
          <a:off x="3048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152780</xdr:rowOff>
    </xdr:from>
    <xdr:ext cx="762000" cy="259045"/>
    <xdr:sp macro="" textlink="">
      <xdr:nvSpPr>
        <xdr:cNvPr id="92" name="テキスト ボックス 91"/>
        <xdr:cNvSpPr txBox="1"/>
      </xdr:nvSpPr>
      <xdr:spPr>
        <a:xfrm>
          <a:off x="2717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59872</xdr:rowOff>
    </xdr:from>
    <xdr:to>
      <xdr:col>3</xdr:col>
      <xdr:colOff>193675</xdr:colOff>
      <xdr:row>36</xdr:row>
      <xdr:rowOff>161472</xdr:rowOff>
    </xdr:to>
    <xdr:sp macro="" textlink="">
      <xdr:nvSpPr>
        <xdr:cNvPr id="93" name="円/楕円 92"/>
        <xdr:cNvSpPr/>
      </xdr:nvSpPr>
      <xdr:spPr>
        <a:xfrm>
          <a:off x="2159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146249</xdr:rowOff>
    </xdr:from>
    <xdr:ext cx="762000" cy="259045"/>
    <xdr:sp macro="" textlink="">
      <xdr:nvSpPr>
        <xdr:cNvPr id="94" name="テキスト ボックス 93"/>
        <xdr:cNvSpPr txBox="1"/>
      </xdr:nvSpPr>
      <xdr:spPr>
        <a:xfrm>
          <a:off x="1828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131717</xdr:rowOff>
    </xdr:from>
    <xdr:to>
      <xdr:col>1</xdr:col>
      <xdr:colOff>676275</xdr:colOff>
      <xdr:row>37</xdr:row>
      <xdr:rowOff>61867</xdr:rowOff>
    </xdr:to>
    <xdr:sp macro="" textlink="">
      <xdr:nvSpPr>
        <xdr:cNvPr id="95" name="円/楕円 94"/>
        <xdr:cNvSpPr/>
      </xdr:nvSpPr>
      <xdr:spPr>
        <a:xfrm>
          <a:off x="1270000" y="630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46644</xdr:rowOff>
    </xdr:from>
    <xdr:ext cx="762000" cy="259045"/>
    <xdr:sp macro="" textlink="">
      <xdr:nvSpPr>
        <xdr:cNvPr id="96" name="テキスト ボックス 95"/>
        <xdr:cNvSpPr txBox="1"/>
      </xdr:nvSpPr>
      <xdr:spPr>
        <a:xfrm>
          <a:off x="939800" y="63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経常収支比率の物件費については、類似団体平均を</a:t>
          </a:r>
          <a:r>
            <a:rPr lang="en-US" altLang="ja-JP" sz="1100" b="0" i="0">
              <a:solidFill>
                <a:schemeClr val="dk1"/>
              </a:solidFill>
              <a:effectLst/>
              <a:latin typeface="+mn-lt"/>
              <a:ea typeface="+mn-ea"/>
              <a:cs typeface="+mn-cs"/>
            </a:rPr>
            <a:t>0.1</a:t>
          </a:r>
          <a:r>
            <a:rPr lang="ja-JP" altLang="ja-JP" sz="1100" b="0" i="0">
              <a:solidFill>
                <a:schemeClr val="dk1"/>
              </a:solidFill>
              <a:effectLst/>
              <a:latin typeface="+mn-lt"/>
              <a:ea typeface="+mn-ea"/>
              <a:cs typeface="+mn-cs"/>
            </a:rPr>
            <a:t>ポイント上回っている。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主な要因は、公共施設の運営に係る委託料等によるものであることから、今後も民間電気事業者の活用や公共施設の統廃合を検討するなど、歳出の削減に努める。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94996</xdr:rowOff>
    </xdr:from>
    <xdr:to>
      <xdr:col>24</xdr:col>
      <xdr:colOff>31750</xdr:colOff>
      <xdr:row>16</xdr:row>
      <xdr:rowOff>94996</xdr:rowOff>
    </xdr:to>
    <xdr:cxnSp macro="">
      <xdr:nvCxnSpPr>
        <xdr:cNvPr id="127" name="直線コネクタ 126"/>
        <xdr:cNvCxnSpPr/>
      </xdr:nvCxnSpPr>
      <xdr:spPr>
        <a:xfrm>
          <a:off x="15671800" y="2838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94996</xdr:rowOff>
    </xdr:from>
    <xdr:to>
      <xdr:col>22</xdr:col>
      <xdr:colOff>565150</xdr:colOff>
      <xdr:row>16</xdr:row>
      <xdr:rowOff>104140</xdr:rowOff>
    </xdr:to>
    <xdr:cxnSp macro="">
      <xdr:nvCxnSpPr>
        <xdr:cNvPr id="130" name="直線コネクタ 129"/>
        <xdr:cNvCxnSpPr/>
      </xdr:nvCxnSpPr>
      <xdr:spPr>
        <a:xfrm flipV="1">
          <a:off x="14782800" y="2838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165862</xdr:rowOff>
    </xdr:from>
    <xdr:to>
      <xdr:col>21</xdr:col>
      <xdr:colOff>361950</xdr:colOff>
      <xdr:row>16</xdr:row>
      <xdr:rowOff>104140</xdr:rowOff>
    </xdr:to>
    <xdr:cxnSp macro="">
      <xdr:nvCxnSpPr>
        <xdr:cNvPr id="133" name="直線コネクタ 132"/>
        <xdr:cNvCxnSpPr/>
      </xdr:nvCxnSpPr>
      <xdr:spPr>
        <a:xfrm>
          <a:off x="13893800" y="27376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156718</xdr:rowOff>
    </xdr:from>
    <xdr:to>
      <xdr:col>20</xdr:col>
      <xdr:colOff>158750</xdr:colOff>
      <xdr:row>15</xdr:row>
      <xdr:rowOff>165862</xdr:rowOff>
    </xdr:to>
    <xdr:cxnSp macro="">
      <xdr:nvCxnSpPr>
        <xdr:cNvPr id="136" name="直線コネクタ 135"/>
        <xdr:cNvCxnSpPr/>
      </xdr:nvCxnSpPr>
      <xdr:spPr>
        <a:xfrm>
          <a:off x="13004800" y="2728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44196</xdr:rowOff>
    </xdr:from>
    <xdr:to>
      <xdr:col>24</xdr:col>
      <xdr:colOff>82550</xdr:colOff>
      <xdr:row>16</xdr:row>
      <xdr:rowOff>145796</xdr:rowOff>
    </xdr:to>
    <xdr:sp macro="" textlink="">
      <xdr:nvSpPr>
        <xdr:cNvPr id="146" name="円/楕円 145"/>
        <xdr:cNvSpPr/>
      </xdr:nvSpPr>
      <xdr:spPr>
        <a:xfrm>
          <a:off x="164592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16273</xdr:rowOff>
    </xdr:from>
    <xdr:ext cx="762000" cy="259045"/>
    <xdr:sp macro="" textlink="">
      <xdr:nvSpPr>
        <xdr:cNvPr id="147" name="物件費該当値テキスト"/>
        <xdr:cNvSpPr txBox="1"/>
      </xdr:nvSpPr>
      <xdr:spPr>
        <a:xfrm>
          <a:off x="16598900" y="27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44196</xdr:rowOff>
    </xdr:from>
    <xdr:to>
      <xdr:col>22</xdr:col>
      <xdr:colOff>615950</xdr:colOff>
      <xdr:row>16</xdr:row>
      <xdr:rowOff>145796</xdr:rowOff>
    </xdr:to>
    <xdr:sp macro="" textlink="">
      <xdr:nvSpPr>
        <xdr:cNvPr id="148" name="円/楕円 147"/>
        <xdr:cNvSpPr/>
      </xdr:nvSpPr>
      <xdr:spPr>
        <a:xfrm>
          <a:off x="15621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130573</xdr:rowOff>
    </xdr:from>
    <xdr:ext cx="736600" cy="259045"/>
    <xdr:sp macro="" textlink="">
      <xdr:nvSpPr>
        <xdr:cNvPr id="149" name="テキスト ボックス 148"/>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53340</xdr:rowOff>
    </xdr:from>
    <xdr:to>
      <xdr:col>21</xdr:col>
      <xdr:colOff>412750</xdr:colOff>
      <xdr:row>16</xdr:row>
      <xdr:rowOff>154940</xdr:rowOff>
    </xdr:to>
    <xdr:sp macro="" textlink="">
      <xdr:nvSpPr>
        <xdr:cNvPr id="150" name="円/楕円 149"/>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51" name="テキスト ボックス 150"/>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115062</xdr:rowOff>
    </xdr:from>
    <xdr:to>
      <xdr:col>20</xdr:col>
      <xdr:colOff>209550</xdr:colOff>
      <xdr:row>16</xdr:row>
      <xdr:rowOff>45212</xdr:rowOff>
    </xdr:to>
    <xdr:sp macro="" textlink="">
      <xdr:nvSpPr>
        <xdr:cNvPr id="152" name="円/楕円 151"/>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29989</xdr:rowOff>
    </xdr:from>
    <xdr:ext cx="762000" cy="259045"/>
    <xdr:sp macro="" textlink="">
      <xdr:nvSpPr>
        <xdr:cNvPr id="153" name="テキスト ボックス 152"/>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54" name="円/楕円 153"/>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20845</xdr:rowOff>
    </xdr:from>
    <xdr:ext cx="762000" cy="259045"/>
    <xdr:sp macro="" textlink="">
      <xdr:nvSpPr>
        <xdr:cNvPr id="155" name="テキスト ボックス 154"/>
        <xdr:cNvSpPr txBox="1"/>
      </xdr:nvSpPr>
      <xdr:spPr>
        <a:xfrm>
          <a:off x="12623800" y="276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経常収支比率の扶助費については、平均年齢の低いまちであることなどにより、類似団体平均を</a:t>
          </a:r>
          <a:r>
            <a:rPr lang="en-US" altLang="ja-JP" sz="1100" b="0" i="0">
              <a:solidFill>
                <a:schemeClr val="dk1"/>
              </a:solidFill>
              <a:effectLst/>
              <a:latin typeface="+mn-lt"/>
              <a:ea typeface="+mn-ea"/>
              <a:cs typeface="+mn-cs"/>
            </a:rPr>
            <a:t>1.5</a:t>
          </a:r>
          <a:r>
            <a:rPr lang="ja-JP" altLang="ja-JP" sz="1100" b="0" i="0">
              <a:solidFill>
                <a:schemeClr val="dk1"/>
              </a:solidFill>
              <a:effectLst/>
              <a:latin typeface="+mn-lt"/>
              <a:ea typeface="+mn-ea"/>
              <a:cs typeface="+mn-cs"/>
            </a:rPr>
            <a:t>ポイント下回っているものの、今後も高齢化の進行などにより社会保障費の増加が見込まれることから、適正な執行に努める。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55</xdr:row>
      <xdr:rowOff>86178</xdr:rowOff>
    </xdr:to>
    <xdr:cxnSp macro="">
      <xdr:nvCxnSpPr>
        <xdr:cNvPr id="190" name="直線コネクタ 189"/>
        <xdr:cNvCxnSpPr/>
      </xdr:nvCxnSpPr>
      <xdr:spPr>
        <a:xfrm>
          <a:off x="3987800" y="94070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148772</xdr:rowOff>
    </xdr:to>
    <xdr:cxnSp macro="">
      <xdr:nvCxnSpPr>
        <xdr:cNvPr id="193" name="直線コネクタ 192"/>
        <xdr:cNvCxnSpPr/>
      </xdr:nvCxnSpPr>
      <xdr:spPr>
        <a:xfrm>
          <a:off x="3098800" y="9385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148772</xdr:rowOff>
    </xdr:to>
    <xdr:cxnSp macro="">
      <xdr:nvCxnSpPr>
        <xdr:cNvPr id="196" name="直線コネクタ 195"/>
        <xdr:cNvCxnSpPr/>
      </xdr:nvCxnSpPr>
      <xdr:spPr>
        <a:xfrm flipV="1">
          <a:off x="2209800" y="9385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148772</xdr:rowOff>
    </xdr:to>
    <xdr:cxnSp macro="">
      <xdr:nvCxnSpPr>
        <xdr:cNvPr id="199" name="直線コネクタ 198"/>
        <xdr:cNvCxnSpPr/>
      </xdr:nvCxnSpPr>
      <xdr:spPr>
        <a:xfrm>
          <a:off x="1320800" y="92546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9" name="円/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97972</xdr:rowOff>
    </xdr:from>
    <xdr:to>
      <xdr:col>5</xdr:col>
      <xdr:colOff>600075</xdr:colOff>
      <xdr:row>55</xdr:row>
      <xdr:rowOff>28122</xdr:rowOff>
    </xdr:to>
    <xdr:sp macro="" textlink="">
      <xdr:nvSpPr>
        <xdr:cNvPr id="211" name="円/楕円 210"/>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38299</xdr:rowOff>
    </xdr:from>
    <xdr:ext cx="736600" cy="259045"/>
    <xdr:sp macro="" textlink="">
      <xdr:nvSpPr>
        <xdr:cNvPr id="212" name="テキスト ボックス 211"/>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3" name="円/楕円 212"/>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4" name="テキスト ボックス 213"/>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97972</xdr:rowOff>
    </xdr:from>
    <xdr:to>
      <xdr:col>3</xdr:col>
      <xdr:colOff>193675</xdr:colOff>
      <xdr:row>55</xdr:row>
      <xdr:rowOff>28122</xdr:rowOff>
    </xdr:to>
    <xdr:sp macro="" textlink="">
      <xdr:nvSpPr>
        <xdr:cNvPr id="215" name="円/楕円 214"/>
        <xdr:cNvSpPr/>
      </xdr:nvSpPr>
      <xdr:spPr>
        <a:xfrm>
          <a:off x="2159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16" name="テキスト ボックス 215"/>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経常収支比率のその他については、類似団体平均を</a:t>
          </a:r>
          <a:r>
            <a:rPr lang="en-US" altLang="ja-JP" sz="1100" b="0" i="0">
              <a:solidFill>
                <a:schemeClr val="dk1"/>
              </a:solidFill>
              <a:effectLst/>
              <a:latin typeface="+mn-lt"/>
              <a:ea typeface="+mn-ea"/>
              <a:cs typeface="+mn-cs"/>
            </a:rPr>
            <a:t>1.4</a:t>
          </a:r>
          <a:r>
            <a:rPr lang="ja-JP" altLang="ja-JP" sz="1100" b="0" i="0">
              <a:solidFill>
                <a:schemeClr val="dk1"/>
              </a:solidFill>
              <a:effectLst/>
              <a:latin typeface="+mn-lt"/>
              <a:ea typeface="+mn-ea"/>
              <a:cs typeface="+mn-cs"/>
            </a:rPr>
            <a:t>ポイント下回っており、内訳は維持補修費</a:t>
          </a:r>
          <a:r>
            <a:rPr lang="en-US" altLang="ja-JP" sz="1100" b="0" i="0">
              <a:solidFill>
                <a:schemeClr val="dk1"/>
              </a:solidFill>
              <a:effectLst/>
              <a:latin typeface="+mn-lt"/>
              <a:ea typeface="+mn-ea"/>
              <a:cs typeface="+mn-cs"/>
            </a:rPr>
            <a:t>4.6</a:t>
          </a:r>
          <a:r>
            <a:rPr lang="ja-JP" altLang="ja-JP" sz="1100" b="0" i="0">
              <a:solidFill>
                <a:schemeClr val="dk1"/>
              </a:solidFill>
              <a:effectLst/>
              <a:latin typeface="+mn-lt"/>
              <a:ea typeface="+mn-ea"/>
              <a:cs typeface="+mn-cs"/>
            </a:rPr>
            <a:t>％、繰出金</a:t>
          </a:r>
          <a:r>
            <a:rPr lang="en-US" altLang="ja-JP" sz="1100" b="0" i="0">
              <a:solidFill>
                <a:schemeClr val="dk1"/>
              </a:solidFill>
              <a:effectLst/>
              <a:latin typeface="+mn-lt"/>
              <a:ea typeface="+mn-ea"/>
              <a:cs typeface="+mn-cs"/>
            </a:rPr>
            <a:t>8.1</a:t>
          </a:r>
          <a:r>
            <a:rPr lang="ja-JP" altLang="ja-JP" sz="1100" b="0" i="0">
              <a:solidFill>
                <a:schemeClr val="dk1"/>
              </a:solidFill>
              <a:effectLst/>
              <a:latin typeface="+mn-lt"/>
              <a:ea typeface="+mn-ea"/>
              <a:cs typeface="+mn-cs"/>
            </a:rPr>
            <a:t>％である。</a:t>
          </a:r>
          <a:endParaRPr lang="ja-JP" altLang="ja-JP" sz="1400">
            <a:effectLst/>
          </a:endParaRPr>
        </a:p>
        <a:p>
          <a:pPr rtl="0"/>
          <a:r>
            <a:rPr lang="ja-JP" altLang="ja-JP" sz="1100" b="0" i="0">
              <a:solidFill>
                <a:schemeClr val="dk1"/>
              </a:solidFill>
              <a:effectLst/>
              <a:latin typeface="+mn-lt"/>
              <a:ea typeface="+mn-ea"/>
              <a:cs typeface="+mn-cs"/>
            </a:rPr>
            <a:t>　主な要因は、繰出金が適正な水準を維持していることなどにより類似団体平均を下回っているものと考えられるが、高齢化に伴う介護保険特別会計や後期高齢者医療特別会計への繰出金が増加傾向にあり、今後ますます大きな負担となることが危惧されることから、引き続き特別会計も含め適正な執行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56</xdr:row>
      <xdr:rowOff>66040</xdr:rowOff>
    </xdr:to>
    <xdr:cxnSp macro="">
      <xdr:nvCxnSpPr>
        <xdr:cNvPr id="251" name="直線コネクタ 250"/>
        <xdr:cNvCxnSpPr/>
      </xdr:nvCxnSpPr>
      <xdr:spPr>
        <a:xfrm>
          <a:off x="15671800" y="95529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138430</xdr:rowOff>
    </xdr:to>
    <xdr:cxnSp macro="">
      <xdr:nvCxnSpPr>
        <xdr:cNvPr id="254" name="直線コネクタ 253"/>
        <xdr:cNvCxnSpPr/>
      </xdr:nvCxnSpPr>
      <xdr:spPr>
        <a:xfrm flipV="1">
          <a:off x="14782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138430</xdr:rowOff>
    </xdr:to>
    <xdr:cxnSp macro="">
      <xdr:nvCxnSpPr>
        <xdr:cNvPr id="257" name="直線コネクタ 256"/>
        <xdr:cNvCxnSpPr/>
      </xdr:nvCxnSpPr>
      <xdr:spPr>
        <a:xfrm>
          <a:off x="13893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92710</xdr:rowOff>
    </xdr:to>
    <xdr:cxnSp macro="">
      <xdr:nvCxnSpPr>
        <xdr:cNvPr id="260" name="直線コネクタ 259"/>
        <xdr:cNvCxnSpPr/>
      </xdr:nvCxnSpPr>
      <xdr:spPr>
        <a:xfrm>
          <a:off x="13004800" y="9499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70" name="円/楕円 269"/>
        <xdr:cNvSpPr/>
      </xdr:nvSpPr>
      <xdr:spPr>
        <a:xfrm>
          <a:off x="164592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31767</xdr:rowOff>
    </xdr:from>
    <xdr:ext cx="762000" cy="259045"/>
    <xdr:sp macro="" textlink="">
      <xdr:nvSpPr>
        <xdr:cNvPr id="271" name="その他該当値テキスト"/>
        <xdr:cNvSpPr txBox="1"/>
      </xdr:nvSpPr>
      <xdr:spPr>
        <a:xfrm>
          <a:off x="165989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72" name="円/楕円 271"/>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73" name="テキスト ボックス 272"/>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87630</xdr:rowOff>
    </xdr:from>
    <xdr:to>
      <xdr:col>21</xdr:col>
      <xdr:colOff>412750</xdr:colOff>
      <xdr:row>56</xdr:row>
      <xdr:rowOff>17780</xdr:rowOff>
    </xdr:to>
    <xdr:sp macro="" textlink="">
      <xdr:nvSpPr>
        <xdr:cNvPr id="274" name="円/楕円 273"/>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27957</xdr:rowOff>
    </xdr:from>
    <xdr:ext cx="762000" cy="259045"/>
    <xdr:sp macro="" textlink="">
      <xdr:nvSpPr>
        <xdr:cNvPr id="275" name="テキスト ボックス 27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6" name="円/楕円 275"/>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7" name="テキスト ボックス 276"/>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8" name="円/楕円 277"/>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9" name="テキスト ボックス 278"/>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経常収支比率の補助費等については、類似団体平均を</a:t>
          </a:r>
          <a:r>
            <a:rPr lang="en-US" altLang="ja-JP" sz="1100" b="0" i="0">
              <a:solidFill>
                <a:schemeClr val="dk1"/>
              </a:solidFill>
              <a:effectLst/>
              <a:latin typeface="+mn-lt"/>
              <a:ea typeface="+mn-ea"/>
              <a:cs typeface="+mn-cs"/>
            </a:rPr>
            <a:t>0.9</a:t>
          </a:r>
          <a:r>
            <a:rPr lang="ja-JP" altLang="ja-JP" sz="1100" b="0" i="0">
              <a:solidFill>
                <a:schemeClr val="dk1"/>
              </a:solidFill>
              <a:effectLst/>
              <a:latin typeface="+mn-lt"/>
              <a:ea typeface="+mn-ea"/>
              <a:cs typeface="+mn-cs"/>
            </a:rPr>
            <a:t>ポイント上回っている。　　</a:t>
          </a:r>
          <a:endParaRPr lang="ja-JP" altLang="ja-JP" sz="1400">
            <a:effectLst/>
          </a:endParaRPr>
        </a:p>
        <a:p>
          <a:r>
            <a:rPr lang="ja-JP" altLang="ja-JP" sz="1100" b="0" i="0">
              <a:solidFill>
                <a:schemeClr val="dk1"/>
              </a:solidFill>
              <a:effectLst/>
              <a:latin typeface="+mn-lt"/>
              <a:ea typeface="+mn-ea"/>
              <a:cs typeface="+mn-cs"/>
            </a:rPr>
            <a:t>　特に補助交付金が主な要因となっていることから、今後も外郭団体等に対する補助交付金の必要性等について検証し、不必要な補助金は見直しや廃止を行い、歳出の削減に努める。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36</xdr:row>
      <xdr:rowOff>131572</xdr:rowOff>
    </xdr:to>
    <xdr:cxnSp macro="">
      <xdr:nvCxnSpPr>
        <xdr:cNvPr id="309" name="直線コネクタ 308"/>
        <xdr:cNvCxnSpPr/>
      </xdr:nvCxnSpPr>
      <xdr:spPr>
        <a:xfrm>
          <a:off x="15671800" y="6299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36</xdr:row>
      <xdr:rowOff>136144</xdr:rowOff>
    </xdr:to>
    <xdr:cxnSp macro="">
      <xdr:nvCxnSpPr>
        <xdr:cNvPr id="312" name="直線コネクタ 311"/>
        <xdr:cNvCxnSpPr/>
      </xdr:nvCxnSpPr>
      <xdr:spPr>
        <a:xfrm flipV="1">
          <a:off x="14782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36</xdr:row>
      <xdr:rowOff>136144</xdr:rowOff>
    </xdr:to>
    <xdr:cxnSp macro="">
      <xdr:nvCxnSpPr>
        <xdr:cNvPr id="315" name="直線コネクタ 314"/>
        <xdr:cNvCxnSpPr/>
      </xdr:nvCxnSpPr>
      <xdr:spPr>
        <a:xfrm>
          <a:off x="13893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36</xdr:row>
      <xdr:rowOff>136144</xdr:rowOff>
    </xdr:to>
    <xdr:cxnSp macro="">
      <xdr:nvCxnSpPr>
        <xdr:cNvPr id="318" name="直線コネクタ 317"/>
        <xdr:cNvCxnSpPr/>
      </xdr:nvCxnSpPr>
      <xdr:spPr>
        <a:xfrm flipV="1">
          <a:off x="13004800" y="6299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28" name="円/楕円 327"/>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52849</xdr:rowOff>
    </xdr:from>
    <xdr:ext cx="762000" cy="259045"/>
    <xdr:sp macro="" textlink="">
      <xdr:nvSpPr>
        <xdr:cNvPr id="329" name="補助費等該当値テキスト"/>
        <xdr:cNvSpPr txBox="1"/>
      </xdr:nvSpPr>
      <xdr:spPr>
        <a:xfrm>
          <a:off x="16598900" y="622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76200</xdr:rowOff>
    </xdr:from>
    <xdr:to>
      <xdr:col>22</xdr:col>
      <xdr:colOff>615950</xdr:colOff>
      <xdr:row>37</xdr:row>
      <xdr:rowOff>6350</xdr:rowOff>
    </xdr:to>
    <xdr:sp macro="" textlink="">
      <xdr:nvSpPr>
        <xdr:cNvPr id="330" name="円/楕円 329"/>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31" name="テキスト ボックス 330"/>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2" name="円/楕円 331"/>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33" name="テキスト ボックス 332"/>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76200</xdr:rowOff>
    </xdr:from>
    <xdr:to>
      <xdr:col>20</xdr:col>
      <xdr:colOff>209550</xdr:colOff>
      <xdr:row>37</xdr:row>
      <xdr:rowOff>6350</xdr:rowOff>
    </xdr:to>
    <xdr:sp macro="" textlink="">
      <xdr:nvSpPr>
        <xdr:cNvPr id="334" name="円/楕円 333"/>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162577</xdr:rowOff>
    </xdr:from>
    <xdr:ext cx="762000" cy="259045"/>
    <xdr:sp macro="" textlink="">
      <xdr:nvSpPr>
        <xdr:cNvPr id="335" name="テキスト ボックス 334"/>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36" name="円/楕円 335"/>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271</xdr:rowOff>
    </xdr:from>
    <xdr:ext cx="762000" cy="259045"/>
    <xdr:sp macro="" textlink="">
      <xdr:nvSpPr>
        <xdr:cNvPr id="337" name="テキスト ボックス 336"/>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経常収支比率の公債費については、類似団体平均を</a:t>
          </a:r>
          <a:r>
            <a:rPr lang="en-US" altLang="ja-JP" sz="1100" b="0" i="0">
              <a:solidFill>
                <a:schemeClr val="dk1"/>
              </a:solidFill>
              <a:effectLst/>
              <a:latin typeface="+mn-lt"/>
              <a:ea typeface="+mn-ea"/>
              <a:cs typeface="+mn-cs"/>
            </a:rPr>
            <a:t>2.0</a:t>
          </a:r>
          <a:r>
            <a:rPr lang="ja-JP" altLang="ja-JP" sz="1100" b="0" i="0">
              <a:solidFill>
                <a:schemeClr val="dk1"/>
              </a:solidFill>
              <a:effectLst/>
              <a:latin typeface="+mn-lt"/>
              <a:ea typeface="+mn-ea"/>
              <a:cs typeface="+mn-cs"/>
            </a:rPr>
            <a:t>ポイント下回っているが、第三セクター等改革推進債の償還などに伴い、人口１人あたり公債費（公債費に準ずる費用を含む）決算額では類似団体平均を</a:t>
          </a:r>
          <a:r>
            <a:rPr lang="en-US" altLang="ja-JP" sz="1100" b="0" i="0">
              <a:solidFill>
                <a:schemeClr val="dk1"/>
              </a:solidFill>
              <a:effectLst/>
              <a:latin typeface="+mn-lt"/>
              <a:ea typeface="+mn-ea"/>
              <a:cs typeface="+mn-cs"/>
            </a:rPr>
            <a:t>6,464</a:t>
          </a:r>
          <a:r>
            <a:rPr lang="ja-JP" altLang="ja-JP" sz="1100" b="0" i="0">
              <a:solidFill>
                <a:schemeClr val="dk1"/>
              </a:solidFill>
              <a:effectLst/>
              <a:latin typeface="+mn-lt"/>
              <a:ea typeface="+mn-ea"/>
              <a:cs typeface="+mn-cs"/>
            </a:rPr>
            <a:t>円上回っている。</a:t>
          </a:r>
          <a:endParaRPr lang="ja-JP" altLang="ja-JP" sz="1400">
            <a:effectLst/>
          </a:endParaRPr>
        </a:p>
        <a:p>
          <a:pPr rtl="0"/>
          <a:r>
            <a:rPr lang="ja-JP" altLang="ja-JP" sz="1100" b="0" i="0">
              <a:solidFill>
                <a:schemeClr val="dk1"/>
              </a:solidFill>
              <a:effectLst/>
              <a:latin typeface="+mn-lt"/>
              <a:ea typeface="+mn-ea"/>
              <a:cs typeface="+mn-cs"/>
            </a:rPr>
            <a:t>　今後も「財政標準化計画」に基づき、投資的経費及び地方債の発行を抑制し、公債費の増嵩による財政圧迫の予防に努める。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65278</xdr:rowOff>
    </xdr:to>
    <xdr:cxnSp macro="">
      <xdr:nvCxnSpPr>
        <xdr:cNvPr id="367" name="直線コネクタ 366"/>
        <xdr:cNvCxnSpPr/>
      </xdr:nvCxnSpPr>
      <xdr:spPr>
        <a:xfrm flipV="1">
          <a:off x="3987800" y="132257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65278</xdr:rowOff>
    </xdr:from>
    <xdr:to>
      <xdr:col>5</xdr:col>
      <xdr:colOff>549275</xdr:colOff>
      <xdr:row>77</xdr:row>
      <xdr:rowOff>106426</xdr:rowOff>
    </xdr:to>
    <xdr:cxnSp macro="">
      <xdr:nvCxnSpPr>
        <xdr:cNvPr id="370" name="直線コネクタ 369"/>
        <xdr:cNvCxnSpPr/>
      </xdr:nvCxnSpPr>
      <xdr:spPr>
        <a:xfrm flipV="1">
          <a:off x="3098800" y="13266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106426</xdr:rowOff>
    </xdr:from>
    <xdr:to>
      <xdr:col>4</xdr:col>
      <xdr:colOff>346075</xdr:colOff>
      <xdr:row>77</xdr:row>
      <xdr:rowOff>110998</xdr:rowOff>
    </xdr:to>
    <xdr:cxnSp macro="">
      <xdr:nvCxnSpPr>
        <xdr:cNvPr id="373" name="直線コネクタ 372"/>
        <xdr:cNvCxnSpPr/>
      </xdr:nvCxnSpPr>
      <xdr:spPr>
        <a:xfrm flipV="1">
          <a:off x="2209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110998</xdr:rowOff>
    </xdr:from>
    <xdr:to>
      <xdr:col>3</xdr:col>
      <xdr:colOff>142875</xdr:colOff>
      <xdr:row>77</xdr:row>
      <xdr:rowOff>110998</xdr:rowOff>
    </xdr:to>
    <xdr:cxnSp macro="">
      <xdr:nvCxnSpPr>
        <xdr:cNvPr id="376" name="直線コネクタ 375"/>
        <xdr:cNvCxnSpPr/>
      </xdr:nvCxnSpPr>
      <xdr:spPr>
        <a:xfrm>
          <a:off x="1320800" y="13312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6" name="円/楕円 385"/>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7"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14478</xdr:rowOff>
    </xdr:from>
    <xdr:to>
      <xdr:col>5</xdr:col>
      <xdr:colOff>600075</xdr:colOff>
      <xdr:row>77</xdr:row>
      <xdr:rowOff>116078</xdr:rowOff>
    </xdr:to>
    <xdr:sp macro="" textlink="">
      <xdr:nvSpPr>
        <xdr:cNvPr id="388" name="円/楕円 387"/>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126255</xdr:rowOff>
    </xdr:from>
    <xdr:ext cx="736600" cy="259045"/>
    <xdr:sp macro="" textlink="">
      <xdr:nvSpPr>
        <xdr:cNvPr id="389" name="テキスト ボックス 388"/>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55626</xdr:rowOff>
    </xdr:from>
    <xdr:to>
      <xdr:col>4</xdr:col>
      <xdr:colOff>396875</xdr:colOff>
      <xdr:row>77</xdr:row>
      <xdr:rowOff>157226</xdr:rowOff>
    </xdr:to>
    <xdr:sp macro="" textlink="">
      <xdr:nvSpPr>
        <xdr:cNvPr id="390" name="円/楕円 389"/>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167403</xdr:rowOff>
    </xdr:from>
    <xdr:ext cx="762000" cy="259045"/>
    <xdr:sp macro="" textlink="">
      <xdr:nvSpPr>
        <xdr:cNvPr id="391" name="テキスト ボックス 390"/>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60198</xdr:rowOff>
    </xdr:from>
    <xdr:to>
      <xdr:col>3</xdr:col>
      <xdr:colOff>193675</xdr:colOff>
      <xdr:row>77</xdr:row>
      <xdr:rowOff>161798</xdr:rowOff>
    </xdr:to>
    <xdr:sp macro="" textlink="">
      <xdr:nvSpPr>
        <xdr:cNvPr id="392" name="円/楕円 391"/>
        <xdr:cNvSpPr/>
      </xdr:nvSpPr>
      <xdr:spPr>
        <a:xfrm>
          <a:off x="2159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525</xdr:rowOff>
    </xdr:from>
    <xdr:ext cx="762000" cy="259045"/>
    <xdr:sp macro="" textlink="">
      <xdr:nvSpPr>
        <xdr:cNvPr id="393" name="テキスト ボックス 392"/>
        <xdr:cNvSpPr txBox="1"/>
      </xdr:nvSpPr>
      <xdr:spPr>
        <a:xfrm>
          <a:off x="1828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94" name="円/楕円 393"/>
        <xdr:cNvSpPr/>
      </xdr:nvSpPr>
      <xdr:spPr>
        <a:xfrm>
          <a:off x="1270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95" name="テキスト ボックス 394"/>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公債費以外については、類似団体平均を</a:t>
          </a:r>
          <a:r>
            <a:rPr lang="en-US" altLang="ja-JP" sz="1100" b="0" i="0">
              <a:solidFill>
                <a:schemeClr val="dk1"/>
              </a:solidFill>
              <a:effectLst/>
              <a:latin typeface="+mn-lt"/>
              <a:ea typeface="+mn-ea"/>
              <a:cs typeface="+mn-cs"/>
            </a:rPr>
            <a:t>0.7</a:t>
          </a:r>
          <a:r>
            <a:rPr lang="ja-JP" altLang="ja-JP" sz="1100" b="0" i="0">
              <a:solidFill>
                <a:schemeClr val="dk1"/>
              </a:solidFill>
              <a:effectLst/>
              <a:latin typeface="+mn-lt"/>
              <a:ea typeface="+mn-ea"/>
              <a:cs typeface="+mn-cs"/>
            </a:rPr>
            <a:t>ポイント下回っている</a:t>
          </a:r>
          <a:r>
            <a:rPr lang="ja-JP" altLang="en-US" sz="1100" b="0" i="0">
              <a:solidFill>
                <a:schemeClr val="dk1"/>
              </a:solidFill>
              <a:effectLst/>
              <a:latin typeface="+mn-lt"/>
              <a:ea typeface="+mn-ea"/>
              <a:cs typeface="+mn-cs"/>
            </a:rPr>
            <a:t>ものの、</a:t>
          </a:r>
          <a:r>
            <a:rPr lang="ja-JP" altLang="ja-JP" sz="1100" b="0" i="0">
              <a:solidFill>
                <a:schemeClr val="dk1"/>
              </a:solidFill>
              <a:effectLst/>
              <a:latin typeface="+mn-lt"/>
              <a:ea typeface="+mn-ea"/>
              <a:cs typeface="+mn-cs"/>
            </a:rPr>
            <a:t>人件費、補助費等については類似団体平均を上回っており、今後</a:t>
          </a:r>
          <a:r>
            <a:rPr lang="ja-JP" altLang="en-US" sz="1100" b="0" i="0">
              <a:solidFill>
                <a:schemeClr val="dk1"/>
              </a:solidFill>
              <a:effectLst/>
              <a:latin typeface="+mn-lt"/>
              <a:ea typeface="+mn-ea"/>
              <a:cs typeface="+mn-cs"/>
            </a:rPr>
            <a:t>も</a:t>
          </a:r>
          <a:r>
            <a:rPr lang="ja-JP" altLang="ja-JP" sz="1100" b="0" i="0">
              <a:solidFill>
                <a:schemeClr val="dk1"/>
              </a:solidFill>
              <a:effectLst/>
              <a:latin typeface="+mn-lt"/>
              <a:ea typeface="+mn-ea"/>
              <a:cs typeface="+mn-cs"/>
            </a:rPr>
            <a:t>扶助費などの社会保障費の増加</a:t>
          </a:r>
          <a:r>
            <a:rPr lang="ja-JP" altLang="en-US" sz="1100" b="0" i="0">
              <a:solidFill>
                <a:schemeClr val="dk1"/>
              </a:solidFill>
              <a:effectLst/>
              <a:latin typeface="+mn-lt"/>
              <a:ea typeface="+mn-ea"/>
              <a:cs typeface="+mn-cs"/>
            </a:rPr>
            <a:t>が</a:t>
          </a:r>
          <a:r>
            <a:rPr lang="ja-JP" altLang="ja-JP" sz="1100" b="0" i="0">
              <a:solidFill>
                <a:schemeClr val="dk1"/>
              </a:solidFill>
              <a:effectLst/>
              <a:latin typeface="+mn-lt"/>
              <a:ea typeface="+mn-ea"/>
              <a:cs typeface="+mn-cs"/>
            </a:rPr>
            <a:t>見込まれることから、引き続き各費目の歳出削減に努める。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39370</xdr:rowOff>
    </xdr:from>
    <xdr:to>
      <xdr:col>24</xdr:col>
      <xdr:colOff>31750</xdr:colOff>
      <xdr:row>76</xdr:row>
      <xdr:rowOff>130811</xdr:rowOff>
    </xdr:to>
    <xdr:cxnSp macro="">
      <xdr:nvCxnSpPr>
        <xdr:cNvPr id="428" name="直線コネクタ 427"/>
        <xdr:cNvCxnSpPr/>
      </xdr:nvCxnSpPr>
      <xdr:spPr>
        <a:xfrm>
          <a:off x="15671800" y="1306957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9"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39370</xdr:rowOff>
    </xdr:from>
    <xdr:to>
      <xdr:col>22</xdr:col>
      <xdr:colOff>565150</xdr:colOff>
      <xdr:row>76</xdr:row>
      <xdr:rowOff>50800</xdr:rowOff>
    </xdr:to>
    <xdr:cxnSp macro="">
      <xdr:nvCxnSpPr>
        <xdr:cNvPr id="431" name="直線コネクタ 430"/>
        <xdr:cNvCxnSpPr/>
      </xdr:nvCxnSpPr>
      <xdr:spPr>
        <a:xfrm flipV="1">
          <a:off x="14782800" y="1306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33" name="テキスト ボックス 432"/>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149861</xdr:rowOff>
    </xdr:from>
    <xdr:to>
      <xdr:col>21</xdr:col>
      <xdr:colOff>361950</xdr:colOff>
      <xdr:row>76</xdr:row>
      <xdr:rowOff>50800</xdr:rowOff>
    </xdr:to>
    <xdr:cxnSp macro="">
      <xdr:nvCxnSpPr>
        <xdr:cNvPr id="434" name="直線コネクタ 433"/>
        <xdr:cNvCxnSpPr/>
      </xdr:nvCxnSpPr>
      <xdr:spPr>
        <a:xfrm>
          <a:off x="13893800" y="130086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130810</xdr:rowOff>
    </xdr:from>
    <xdr:to>
      <xdr:col>20</xdr:col>
      <xdr:colOff>158750</xdr:colOff>
      <xdr:row>75</xdr:row>
      <xdr:rowOff>149861</xdr:rowOff>
    </xdr:to>
    <xdr:cxnSp macro="">
      <xdr:nvCxnSpPr>
        <xdr:cNvPr id="437" name="直線コネクタ 436"/>
        <xdr:cNvCxnSpPr/>
      </xdr:nvCxnSpPr>
      <xdr:spPr>
        <a:xfrm>
          <a:off x="13004800" y="12989560"/>
          <a:ext cx="88900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80011</xdr:rowOff>
    </xdr:from>
    <xdr:to>
      <xdr:col>24</xdr:col>
      <xdr:colOff>82550</xdr:colOff>
      <xdr:row>77</xdr:row>
      <xdr:rowOff>10161</xdr:rowOff>
    </xdr:to>
    <xdr:sp macro="" textlink="">
      <xdr:nvSpPr>
        <xdr:cNvPr id="447" name="円/楕円 446"/>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96538</xdr:rowOff>
    </xdr:from>
    <xdr:ext cx="762000" cy="259045"/>
    <xdr:sp macro="" textlink="">
      <xdr:nvSpPr>
        <xdr:cNvPr id="448" name="公債費以外該当値テキスト"/>
        <xdr:cNvSpPr txBox="1"/>
      </xdr:nvSpPr>
      <xdr:spPr>
        <a:xfrm>
          <a:off x="165989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160020</xdr:rowOff>
    </xdr:from>
    <xdr:to>
      <xdr:col>22</xdr:col>
      <xdr:colOff>615950</xdr:colOff>
      <xdr:row>76</xdr:row>
      <xdr:rowOff>90170</xdr:rowOff>
    </xdr:to>
    <xdr:sp macro="" textlink="">
      <xdr:nvSpPr>
        <xdr:cNvPr id="449" name="円/楕円 448"/>
        <xdr:cNvSpPr/>
      </xdr:nvSpPr>
      <xdr:spPr>
        <a:xfrm>
          <a:off x="15621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50" name="テキスト ボックス 449"/>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0</xdr:rowOff>
    </xdr:from>
    <xdr:to>
      <xdr:col>21</xdr:col>
      <xdr:colOff>412750</xdr:colOff>
      <xdr:row>76</xdr:row>
      <xdr:rowOff>101600</xdr:rowOff>
    </xdr:to>
    <xdr:sp macro="" textlink="">
      <xdr:nvSpPr>
        <xdr:cNvPr id="451" name="円/楕円 450"/>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86377</xdr:rowOff>
    </xdr:from>
    <xdr:ext cx="762000" cy="259045"/>
    <xdr:sp macro="" textlink="">
      <xdr:nvSpPr>
        <xdr:cNvPr id="452" name="テキスト ボックス 451"/>
        <xdr:cNvSpPr txBox="1"/>
      </xdr:nvSpPr>
      <xdr:spPr>
        <a:xfrm>
          <a:off x="14401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99060</xdr:rowOff>
    </xdr:from>
    <xdr:to>
      <xdr:col>20</xdr:col>
      <xdr:colOff>209550</xdr:colOff>
      <xdr:row>76</xdr:row>
      <xdr:rowOff>29211</xdr:rowOff>
    </xdr:to>
    <xdr:sp macro="" textlink="">
      <xdr:nvSpPr>
        <xdr:cNvPr id="453" name="円/楕円 452"/>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13988</xdr:rowOff>
    </xdr:from>
    <xdr:ext cx="762000" cy="259045"/>
    <xdr:sp macro="" textlink="">
      <xdr:nvSpPr>
        <xdr:cNvPr id="454" name="テキスト ボックス 453"/>
        <xdr:cNvSpPr txBox="1"/>
      </xdr:nvSpPr>
      <xdr:spPr>
        <a:xfrm>
          <a:off x="13512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80010</xdr:rowOff>
    </xdr:from>
    <xdr:to>
      <xdr:col>19</xdr:col>
      <xdr:colOff>6350</xdr:colOff>
      <xdr:row>76</xdr:row>
      <xdr:rowOff>10161</xdr:rowOff>
    </xdr:to>
    <xdr:sp macro="" textlink="">
      <xdr:nvSpPr>
        <xdr:cNvPr id="455" name="円/楕円 454"/>
        <xdr:cNvSpPr/>
      </xdr:nvSpPr>
      <xdr:spPr>
        <a:xfrm>
          <a:off x="12954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166388</xdr:rowOff>
    </xdr:from>
    <xdr:ext cx="762000" cy="259045"/>
    <xdr:sp macro="" textlink="">
      <xdr:nvSpPr>
        <xdr:cNvPr id="456" name="テキスト ボックス 455"/>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北海道千歳市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115437</xdr:rowOff>
    </xdr:from>
    <xdr:to>
      <xdr:col>4</xdr:col>
      <xdr:colOff>1117600</xdr:colOff>
      <xdr:row>17</xdr:row>
      <xdr:rowOff>115456</xdr:rowOff>
    </xdr:to>
    <xdr:cxnSp macro="">
      <xdr:nvCxnSpPr>
        <xdr:cNvPr id="50" name="直線コネクタ 49"/>
        <xdr:cNvCxnSpPr/>
      </xdr:nvCxnSpPr>
      <xdr:spPr bwMode="auto">
        <a:xfrm flipV="1">
          <a:off x="5003800" y="3077712"/>
          <a:ext cx="647700" cy="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115456</xdr:rowOff>
    </xdr:from>
    <xdr:to>
      <xdr:col>4</xdr:col>
      <xdr:colOff>469900</xdr:colOff>
      <xdr:row>17</xdr:row>
      <xdr:rowOff>132715</xdr:rowOff>
    </xdr:to>
    <xdr:cxnSp macro="">
      <xdr:nvCxnSpPr>
        <xdr:cNvPr id="53" name="直線コネクタ 52"/>
        <xdr:cNvCxnSpPr/>
      </xdr:nvCxnSpPr>
      <xdr:spPr bwMode="auto">
        <a:xfrm flipV="1">
          <a:off x="4305300" y="3077731"/>
          <a:ext cx="698500" cy="17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132715</xdr:rowOff>
    </xdr:from>
    <xdr:to>
      <xdr:col>3</xdr:col>
      <xdr:colOff>904875</xdr:colOff>
      <xdr:row>17</xdr:row>
      <xdr:rowOff>159690</xdr:rowOff>
    </xdr:to>
    <xdr:cxnSp macro="">
      <xdr:nvCxnSpPr>
        <xdr:cNvPr id="56" name="直線コネクタ 55"/>
        <xdr:cNvCxnSpPr/>
      </xdr:nvCxnSpPr>
      <xdr:spPr bwMode="auto">
        <a:xfrm flipV="1">
          <a:off x="3606800" y="3094990"/>
          <a:ext cx="698500" cy="26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125114</xdr:rowOff>
    </xdr:from>
    <xdr:to>
      <xdr:col>3</xdr:col>
      <xdr:colOff>206375</xdr:colOff>
      <xdr:row>17</xdr:row>
      <xdr:rowOff>159690</xdr:rowOff>
    </xdr:to>
    <xdr:cxnSp macro="">
      <xdr:nvCxnSpPr>
        <xdr:cNvPr id="59" name="直線コネクタ 58"/>
        <xdr:cNvCxnSpPr/>
      </xdr:nvCxnSpPr>
      <xdr:spPr bwMode="auto">
        <a:xfrm>
          <a:off x="2908300" y="3087389"/>
          <a:ext cx="698500" cy="3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64637</xdr:rowOff>
    </xdr:from>
    <xdr:to>
      <xdr:col>5</xdr:col>
      <xdr:colOff>34925</xdr:colOff>
      <xdr:row>17</xdr:row>
      <xdr:rowOff>166237</xdr:rowOff>
    </xdr:to>
    <xdr:sp macro="" textlink="">
      <xdr:nvSpPr>
        <xdr:cNvPr id="69" name="円/楕円 68"/>
        <xdr:cNvSpPr/>
      </xdr:nvSpPr>
      <xdr:spPr bwMode="auto">
        <a:xfrm>
          <a:off x="5600700" y="302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36714</xdr:rowOff>
    </xdr:from>
    <xdr:ext cx="762000" cy="259045"/>
    <xdr:sp macro="" textlink="">
      <xdr:nvSpPr>
        <xdr:cNvPr id="70" name="人口1人当たり決算額の推移該当値テキスト130"/>
        <xdr:cNvSpPr txBox="1"/>
      </xdr:nvSpPr>
      <xdr:spPr>
        <a:xfrm>
          <a:off x="5740400" y="2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65,107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64656</xdr:rowOff>
    </xdr:from>
    <xdr:to>
      <xdr:col>4</xdr:col>
      <xdr:colOff>520700</xdr:colOff>
      <xdr:row>17</xdr:row>
      <xdr:rowOff>166256</xdr:rowOff>
    </xdr:to>
    <xdr:sp macro="" textlink="">
      <xdr:nvSpPr>
        <xdr:cNvPr id="71" name="円/楕円 70"/>
        <xdr:cNvSpPr/>
      </xdr:nvSpPr>
      <xdr:spPr bwMode="auto">
        <a:xfrm>
          <a:off x="4953000" y="302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151033</xdr:rowOff>
    </xdr:from>
    <xdr:ext cx="736600" cy="259045"/>
    <xdr:sp macro="" textlink="">
      <xdr:nvSpPr>
        <xdr:cNvPr id="72" name="テキスト ボックス 71"/>
        <xdr:cNvSpPr txBox="1"/>
      </xdr:nvSpPr>
      <xdr:spPr>
        <a:xfrm>
          <a:off x="4622800" y="311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65,106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81915</xdr:rowOff>
    </xdr:from>
    <xdr:to>
      <xdr:col>3</xdr:col>
      <xdr:colOff>955675</xdr:colOff>
      <xdr:row>18</xdr:row>
      <xdr:rowOff>12065</xdr:rowOff>
    </xdr:to>
    <xdr:sp macro="" textlink="">
      <xdr:nvSpPr>
        <xdr:cNvPr id="73" name="円/楕円 72"/>
        <xdr:cNvSpPr/>
      </xdr:nvSpPr>
      <xdr:spPr bwMode="auto">
        <a:xfrm>
          <a:off x="4254500" y="304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168292</xdr:rowOff>
    </xdr:from>
    <xdr:ext cx="762000" cy="259045"/>
    <xdr:sp macro="" textlink="">
      <xdr:nvSpPr>
        <xdr:cNvPr id="74" name="テキスト ボックス 73"/>
        <xdr:cNvSpPr txBox="1"/>
      </xdr:nvSpPr>
      <xdr:spPr>
        <a:xfrm>
          <a:off x="3924300" y="313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64,200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108890</xdr:rowOff>
    </xdr:from>
    <xdr:to>
      <xdr:col>3</xdr:col>
      <xdr:colOff>257175</xdr:colOff>
      <xdr:row>18</xdr:row>
      <xdr:rowOff>39040</xdr:rowOff>
    </xdr:to>
    <xdr:sp macro="" textlink="">
      <xdr:nvSpPr>
        <xdr:cNvPr id="75" name="円/楕円 74"/>
        <xdr:cNvSpPr/>
      </xdr:nvSpPr>
      <xdr:spPr bwMode="auto">
        <a:xfrm>
          <a:off x="3556000" y="307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23817</xdr:rowOff>
    </xdr:from>
    <xdr:ext cx="762000" cy="259045"/>
    <xdr:sp macro="" textlink="">
      <xdr:nvSpPr>
        <xdr:cNvPr id="76" name="テキスト ボックス 75"/>
        <xdr:cNvSpPr txBox="1"/>
      </xdr:nvSpPr>
      <xdr:spPr>
        <a:xfrm>
          <a:off x="3225800" y="315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62,784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74314</xdr:rowOff>
    </xdr:from>
    <xdr:to>
      <xdr:col>2</xdr:col>
      <xdr:colOff>692150</xdr:colOff>
      <xdr:row>18</xdr:row>
      <xdr:rowOff>4464</xdr:rowOff>
    </xdr:to>
    <xdr:sp macro="" textlink="">
      <xdr:nvSpPr>
        <xdr:cNvPr id="77" name="円/楕円 76"/>
        <xdr:cNvSpPr/>
      </xdr:nvSpPr>
      <xdr:spPr bwMode="auto">
        <a:xfrm>
          <a:off x="2857500" y="3036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160691</xdr:rowOff>
    </xdr:from>
    <xdr:ext cx="762000" cy="259045"/>
    <xdr:sp macro="" textlink="">
      <xdr:nvSpPr>
        <xdr:cNvPr id="78" name="テキスト ボックス 77"/>
        <xdr:cNvSpPr txBox="1"/>
      </xdr:nvSpPr>
      <xdr:spPr>
        <a:xfrm>
          <a:off x="2527300" y="312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203333</xdr:rowOff>
    </xdr:from>
    <xdr:to>
      <xdr:col>4</xdr:col>
      <xdr:colOff>1117600</xdr:colOff>
      <xdr:row>35</xdr:row>
      <xdr:rowOff>203429</xdr:rowOff>
    </xdr:to>
    <xdr:cxnSp macro="">
      <xdr:nvCxnSpPr>
        <xdr:cNvPr id="111" name="直線コネクタ 110"/>
        <xdr:cNvCxnSpPr/>
      </xdr:nvCxnSpPr>
      <xdr:spPr bwMode="auto">
        <a:xfrm>
          <a:off x="5003800" y="6813683"/>
          <a:ext cx="647700" cy="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247845</xdr:rowOff>
    </xdr:from>
    <xdr:ext cx="762000" cy="259045"/>
    <xdr:sp macro="" textlink="">
      <xdr:nvSpPr>
        <xdr:cNvPr id="112" name="人口1人当たり決算額の推移平均値テキスト445"/>
        <xdr:cNvSpPr txBox="1"/>
      </xdr:nvSpPr>
      <xdr:spPr>
        <a:xfrm>
          <a:off x="5740400" y="6858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203333</xdr:rowOff>
    </xdr:from>
    <xdr:to>
      <xdr:col>4</xdr:col>
      <xdr:colOff>469900</xdr:colOff>
      <xdr:row>35</xdr:row>
      <xdr:rowOff>209829</xdr:rowOff>
    </xdr:to>
    <xdr:cxnSp macro="">
      <xdr:nvCxnSpPr>
        <xdr:cNvPr id="114" name="直線コネクタ 113"/>
        <xdr:cNvCxnSpPr/>
      </xdr:nvCxnSpPr>
      <xdr:spPr bwMode="auto">
        <a:xfrm flipV="1">
          <a:off x="4305300" y="6813683"/>
          <a:ext cx="698500" cy="6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209829</xdr:rowOff>
    </xdr:from>
    <xdr:to>
      <xdr:col>3</xdr:col>
      <xdr:colOff>904875</xdr:colOff>
      <xdr:row>35</xdr:row>
      <xdr:rowOff>225203</xdr:rowOff>
    </xdr:to>
    <xdr:cxnSp macro="">
      <xdr:nvCxnSpPr>
        <xdr:cNvPr id="117" name="直線コネクタ 116"/>
        <xdr:cNvCxnSpPr/>
      </xdr:nvCxnSpPr>
      <xdr:spPr bwMode="auto">
        <a:xfrm flipV="1">
          <a:off x="3606800" y="6820179"/>
          <a:ext cx="698500" cy="15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297508</xdr:rowOff>
    </xdr:from>
    <xdr:ext cx="762000" cy="259045"/>
    <xdr:sp macro="" textlink="">
      <xdr:nvSpPr>
        <xdr:cNvPr id="119" name="テキスト ボックス 118"/>
        <xdr:cNvSpPr txBox="1"/>
      </xdr:nvSpPr>
      <xdr:spPr>
        <a:xfrm>
          <a:off x="3924300" y="690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204038</xdr:rowOff>
    </xdr:from>
    <xdr:to>
      <xdr:col>3</xdr:col>
      <xdr:colOff>206375</xdr:colOff>
      <xdr:row>35</xdr:row>
      <xdr:rowOff>225203</xdr:rowOff>
    </xdr:to>
    <xdr:cxnSp macro="">
      <xdr:nvCxnSpPr>
        <xdr:cNvPr id="120" name="直線コネクタ 119"/>
        <xdr:cNvCxnSpPr/>
      </xdr:nvCxnSpPr>
      <xdr:spPr bwMode="auto">
        <a:xfrm>
          <a:off x="2908300" y="6814388"/>
          <a:ext cx="698500" cy="21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152629</xdr:rowOff>
    </xdr:from>
    <xdr:to>
      <xdr:col>5</xdr:col>
      <xdr:colOff>34925</xdr:colOff>
      <xdr:row>35</xdr:row>
      <xdr:rowOff>254229</xdr:rowOff>
    </xdr:to>
    <xdr:sp macro="" textlink="">
      <xdr:nvSpPr>
        <xdr:cNvPr id="130" name="円/楕円 129"/>
        <xdr:cNvSpPr/>
      </xdr:nvSpPr>
      <xdr:spPr bwMode="auto">
        <a:xfrm>
          <a:off x="5600700" y="6762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340606</xdr:rowOff>
    </xdr:from>
    <xdr:ext cx="762000" cy="259045"/>
    <xdr:sp macro="" textlink="">
      <xdr:nvSpPr>
        <xdr:cNvPr id="131" name="人口1人当たり決算額の推移該当値テキスト445"/>
        <xdr:cNvSpPr txBox="1"/>
      </xdr:nvSpPr>
      <xdr:spPr>
        <a:xfrm>
          <a:off x="5740400" y="660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152533</xdr:rowOff>
    </xdr:from>
    <xdr:to>
      <xdr:col>4</xdr:col>
      <xdr:colOff>520700</xdr:colOff>
      <xdr:row>35</xdr:row>
      <xdr:rowOff>254133</xdr:rowOff>
    </xdr:to>
    <xdr:sp macro="" textlink="">
      <xdr:nvSpPr>
        <xdr:cNvPr id="132" name="円/楕円 131"/>
        <xdr:cNvSpPr/>
      </xdr:nvSpPr>
      <xdr:spPr bwMode="auto">
        <a:xfrm>
          <a:off x="4953000" y="6762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264310</xdr:rowOff>
    </xdr:from>
    <xdr:ext cx="736600" cy="259045"/>
    <xdr:sp macro="" textlink="">
      <xdr:nvSpPr>
        <xdr:cNvPr id="133" name="テキスト ボックス 132"/>
        <xdr:cNvSpPr txBox="1"/>
      </xdr:nvSpPr>
      <xdr:spPr>
        <a:xfrm>
          <a:off x="4622800" y="6531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18,993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159029</xdr:rowOff>
    </xdr:from>
    <xdr:to>
      <xdr:col>3</xdr:col>
      <xdr:colOff>955675</xdr:colOff>
      <xdr:row>35</xdr:row>
      <xdr:rowOff>260629</xdr:rowOff>
    </xdr:to>
    <xdr:sp macro="" textlink="">
      <xdr:nvSpPr>
        <xdr:cNvPr id="134" name="円/楕円 133"/>
        <xdr:cNvSpPr/>
      </xdr:nvSpPr>
      <xdr:spPr bwMode="auto">
        <a:xfrm>
          <a:off x="4254500" y="6769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270806</xdr:rowOff>
    </xdr:from>
    <xdr:ext cx="762000" cy="259045"/>
    <xdr:sp macro="" textlink="">
      <xdr:nvSpPr>
        <xdr:cNvPr id="135" name="テキスト ボックス 134"/>
        <xdr:cNvSpPr txBox="1"/>
      </xdr:nvSpPr>
      <xdr:spPr>
        <a:xfrm>
          <a:off x="3924300" y="653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174403</xdr:rowOff>
    </xdr:from>
    <xdr:to>
      <xdr:col>3</xdr:col>
      <xdr:colOff>257175</xdr:colOff>
      <xdr:row>35</xdr:row>
      <xdr:rowOff>276003</xdr:rowOff>
    </xdr:to>
    <xdr:sp macro="" textlink="">
      <xdr:nvSpPr>
        <xdr:cNvPr id="136" name="円/楕円 135"/>
        <xdr:cNvSpPr/>
      </xdr:nvSpPr>
      <xdr:spPr bwMode="auto">
        <a:xfrm>
          <a:off x="3556000" y="6784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260780</xdr:rowOff>
    </xdr:from>
    <xdr:ext cx="762000" cy="259045"/>
    <xdr:sp macro="" textlink="">
      <xdr:nvSpPr>
        <xdr:cNvPr id="137" name="テキスト ボックス 136"/>
        <xdr:cNvSpPr txBox="1"/>
      </xdr:nvSpPr>
      <xdr:spPr>
        <a:xfrm>
          <a:off x="3225800" y="687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153238</xdr:rowOff>
    </xdr:from>
    <xdr:to>
      <xdr:col>2</xdr:col>
      <xdr:colOff>692150</xdr:colOff>
      <xdr:row>35</xdr:row>
      <xdr:rowOff>254838</xdr:rowOff>
    </xdr:to>
    <xdr:sp macro="" textlink="">
      <xdr:nvSpPr>
        <xdr:cNvPr id="138" name="円/楕円 137"/>
        <xdr:cNvSpPr/>
      </xdr:nvSpPr>
      <xdr:spPr bwMode="auto">
        <a:xfrm>
          <a:off x="2857500" y="676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239615</xdr:rowOff>
    </xdr:from>
    <xdr:ext cx="762000" cy="259045"/>
    <xdr:sp macro="" textlink="">
      <xdr:nvSpPr>
        <xdr:cNvPr id="139" name="テキスト ボックス 138"/>
        <xdr:cNvSpPr txBox="1"/>
      </xdr:nvSpPr>
      <xdr:spPr>
        <a:xfrm>
          <a:off x="2527300" y="684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北海道千歳市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96,428
95,902
594.50
38,164,926
37,691,407
472,005
21,110,351
37,601,126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71623</xdr:rowOff>
    </xdr:from>
    <xdr:to>
      <xdr:col>6</xdr:col>
      <xdr:colOff>511175</xdr:colOff>
      <xdr:row>35</xdr:row>
      <xdr:rowOff>83579</xdr:rowOff>
    </xdr:to>
    <xdr:cxnSp macro="">
      <xdr:nvCxnSpPr>
        <xdr:cNvPr id="59" name="直線コネクタ 58"/>
        <xdr:cNvCxnSpPr/>
      </xdr:nvCxnSpPr>
      <xdr:spPr>
        <a:xfrm>
          <a:off x="3797300" y="6072373"/>
          <a:ext cx="8382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5308</xdr:rowOff>
    </xdr:from>
    <xdr:ext cx="534377" cy="259045"/>
    <xdr:sp macro="" textlink="">
      <xdr:nvSpPr>
        <xdr:cNvPr id="60" name="人件費平均値テキスト"/>
        <xdr:cNvSpPr txBox="1"/>
      </xdr:nvSpPr>
      <xdr:spPr>
        <a:xfrm>
          <a:off x="4686300" y="617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71623</xdr:rowOff>
    </xdr:from>
    <xdr:to>
      <xdr:col>5</xdr:col>
      <xdr:colOff>358775</xdr:colOff>
      <xdr:row>35</xdr:row>
      <xdr:rowOff>79395</xdr:rowOff>
    </xdr:to>
    <xdr:cxnSp macro="">
      <xdr:nvCxnSpPr>
        <xdr:cNvPr id="62" name="直線コネクタ 61"/>
        <xdr:cNvCxnSpPr/>
      </xdr:nvCxnSpPr>
      <xdr:spPr>
        <a:xfrm flipV="1">
          <a:off x="2908300" y="6072373"/>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110487</xdr:rowOff>
    </xdr:from>
    <xdr:ext cx="534377" cy="259045"/>
    <xdr:sp macro="" textlink="">
      <xdr:nvSpPr>
        <xdr:cNvPr id="64" name="テキスト ボックス 63"/>
        <xdr:cNvSpPr txBox="1"/>
      </xdr:nvSpPr>
      <xdr:spPr>
        <a:xfrm>
          <a:off x="3530111" y="628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79395</xdr:rowOff>
    </xdr:from>
    <xdr:to>
      <xdr:col>4</xdr:col>
      <xdr:colOff>155575</xdr:colOff>
      <xdr:row>35</xdr:row>
      <xdr:rowOff>110645</xdr:rowOff>
    </xdr:to>
    <xdr:cxnSp macro="">
      <xdr:nvCxnSpPr>
        <xdr:cNvPr id="65" name="直線コネクタ 64"/>
        <xdr:cNvCxnSpPr/>
      </xdr:nvCxnSpPr>
      <xdr:spPr>
        <a:xfrm flipV="1">
          <a:off x="2019300" y="6080145"/>
          <a:ext cx="889000" cy="3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42522</xdr:rowOff>
    </xdr:from>
    <xdr:to>
      <xdr:col>2</xdr:col>
      <xdr:colOff>638175</xdr:colOff>
      <xdr:row>35</xdr:row>
      <xdr:rowOff>110645</xdr:rowOff>
    </xdr:to>
    <xdr:cxnSp macro="">
      <xdr:nvCxnSpPr>
        <xdr:cNvPr id="68" name="直線コネクタ 67"/>
        <xdr:cNvCxnSpPr/>
      </xdr:nvCxnSpPr>
      <xdr:spPr>
        <a:xfrm>
          <a:off x="1130300" y="6043272"/>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32779</xdr:rowOff>
    </xdr:from>
    <xdr:to>
      <xdr:col>6</xdr:col>
      <xdr:colOff>561975</xdr:colOff>
      <xdr:row>35</xdr:row>
      <xdr:rowOff>134379</xdr:rowOff>
    </xdr:to>
    <xdr:sp macro="" textlink="">
      <xdr:nvSpPr>
        <xdr:cNvPr id="78" name="円/楕円 77"/>
        <xdr:cNvSpPr/>
      </xdr:nvSpPr>
      <xdr:spPr>
        <a:xfrm>
          <a:off x="4584700" y="60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55656</xdr:rowOff>
    </xdr:from>
    <xdr:ext cx="534377" cy="259045"/>
    <xdr:sp macro="" textlink="">
      <xdr:nvSpPr>
        <xdr:cNvPr id="79" name="人件費該当値テキスト"/>
        <xdr:cNvSpPr txBox="1"/>
      </xdr:nvSpPr>
      <xdr:spPr>
        <a:xfrm>
          <a:off x="4686300" y="588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64,955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20823</xdr:rowOff>
    </xdr:from>
    <xdr:to>
      <xdr:col>5</xdr:col>
      <xdr:colOff>409575</xdr:colOff>
      <xdr:row>35</xdr:row>
      <xdr:rowOff>122423</xdr:rowOff>
    </xdr:to>
    <xdr:sp macro="" textlink="">
      <xdr:nvSpPr>
        <xdr:cNvPr id="80" name="円/楕円 79"/>
        <xdr:cNvSpPr/>
      </xdr:nvSpPr>
      <xdr:spPr>
        <a:xfrm>
          <a:off x="3746500" y="60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138950</xdr:rowOff>
    </xdr:from>
    <xdr:ext cx="534377" cy="259045"/>
    <xdr:sp macro="" textlink="">
      <xdr:nvSpPr>
        <xdr:cNvPr id="81" name="テキスト ボックス 80"/>
        <xdr:cNvSpPr txBox="1"/>
      </xdr:nvSpPr>
      <xdr:spPr>
        <a:xfrm>
          <a:off x="3530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28595</xdr:rowOff>
    </xdr:from>
    <xdr:to>
      <xdr:col>4</xdr:col>
      <xdr:colOff>206375</xdr:colOff>
      <xdr:row>35</xdr:row>
      <xdr:rowOff>130195</xdr:rowOff>
    </xdr:to>
    <xdr:sp macro="" textlink="">
      <xdr:nvSpPr>
        <xdr:cNvPr id="82" name="円/楕円 81"/>
        <xdr:cNvSpPr/>
      </xdr:nvSpPr>
      <xdr:spPr>
        <a:xfrm>
          <a:off x="2857500" y="602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146722</xdr:rowOff>
    </xdr:from>
    <xdr:ext cx="534377" cy="259045"/>
    <xdr:sp macro="" textlink="">
      <xdr:nvSpPr>
        <xdr:cNvPr id="83" name="テキスト ボックス 82"/>
        <xdr:cNvSpPr txBox="1"/>
      </xdr:nvSpPr>
      <xdr:spPr>
        <a:xfrm>
          <a:off x="2641111" y="580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65,138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59845</xdr:rowOff>
    </xdr:from>
    <xdr:to>
      <xdr:col>3</xdr:col>
      <xdr:colOff>3175</xdr:colOff>
      <xdr:row>35</xdr:row>
      <xdr:rowOff>161445</xdr:rowOff>
    </xdr:to>
    <xdr:sp macro="" textlink="">
      <xdr:nvSpPr>
        <xdr:cNvPr id="84" name="円/楕円 83"/>
        <xdr:cNvSpPr/>
      </xdr:nvSpPr>
      <xdr:spPr>
        <a:xfrm>
          <a:off x="1968500" y="6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152572</xdr:rowOff>
    </xdr:from>
    <xdr:ext cx="534377" cy="259045"/>
    <xdr:sp macro="" textlink="">
      <xdr:nvSpPr>
        <xdr:cNvPr id="85" name="テキスト ボックス 84"/>
        <xdr:cNvSpPr txBox="1"/>
      </xdr:nvSpPr>
      <xdr:spPr>
        <a:xfrm>
          <a:off x="1752111" y="615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163172</xdr:rowOff>
    </xdr:from>
    <xdr:to>
      <xdr:col>1</xdr:col>
      <xdr:colOff>485775</xdr:colOff>
      <xdr:row>35</xdr:row>
      <xdr:rowOff>93322</xdr:rowOff>
    </xdr:to>
    <xdr:sp macro="" textlink="">
      <xdr:nvSpPr>
        <xdr:cNvPr id="86" name="円/楕円 85"/>
        <xdr:cNvSpPr/>
      </xdr:nvSpPr>
      <xdr:spPr>
        <a:xfrm>
          <a:off x="1079500" y="599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84449</xdr:rowOff>
    </xdr:from>
    <xdr:ext cx="534377" cy="259045"/>
    <xdr:sp macro="" textlink="">
      <xdr:nvSpPr>
        <xdr:cNvPr id="87" name="テキスト ボックス 86"/>
        <xdr:cNvSpPr txBox="1"/>
      </xdr:nvSpPr>
      <xdr:spPr>
        <a:xfrm>
          <a:off x="863111" y="608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171312</xdr:rowOff>
    </xdr:from>
    <xdr:to>
      <xdr:col>6</xdr:col>
      <xdr:colOff>511175</xdr:colOff>
      <xdr:row>55</xdr:row>
      <xdr:rowOff>4336</xdr:rowOff>
    </xdr:to>
    <xdr:cxnSp macro="">
      <xdr:nvCxnSpPr>
        <xdr:cNvPr id="119" name="直線コネクタ 118"/>
        <xdr:cNvCxnSpPr/>
      </xdr:nvCxnSpPr>
      <xdr:spPr>
        <a:xfrm>
          <a:off x="3797300" y="9429612"/>
          <a:ext cx="8382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50084</xdr:rowOff>
    </xdr:from>
    <xdr:ext cx="534377" cy="259045"/>
    <xdr:sp macro="" textlink="">
      <xdr:nvSpPr>
        <xdr:cNvPr id="120" name="物件費平均値テキスト"/>
        <xdr:cNvSpPr txBox="1"/>
      </xdr:nvSpPr>
      <xdr:spPr>
        <a:xfrm>
          <a:off x="4686300" y="947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145252</xdr:rowOff>
    </xdr:from>
    <xdr:to>
      <xdr:col>5</xdr:col>
      <xdr:colOff>358775</xdr:colOff>
      <xdr:row>54</xdr:row>
      <xdr:rowOff>171312</xdr:rowOff>
    </xdr:to>
    <xdr:cxnSp macro="">
      <xdr:nvCxnSpPr>
        <xdr:cNvPr id="122" name="直線コネクタ 121"/>
        <xdr:cNvCxnSpPr/>
      </xdr:nvCxnSpPr>
      <xdr:spPr>
        <a:xfrm>
          <a:off x="2908300" y="9403552"/>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41201</xdr:rowOff>
    </xdr:from>
    <xdr:ext cx="534377" cy="259045"/>
    <xdr:sp macro="" textlink="">
      <xdr:nvSpPr>
        <xdr:cNvPr id="124" name="テキスト ボックス 123"/>
        <xdr:cNvSpPr txBox="1"/>
      </xdr:nvSpPr>
      <xdr:spPr>
        <a:xfrm>
          <a:off x="3530111" y="964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145252</xdr:rowOff>
    </xdr:from>
    <xdr:to>
      <xdr:col>4</xdr:col>
      <xdr:colOff>155575</xdr:colOff>
      <xdr:row>55</xdr:row>
      <xdr:rowOff>160110</xdr:rowOff>
    </xdr:to>
    <xdr:cxnSp macro="">
      <xdr:nvCxnSpPr>
        <xdr:cNvPr id="125" name="直線コネクタ 124"/>
        <xdr:cNvCxnSpPr/>
      </xdr:nvCxnSpPr>
      <xdr:spPr>
        <a:xfrm flipV="1">
          <a:off x="2019300" y="9403552"/>
          <a:ext cx="889000" cy="18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141986</xdr:rowOff>
    </xdr:from>
    <xdr:to>
      <xdr:col>2</xdr:col>
      <xdr:colOff>638175</xdr:colOff>
      <xdr:row>55</xdr:row>
      <xdr:rowOff>160110</xdr:rowOff>
    </xdr:to>
    <xdr:cxnSp macro="">
      <xdr:nvCxnSpPr>
        <xdr:cNvPr id="128" name="直線コネクタ 127"/>
        <xdr:cNvCxnSpPr/>
      </xdr:nvCxnSpPr>
      <xdr:spPr>
        <a:xfrm>
          <a:off x="1130300" y="9571736"/>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124986</xdr:rowOff>
    </xdr:from>
    <xdr:to>
      <xdr:col>6</xdr:col>
      <xdr:colOff>561975</xdr:colOff>
      <xdr:row>55</xdr:row>
      <xdr:rowOff>55136</xdr:rowOff>
    </xdr:to>
    <xdr:sp macro="" textlink="">
      <xdr:nvSpPr>
        <xdr:cNvPr id="138" name="円/楕円 137"/>
        <xdr:cNvSpPr/>
      </xdr:nvSpPr>
      <xdr:spPr>
        <a:xfrm>
          <a:off x="4584700" y="93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147863</xdr:rowOff>
    </xdr:from>
    <xdr:ext cx="534377" cy="259045"/>
    <xdr:sp macro="" textlink="">
      <xdr:nvSpPr>
        <xdr:cNvPr id="139" name="物件費該当値テキスト"/>
        <xdr:cNvSpPr txBox="1"/>
      </xdr:nvSpPr>
      <xdr:spPr>
        <a:xfrm>
          <a:off x="4686300" y="92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53,895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120512</xdr:rowOff>
    </xdr:from>
    <xdr:to>
      <xdr:col>5</xdr:col>
      <xdr:colOff>409575</xdr:colOff>
      <xdr:row>55</xdr:row>
      <xdr:rowOff>50662</xdr:rowOff>
    </xdr:to>
    <xdr:sp macro="" textlink="">
      <xdr:nvSpPr>
        <xdr:cNvPr id="140" name="円/楕円 139"/>
        <xdr:cNvSpPr/>
      </xdr:nvSpPr>
      <xdr:spPr>
        <a:xfrm>
          <a:off x="3746500" y="93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67189</xdr:rowOff>
    </xdr:from>
    <xdr:ext cx="534377" cy="259045"/>
    <xdr:sp macro="" textlink="">
      <xdr:nvSpPr>
        <xdr:cNvPr id="141" name="テキスト ボックス 140"/>
        <xdr:cNvSpPr txBox="1"/>
      </xdr:nvSpPr>
      <xdr:spPr>
        <a:xfrm>
          <a:off x="3530111" y="915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54,032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94452</xdr:rowOff>
    </xdr:from>
    <xdr:to>
      <xdr:col>4</xdr:col>
      <xdr:colOff>206375</xdr:colOff>
      <xdr:row>55</xdr:row>
      <xdr:rowOff>24602</xdr:rowOff>
    </xdr:to>
    <xdr:sp macro="" textlink="">
      <xdr:nvSpPr>
        <xdr:cNvPr id="142" name="円/楕円 141"/>
        <xdr:cNvSpPr/>
      </xdr:nvSpPr>
      <xdr:spPr>
        <a:xfrm>
          <a:off x="2857500" y="935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15729</xdr:rowOff>
    </xdr:from>
    <xdr:ext cx="534377" cy="259045"/>
    <xdr:sp macro="" textlink="">
      <xdr:nvSpPr>
        <xdr:cNvPr id="143" name="テキスト ボックス 142"/>
        <xdr:cNvSpPr txBox="1"/>
      </xdr:nvSpPr>
      <xdr:spPr>
        <a:xfrm>
          <a:off x="2641111" y="944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54,830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109310</xdr:rowOff>
    </xdr:from>
    <xdr:to>
      <xdr:col>3</xdr:col>
      <xdr:colOff>3175</xdr:colOff>
      <xdr:row>56</xdr:row>
      <xdr:rowOff>39460</xdr:rowOff>
    </xdr:to>
    <xdr:sp macro="" textlink="">
      <xdr:nvSpPr>
        <xdr:cNvPr id="144" name="円/楕円 143"/>
        <xdr:cNvSpPr/>
      </xdr:nvSpPr>
      <xdr:spPr>
        <a:xfrm>
          <a:off x="1968500" y="953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30587</xdr:rowOff>
    </xdr:from>
    <xdr:ext cx="534377" cy="259045"/>
    <xdr:sp macro="" textlink="">
      <xdr:nvSpPr>
        <xdr:cNvPr id="145" name="テキスト ボックス 144"/>
        <xdr:cNvSpPr txBox="1"/>
      </xdr:nvSpPr>
      <xdr:spPr>
        <a:xfrm>
          <a:off x="1752111" y="963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49,125</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91186</xdr:rowOff>
    </xdr:from>
    <xdr:to>
      <xdr:col>1</xdr:col>
      <xdr:colOff>485775</xdr:colOff>
      <xdr:row>56</xdr:row>
      <xdr:rowOff>21336</xdr:rowOff>
    </xdr:to>
    <xdr:sp macro="" textlink="">
      <xdr:nvSpPr>
        <xdr:cNvPr id="146" name="円/楕円 145"/>
        <xdr:cNvSpPr/>
      </xdr:nvSpPr>
      <xdr:spPr>
        <a:xfrm>
          <a:off x="1079500" y="95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12463</xdr:rowOff>
    </xdr:from>
    <xdr:ext cx="534377" cy="259045"/>
    <xdr:sp macro="" textlink="">
      <xdr:nvSpPr>
        <xdr:cNvPr id="147" name="テキスト ボックス 146"/>
        <xdr:cNvSpPr txBox="1"/>
      </xdr:nvSpPr>
      <xdr:spPr>
        <a:xfrm>
          <a:off x="86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62776</xdr:rowOff>
    </xdr:from>
    <xdr:to>
      <xdr:col>6</xdr:col>
      <xdr:colOff>511175</xdr:colOff>
      <xdr:row>74</xdr:row>
      <xdr:rowOff>98152</xdr:rowOff>
    </xdr:to>
    <xdr:cxnSp macro="">
      <xdr:nvCxnSpPr>
        <xdr:cNvPr id="172" name="直線コネクタ 171"/>
        <xdr:cNvCxnSpPr/>
      </xdr:nvCxnSpPr>
      <xdr:spPr>
        <a:xfrm flipV="1">
          <a:off x="3797300" y="12578626"/>
          <a:ext cx="838200" cy="20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51403</xdr:rowOff>
    </xdr:from>
    <xdr:to>
      <xdr:col>5</xdr:col>
      <xdr:colOff>358775</xdr:colOff>
      <xdr:row>74</xdr:row>
      <xdr:rowOff>98152</xdr:rowOff>
    </xdr:to>
    <xdr:cxnSp macro="">
      <xdr:nvCxnSpPr>
        <xdr:cNvPr id="175" name="直線コネクタ 174"/>
        <xdr:cNvCxnSpPr/>
      </xdr:nvCxnSpPr>
      <xdr:spPr>
        <a:xfrm>
          <a:off x="2908300" y="12738703"/>
          <a:ext cx="889000" cy="4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51403</xdr:rowOff>
    </xdr:from>
    <xdr:to>
      <xdr:col>4</xdr:col>
      <xdr:colOff>155575</xdr:colOff>
      <xdr:row>74</xdr:row>
      <xdr:rowOff>64148</xdr:rowOff>
    </xdr:to>
    <xdr:cxnSp macro="">
      <xdr:nvCxnSpPr>
        <xdr:cNvPr id="178" name="直線コネクタ 177"/>
        <xdr:cNvCxnSpPr/>
      </xdr:nvCxnSpPr>
      <xdr:spPr>
        <a:xfrm flipV="1">
          <a:off x="2019300" y="12738703"/>
          <a:ext cx="889000" cy="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149737</xdr:rowOff>
    </xdr:from>
    <xdr:ext cx="469744" cy="259045"/>
    <xdr:sp macro="" textlink="">
      <xdr:nvSpPr>
        <xdr:cNvPr id="180" name="テキスト ボックス 179"/>
        <xdr:cNvSpPr txBox="1"/>
      </xdr:nvSpPr>
      <xdr:spPr>
        <a:xfrm>
          <a:off x="2673427"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64148</xdr:rowOff>
    </xdr:from>
    <xdr:to>
      <xdr:col>2</xdr:col>
      <xdr:colOff>638175</xdr:colOff>
      <xdr:row>74</xdr:row>
      <xdr:rowOff>83693</xdr:rowOff>
    </xdr:to>
    <xdr:cxnSp macro="">
      <xdr:nvCxnSpPr>
        <xdr:cNvPr id="181" name="直線コネクタ 180"/>
        <xdr:cNvCxnSpPr/>
      </xdr:nvCxnSpPr>
      <xdr:spPr>
        <a:xfrm flipV="1">
          <a:off x="1130300" y="12751448"/>
          <a:ext cx="889000" cy="1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155509</xdr:rowOff>
    </xdr:from>
    <xdr:ext cx="469744" cy="259045"/>
    <xdr:sp macro="" textlink="">
      <xdr:nvSpPr>
        <xdr:cNvPr id="185" name="テキスト ボックス 184"/>
        <xdr:cNvSpPr txBox="1"/>
      </xdr:nvSpPr>
      <xdr:spPr>
        <a:xfrm>
          <a:off x="895427" y="1318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11976</xdr:rowOff>
    </xdr:from>
    <xdr:to>
      <xdr:col>6</xdr:col>
      <xdr:colOff>561975</xdr:colOff>
      <xdr:row>73</xdr:row>
      <xdr:rowOff>113576</xdr:rowOff>
    </xdr:to>
    <xdr:sp macro="" textlink="">
      <xdr:nvSpPr>
        <xdr:cNvPr id="191" name="円/楕円 190"/>
        <xdr:cNvSpPr/>
      </xdr:nvSpPr>
      <xdr:spPr>
        <a:xfrm>
          <a:off x="4584700" y="125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34853</xdr:rowOff>
    </xdr:from>
    <xdr:ext cx="534377" cy="259045"/>
    <xdr:sp macro="" textlink="">
      <xdr:nvSpPr>
        <xdr:cNvPr id="192" name="維持補修費該当値テキスト"/>
        <xdr:cNvSpPr txBox="1"/>
      </xdr:nvSpPr>
      <xdr:spPr>
        <a:xfrm>
          <a:off x="4686300" y="1237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14,346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47352</xdr:rowOff>
    </xdr:from>
    <xdr:to>
      <xdr:col>5</xdr:col>
      <xdr:colOff>409575</xdr:colOff>
      <xdr:row>74</xdr:row>
      <xdr:rowOff>148952</xdr:rowOff>
    </xdr:to>
    <xdr:sp macro="" textlink="">
      <xdr:nvSpPr>
        <xdr:cNvPr id="193" name="円/楕円 192"/>
        <xdr:cNvSpPr/>
      </xdr:nvSpPr>
      <xdr:spPr>
        <a:xfrm>
          <a:off x="3746500" y="127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165479</xdr:rowOff>
    </xdr:from>
    <xdr:ext cx="534377" cy="259045"/>
    <xdr:sp macro="" textlink="">
      <xdr:nvSpPr>
        <xdr:cNvPr id="194" name="テキスト ボックス 193"/>
        <xdr:cNvSpPr txBox="1"/>
      </xdr:nvSpPr>
      <xdr:spPr>
        <a:xfrm>
          <a:off x="3530111" y="1250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603</xdr:rowOff>
    </xdr:from>
    <xdr:to>
      <xdr:col>4</xdr:col>
      <xdr:colOff>206375</xdr:colOff>
      <xdr:row>74</xdr:row>
      <xdr:rowOff>102203</xdr:rowOff>
    </xdr:to>
    <xdr:sp macro="" textlink="">
      <xdr:nvSpPr>
        <xdr:cNvPr id="195" name="円/楕円 194"/>
        <xdr:cNvSpPr/>
      </xdr:nvSpPr>
      <xdr:spPr>
        <a:xfrm>
          <a:off x="2857500" y="126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118730</xdr:rowOff>
    </xdr:from>
    <xdr:ext cx="534377" cy="259045"/>
    <xdr:sp macro="" textlink="">
      <xdr:nvSpPr>
        <xdr:cNvPr id="196" name="テキスト ボックス 195"/>
        <xdr:cNvSpPr txBox="1"/>
      </xdr:nvSpPr>
      <xdr:spPr>
        <a:xfrm>
          <a:off x="2641111" y="1246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13348</xdr:rowOff>
    </xdr:from>
    <xdr:to>
      <xdr:col>3</xdr:col>
      <xdr:colOff>3175</xdr:colOff>
      <xdr:row>74</xdr:row>
      <xdr:rowOff>114948</xdr:rowOff>
    </xdr:to>
    <xdr:sp macro="" textlink="">
      <xdr:nvSpPr>
        <xdr:cNvPr id="197" name="円/楕円 196"/>
        <xdr:cNvSpPr/>
      </xdr:nvSpPr>
      <xdr:spPr>
        <a:xfrm>
          <a:off x="1968500" y="127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131475</xdr:rowOff>
    </xdr:from>
    <xdr:ext cx="534377" cy="259045"/>
    <xdr:sp macro="" textlink="">
      <xdr:nvSpPr>
        <xdr:cNvPr id="198" name="テキスト ボックス 197"/>
        <xdr:cNvSpPr txBox="1"/>
      </xdr:nvSpPr>
      <xdr:spPr>
        <a:xfrm>
          <a:off x="1752111" y="1247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11,322</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32893</xdr:rowOff>
    </xdr:from>
    <xdr:to>
      <xdr:col>1</xdr:col>
      <xdr:colOff>485775</xdr:colOff>
      <xdr:row>74</xdr:row>
      <xdr:rowOff>134493</xdr:rowOff>
    </xdr:to>
    <xdr:sp macro="" textlink="">
      <xdr:nvSpPr>
        <xdr:cNvPr id="199" name="円/楕円 198"/>
        <xdr:cNvSpPr/>
      </xdr:nvSpPr>
      <xdr:spPr>
        <a:xfrm>
          <a:off x="1079500" y="127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151020</xdr:rowOff>
    </xdr:from>
    <xdr:ext cx="534377" cy="259045"/>
    <xdr:sp macro="" textlink="">
      <xdr:nvSpPr>
        <xdr:cNvPr id="200" name="テキスト ボックス 199"/>
        <xdr:cNvSpPr txBox="1"/>
      </xdr:nvSpPr>
      <xdr:spPr>
        <a:xfrm>
          <a:off x="863111" y="1249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48619</xdr:rowOff>
    </xdr:from>
    <xdr:to>
      <xdr:col>6</xdr:col>
      <xdr:colOff>511175</xdr:colOff>
      <xdr:row>96</xdr:row>
      <xdr:rowOff>3209</xdr:rowOff>
    </xdr:to>
    <xdr:cxnSp macro="">
      <xdr:nvCxnSpPr>
        <xdr:cNvPr id="232" name="直線コネクタ 231"/>
        <xdr:cNvCxnSpPr/>
      </xdr:nvCxnSpPr>
      <xdr:spPr>
        <a:xfrm flipV="1">
          <a:off x="3797300" y="16336369"/>
          <a:ext cx="838200" cy="12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3209</xdr:rowOff>
    </xdr:from>
    <xdr:to>
      <xdr:col>5</xdr:col>
      <xdr:colOff>358775</xdr:colOff>
      <xdr:row>96</xdr:row>
      <xdr:rowOff>14852</xdr:rowOff>
    </xdr:to>
    <xdr:cxnSp macro="">
      <xdr:nvCxnSpPr>
        <xdr:cNvPr id="235" name="直線コネクタ 234"/>
        <xdr:cNvCxnSpPr/>
      </xdr:nvCxnSpPr>
      <xdr:spPr>
        <a:xfrm flipV="1">
          <a:off x="2908300" y="16462409"/>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14852</xdr:rowOff>
    </xdr:from>
    <xdr:to>
      <xdr:col>4</xdr:col>
      <xdr:colOff>155575</xdr:colOff>
      <xdr:row>96</xdr:row>
      <xdr:rowOff>94731</xdr:rowOff>
    </xdr:to>
    <xdr:cxnSp macro="">
      <xdr:nvCxnSpPr>
        <xdr:cNvPr id="238" name="直線コネクタ 237"/>
        <xdr:cNvCxnSpPr/>
      </xdr:nvCxnSpPr>
      <xdr:spPr>
        <a:xfrm flipV="1">
          <a:off x="2019300" y="16474052"/>
          <a:ext cx="889000" cy="7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94731</xdr:rowOff>
    </xdr:from>
    <xdr:to>
      <xdr:col>2</xdr:col>
      <xdr:colOff>638175</xdr:colOff>
      <xdr:row>96</xdr:row>
      <xdr:rowOff>150493</xdr:rowOff>
    </xdr:to>
    <xdr:cxnSp macro="">
      <xdr:nvCxnSpPr>
        <xdr:cNvPr id="241" name="直線コネクタ 240"/>
        <xdr:cNvCxnSpPr/>
      </xdr:nvCxnSpPr>
      <xdr:spPr>
        <a:xfrm flipV="1">
          <a:off x="1130300" y="16553931"/>
          <a:ext cx="889000" cy="5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169269</xdr:rowOff>
    </xdr:from>
    <xdr:to>
      <xdr:col>6</xdr:col>
      <xdr:colOff>561975</xdr:colOff>
      <xdr:row>95</xdr:row>
      <xdr:rowOff>99419</xdr:rowOff>
    </xdr:to>
    <xdr:sp macro="" textlink="">
      <xdr:nvSpPr>
        <xdr:cNvPr id="251" name="円/楕円 250"/>
        <xdr:cNvSpPr/>
      </xdr:nvSpPr>
      <xdr:spPr>
        <a:xfrm>
          <a:off x="4584700" y="162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147696</xdr:rowOff>
    </xdr:from>
    <xdr:ext cx="534377" cy="259045"/>
    <xdr:sp macro="" textlink="">
      <xdr:nvSpPr>
        <xdr:cNvPr id="252" name="扶助費該当値テキスト"/>
        <xdr:cNvSpPr txBox="1"/>
      </xdr:nvSpPr>
      <xdr:spPr>
        <a:xfrm>
          <a:off x="4686300" y="1626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85,078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123859</xdr:rowOff>
    </xdr:from>
    <xdr:to>
      <xdr:col>5</xdr:col>
      <xdr:colOff>409575</xdr:colOff>
      <xdr:row>96</xdr:row>
      <xdr:rowOff>54009</xdr:rowOff>
    </xdr:to>
    <xdr:sp macro="" textlink="">
      <xdr:nvSpPr>
        <xdr:cNvPr id="253" name="円/楕円 252"/>
        <xdr:cNvSpPr/>
      </xdr:nvSpPr>
      <xdr:spPr>
        <a:xfrm>
          <a:off x="3746500" y="164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45136</xdr:rowOff>
    </xdr:from>
    <xdr:ext cx="534377" cy="259045"/>
    <xdr:sp macro="" textlink="">
      <xdr:nvSpPr>
        <xdr:cNvPr id="254" name="テキスト ボックス 253"/>
        <xdr:cNvSpPr txBox="1"/>
      </xdr:nvSpPr>
      <xdr:spPr>
        <a:xfrm>
          <a:off x="3530111" y="165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135502</xdr:rowOff>
    </xdr:from>
    <xdr:to>
      <xdr:col>4</xdr:col>
      <xdr:colOff>206375</xdr:colOff>
      <xdr:row>96</xdr:row>
      <xdr:rowOff>65652</xdr:rowOff>
    </xdr:to>
    <xdr:sp macro="" textlink="">
      <xdr:nvSpPr>
        <xdr:cNvPr id="255" name="円/楕円 254"/>
        <xdr:cNvSpPr/>
      </xdr:nvSpPr>
      <xdr:spPr>
        <a:xfrm>
          <a:off x="2857500" y="1642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56779</xdr:rowOff>
    </xdr:from>
    <xdr:ext cx="534377" cy="259045"/>
    <xdr:sp macro="" textlink="">
      <xdr:nvSpPr>
        <xdr:cNvPr id="256" name="テキスト ボックス 255"/>
        <xdr:cNvSpPr txBox="1"/>
      </xdr:nvSpPr>
      <xdr:spPr>
        <a:xfrm>
          <a:off x="2641111" y="1651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43931</xdr:rowOff>
    </xdr:from>
    <xdr:to>
      <xdr:col>3</xdr:col>
      <xdr:colOff>3175</xdr:colOff>
      <xdr:row>96</xdr:row>
      <xdr:rowOff>145531</xdr:rowOff>
    </xdr:to>
    <xdr:sp macro="" textlink="">
      <xdr:nvSpPr>
        <xdr:cNvPr id="257" name="円/楕円 256"/>
        <xdr:cNvSpPr/>
      </xdr:nvSpPr>
      <xdr:spPr>
        <a:xfrm>
          <a:off x="1968500" y="165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136658</xdr:rowOff>
    </xdr:from>
    <xdr:ext cx="534377" cy="259045"/>
    <xdr:sp macro="" textlink="">
      <xdr:nvSpPr>
        <xdr:cNvPr id="258" name="テキスト ボックス 257"/>
        <xdr:cNvSpPr txBox="1"/>
      </xdr:nvSpPr>
      <xdr:spPr>
        <a:xfrm>
          <a:off x="1752111" y="1659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71,754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99693</xdr:rowOff>
    </xdr:from>
    <xdr:to>
      <xdr:col>1</xdr:col>
      <xdr:colOff>485775</xdr:colOff>
      <xdr:row>97</xdr:row>
      <xdr:rowOff>29843</xdr:rowOff>
    </xdr:to>
    <xdr:sp macro="" textlink="">
      <xdr:nvSpPr>
        <xdr:cNvPr id="259" name="円/楕円 258"/>
        <xdr:cNvSpPr/>
      </xdr:nvSpPr>
      <xdr:spPr>
        <a:xfrm>
          <a:off x="1079500" y="1655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20970</xdr:rowOff>
    </xdr:from>
    <xdr:ext cx="534377" cy="259045"/>
    <xdr:sp macro="" textlink="">
      <xdr:nvSpPr>
        <xdr:cNvPr id="260" name="テキスト ボックス 259"/>
        <xdr:cNvSpPr txBox="1"/>
      </xdr:nvSpPr>
      <xdr:spPr>
        <a:xfrm>
          <a:off x="863111" y="1665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49390</xdr:rowOff>
    </xdr:from>
    <xdr:to>
      <xdr:col>15</xdr:col>
      <xdr:colOff>180975</xdr:colOff>
      <xdr:row>35</xdr:row>
      <xdr:rowOff>145809</xdr:rowOff>
    </xdr:to>
    <xdr:cxnSp macro="">
      <xdr:nvCxnSpPr>
        <xdr:cNvPr id="289" name="直線コネクタ 288"/>
        <xdr:cNvCxnSpPr/>
      </xdr:nvCxnSpPr>
      <xdr:spPr>
        <a:xfrm flipV="1">
          <a:off x="9639300" y="6050140"/>
          <a:ext cx="838200" cy="9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145809</xdr:rowOff>
    </xdr:from>
    <xdr:to>
      <xdr:col>14</xdr:col>
      <xdr:colOff>28575</xdr:colOff>
      <xdr:row>35</xdr:row>
      <xdr:rowOff>162077</xdr:rowOff>
    </xdr:to>
    <xdr:cxnSp macro="">
      <xdr:nvCxnSpPr>
        <xdr:cNvPr id="292" name="直線コネクタ 291"/>
        <xdr:cNvCxnSpPr/>
      </xdr:nvCxnSpPr>
      <xdr:spPr>
        <a:xfrm flipV="1">
          <a:off x="8750300" y="6146559"/>
          <a:ext cx="889000" cy="1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162077</xdr:rowOff>
    </xdr:from>
    <xdr:to>
      <xdr:col>12</xdr:col>
      <xdr:colOff>511175</xdr:colOff>
      <xdr:row>36</xdr:row>
      <xdr:rowOff>29972</xdr:rowOff>
    </xdr:to>
    <xdr:cxnSp macro="">
      <xdr:nvCxnSpPr>
        <xdr:cNvPr id="295" name="直線コネクタ 294"/>
        <xdr:cNvCxnSpPr/>
      </xdr:nvCxnSpPr>
      <xdr:spPr>
        <a:xfrm flipV="1">
          <a:off x="7861300" y="6162827"/>
          <a:ext cx="889000" cy="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29972</xdr:rowOff>
    </xdr:from>
    <xdr:to>
      <xdr:col>11</xdr:col>
      <xdr:colOff>307975</xdr:colOff>
      <xdr:row>36</xdr:row>
      <xdr:rowOff>74790</xdr:rowOff>
    </xdr:to>
    <xdr:cxnSp macro="">
      <xdr:nvCxnSpPr>
        <xdr:cNvPr id="298" name="直線コネクタ 297"/>
        <xdr:cNvCxnSpPr/>
      </xdr:nvCxnSpPr>
      <xdr:spPr>
        <a:xfrm flipV="1">
          <a:off x="6972300" y="6202172"/>
          <a:ext cx="889000" cy="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170040</xdr:rowOff>
    </xdr:from>
    <xdr:to>
      <xdr:col>15</xdr:col>
      <xdr:colOff>231775</xdr:colOff>
      <xdr:row>35</xdr:row>
      <xdr:rowOff>100190</xdr:rowOff>
    </xdr:to>
    <xdr:sp macro="" textlink="">
      <xdr:nvSpPr>
        <xdr:cNvPr id="308" name="円/楕円 307"/>
        <xdr:cNvSpPr/>
      </xdr:nvSpPr>
      <xdr:spPr>
        <a:xfrm>
          <a:off x="10426700" y="59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21467</xdr:rowOff>
    </xdr:from>
    <xdr:ext cx="534377" cy="259045"/>
    <xdr:sp macro="" textlink="">
      <xdr:nvSpPr>
        <xdr:cNvPr id="309" name="補助費等該当値テキスト"/>
        <xdr:cNvSpPr txBox="1"/>
      </xdr:nvSpPr>
      <xdr:spPr>
        <a:xfrm>
          <a:off x="10528300" y="58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53,611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95009</xdr:rowOff>
    </xdr:from>
    <xdr:to>
      <xdr:col>14</xdr:col>
      <xdr:colOff>79375</xdr:colOff>
      <xdr:row>36</xdr:row>
      <xdr:rowOff>25159</xdr:rowOff>
    </xdr:to>
    <xdr:sp macro="" textlink="">
      <xdr:nvSpPr>
        <xdr:cNvPr id="310" name="円/楕円 309"/>
        <xdr:cNvSpPr/>
      </xdr:nvSpPr>
      <xdr:spPr>
        <a:xfrm>
          <a:off x="9588500" y="60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41686</xdr:rowOff>
    </xdr:from>
    <xdr:ext cx="534377" cy="259045"/>
    <xdr:sp macro="" textlink="">
      <xdr:nvSpPr>
        <xdr:cNvPr id="311" name="テキスト ボックス 310"/>
        <xdr:cNvSpPr txBox="1"/>
      </xdr:nvSpPr>
      <xdr:spPr>
        <a:xfrm>
          <a:off x="9372111" y="587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111277</xdr:rowOff>
    </xdr:from>
    <xdr:to>
      <xdr:col>12</xdr:col>
      <xdr:colOff>561975</xdr:colOff>
      <xdr:row>36</xdr:row>
      <xdr:rowOff>41427</xdr:rowOff>
    </xdr:to>
    <xdr:sp macro="" textlink="">
      <xdr:nvSpPr>
        <xdr:cNvPr id="312" name="円/楕円 311"/>
        <xdr:cNvSpPr/>
      </xdr:nvSpPr>
      <xdr:spPr>
        <a:xfrm>
          <a:off x="8699500" y="61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57954</xdr:rowOff>
    </xdr:from>
    <xdr:ext cx="534377" cy="259045"/>
    <xdr:sp macro="" textlink="">
      <xdr:nvSpPr>
        <xdr:cNvPr id="313" name="テキスト ボックス 312"/>
        <xdr:cNvSpPr txBox="1"/>
      </xdr:nvSpPr>
      <xdr:spPr>
        <a:xfrm>
          <a:off x="8483111" y="58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150622</xdr:rowOff>
    </xdr:from>
    <xdr:to>
      <xdr:col>11</xdr:col>
      <xdr:colOff>358775</xdr:colOff>
      <xdr:row>36</xdr:row>
      <xdr:rowOff>80772</xdr:rowOff>
    </xdr:to>
    <xdr:sp macro="" textlink="">
      <xdr:nvSpPr>
        <xdr:cNvPr id="314" name="円/楕円 313"/>
        <xdr:cNvSpPr/>
      </xdr:nvSpPr>
      <xdr:spPr>
        <a:xfrm>
          <a:off x="7810500" y="615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71899</xdr:rowOff>
    </xdr:from>
    <xdr:ext cx="534377" cy="259045"/>
    <xdr:sp macro="" textlink="">
      <xdr:nvSpPr>
        <xdr:cNvPr id="315" name="テキスト ボックス 314"/>
        <xdr:cNvSpPr txBox="1"/>
      </xdr:nvSpPr>
      <xdr:spPr>
        <a:xfrm>
          <a:off x="7594111" y="62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23990</xdr:rowOff>
    </xdr:from>
    <xdr:to>
      <xdr:col>10</xdr:col>
      <xdr:colOff>155575</xdr:colOff>
      <xdr:row>36</xdr:row>
      <xdr:rowOff>125590</xdr:rowOff>
    </xdr:to>
    <xdr:sp macro="" textlink="">
      <xdr:nvSpPr>
        <xdr:cNvPr id="316" name="円/楕円 315"/>
        <xdr:cNvSpPr/>
      </xdr:nvSpPr>
      <xdr:spPr>
        <a:xfrm>
          <a:off x="6921500" y="619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116717</xdr:rowOff>
    </xdr:from>
    <xdr:ext cx="534377" cy="259045"/>
    <xdr:sp macro="" textlink="">
      <xdr:nvSpPr>
        <xdr:cNvPr id="317" name="テキスト ボックス 316"/>
        <xdr:cNvSpPr txBox="1"/>
      </xdr:nvSpPr>
      <xdr:spPr>
        <a:xfrm>
          <a:off x="6705111" y="62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46180</xdr:rowOff>
    </xdr:from>
    <xdr:to>
      <xdr:col>15</xdr:col>
      <xdr:colOff>180975</xdr:colOff>
      <xdr:row>58</xdr:row>
      <xdr:rowOff>61012</xdr:rowOff>
    </xdr:to>
    <xdr:cxnSp macro="">
      <xdr:nvCxnSpPr>
        <xdr:cNvPr id="346" name="直線コネクタ 345"/>
        <xdr:cNvCxnSpPr/>
      </xdr:nvCxnSpPr>
      <xdr:spPr>
        <a:xfrm>
          <a:off x="9639300" y="9990280"/>
          <a:ext cx="8382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46180</xdr:rowOff>
    </xdr:from>
    <xdr:to>
      <xdr:col>14</xdr:col>
      <xdr:colOff>28575</xdr:colOff>
      <xdr:row>58</xdr:row>
      <xdr:rowOff>59663</xdr:rowOff>
    </xdr:to>
    <xdr:cxnSp macro="">
      <xdr:nvCxnSpPr>
        <xdr:cNvPr id="349" name="直線コネクタ 348"/>
        <xdr:cNvCxnSpPr/>
      </xdr:nvCxnSpPr>
      <xdr:spPr>
        <a:xfrm flipV="1">
          <a:off x="8750300" y="9990280"/>
          <a:ext cx="889000" cy="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121614</xdr:rowOff>
    </xdr:from>
    <xdr:to>
      <xdr:col>12</xdr:col>
      <xdr:colOff>511175</xdr:colOff>
      <xdr:row>58</xdr:row>
      <xdr:rowOff>59663</xdr:rowOff>
    </xdr:to>
    <xdr:cxnSp macro="">
      <xdr:nvCxnSpPr>
        <xdr:cNvPr id="352" name="直線コネクタ 351"/>
        <xdr:cNvCxnSpPr/>
      </xdr:nvCxnSpPr>
      <xdr:spPr>
        <a:xfrm>
          <a:off x="7861300" y="9894264"/>
          <a:ext cx="889000" cy="10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121614</xdr:rowOff>
    </xdr:from>
    <xdr:to>
      <xdr:col>11</xdr:col>
      <xdr:colOff>307975</xdr:colOff>
      <xdr:row>58</xdr:row>
      <xdr:rowOff>36068</xdr:rowOff>
    </xdr:to>
    <xdr:cxnSp macro="">
      <xdr:nvCxnSpPr>
        <xdr:cNvPr id="355" name="直線コネクタ 354"/>
        <xdr:cNvCxnSpPr/>
      </xdr:nvCxnSpPr>
      <xdr:spPr>
        <a:xfrm flipV="1">
          <a:off x="6972300" y="9894264"/>
          <a:ext cx="889000" cy="85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14154</xdr:rowOff>
    </xdr:from>
    <xdr:ext cx="534377" cy="259045"/>
    <xdr:sp macro="" textlink="">
      <xdr:nvSpPr>
        <xdr:cNvPr id="357" name="テキスト ボックス 356"/>
        <xdr:cNvSpPr txBox="1"/>
      </xdr:nvSpPr>
      <xdr:spPr>
        <a:xfrm>
          <a:off x="7594111" y="995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59" name="テキスト ボックス 358"/>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10212</xdr:rowOff>
    </xdr:from>
    <xdr:to>
      <xdr:col>15</xdr:col>
      <xdr:colOff>231775</xdr:colOff>
      <xdr:row>58</xdr:row>
      <xdr:rowOff>111812</xdr:rowOff>
    </xdr:to>
    <xdr:sp macro="" textlink="">
      <xdr:nvSpPr>
        <xdr:cNvPr id="365" name="円/楕円 364"/>
        <xdr:cNvSpPr/>
      </xdr:nvSpPr>
      <xdr:spPr>
        <a:xfrm>
          <a:off x="10426700" y="99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145417</xdr:rowOff>
    </xdr:from>
    <xdr:ext cx="534377" cy="259045"/>
    <xdr:sp macro="" textlink="">
      <xdr:nvSpPr>
        <xdr:cNvPr id="366" name="普通建設事業費該当値テキスト"/>
        <xdr:cNvSpPr txBox="1"/>
      </xdr:nvSpPr>
      <xdr:spPr>
        <a:xfrm>
          <a:off x="10528300" y="99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166830</xdr:rowOff>
    </xdr:from>
    <xdr:to>
      <xdr:col>14</xdr:col>
      <xdr:colOff>79375</xdr:colOff>
      <xdr:row>58</xdr:row>
      <xdr:rowOff>96980</xdr:rowOff>
    </xdr:to>
    <xdr:sp macro="" textlink="">
      <xdr:nvSpPr>
        <xdr:cNvPr id="367" name="円/楕円 366"/>
        <xdr:cNvSpPr/>
      </xdr:nvSpPr>
      <xdr:spPr>
        <a:xfrm>
          <a:off x="9588500" y="993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88107</xdr:rowOff>
    </xdr:from>
    <xdr:ext cx="534377" cy="259045"/>
    <xdr:sp macro="" textlink="">
      <xdr:nvSpPr>
        <xdr:cNvPr id="368" name="テキスト ボックス 367"/>
        <xdr:cNvSpPr txBox="1"/>
      </xdr:nvSpPr>
      <xdr:spPr>
        <a:xfrm>
          <a:off x="9372111" y="100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8863</xdr:rowOff>
    </xdr:from>
    <xdr:to>
      <xdr:col>12</xdr:col>
      <xdr:colOff>561975</xdr:colOff>
      <xdr:row>58</xdr:row>
      <xdr:rowOff>110463</xdr:rowOff>
    </xdr:to>
    <xdr:sp macro="" textlink="">
      <xdr:nvSpPr>
        <xdr:cNvPr id="369" name="円/楕円 368"/>
        <xdr:cNvSpPr/>
      </xdr:nvSpPr>
      <xdr:spPr>
        <a:xfrm>
          <a:off x="8699500" y="995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101590</xdr:rowOff>
    </xdr:from>
    <xdr:ext cx="534377" cy="259045"/>
    <xdr:sp macro="" textlink="">
      <xdr:nvSpPr>
        <xdr:cNvPr id="370" name="テキスト ボックス 369"/>
        <xdr:cNvSpPr txBox="1"/>
      </xdr:nvSpPr>
      <xdr:spPr>
        <a:xfrm>
          <a:off x="8483111" y="1004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70814</xdr:rowOff>
    </xdr:from>
    <xdr:to>
      <xdr:col>11</xdr:col>
      <xdr:colOff>358775</xdr:colOff>
      <xdr:row>58</xdr:row>
      <xdr:rowOff>964</xdr:rowOff>
    </xdr:to>
    <xdr:sp macro="" textlink="">
      <xdr:nvSpPr>
        <xdr:cNvPr id="371" name="円/楕円 370"/>
        <xdr:cNvSpPr/>
      </xdr:nvSpPr>
      <xdr:spPr>
        <a:xfrm>
          <a:off x="7810500" y="98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17491</xdr:rowOff>
    </xdr:from>
    <xdr:ext cx="534377" cy="259045"/>
    <xdr:sp macro="" textlink="">
      <xdr:nvSpPr>
        <xdr:cNvPr id="372" name="テキスト ボックス 371"/>
        <xdr:cNvSpPr txBox="1"/>
      </xdr:nvSpPr>
      <xdr:spPr>
        <a:xfrm>
          <a:off x="7594111" y="961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156718</xdr:rowOff>
    </xdr:from>
    <xdr:to>
      <xdr:col>10</xdr:col>
      <xdr:colOff>155575</xdr:colOff>
      <xdr:row>58</xdr:row>
      <xdr:rowOff>86868</xdr:rowOff>
    </xdr:to>
    <xdr:sp macro="" textlink="">
      <xdr:nvSpPr>
        <xdr:cNvPr id="373" name="円/楕円 372"/>
        <xdr:cNvSpPr/>
      </xdr:nvSpPr>
      <xdr:spPr>
        <a:xfrm>
          <a:off x="6921500" y="99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77995</xdr:rowOff>
    </xdr:from>
    <xdr:ext cx="534377" cy="259045"/>
    <xdr:sp macro="" textlink="">
      <xdr:nvSpPr>
        <xdr:cNvPr id="374" name="テキスト ボックス 373"/>
        <xdr:cNvSpPr txBox="1"/>
      </xdr:nvSpPr>
      <xdr:spPr>
        <a:xfrm>
          <a:off x="6705111" y="100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78880</xdr:rowOff>
    </xdr:from>
    <xdr:to>
      <xdr:col>15</xdr:col>
      <xdr:colOff>180975</xdr:colOff>
      <xdr:row>77</xdr:row>
      <xdr:rowOff>168858</xdr:rowOff>
    </xdr:to>
    <xdr:cxnSp macro="">
      <xdr:nvCxnSpPr>
        <xdr:cNvPr id="399" name="直線コネクタ 398"/>
        <xdr:cNvCxnSpPr/>
      </xdr:nvCxnSpPr>
      <xdr:spPr>
        <a:xfrm>
          <a:off x="9639300" y="13280530"/>
          <a:ext cx="838200" cy="8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71526</xdr:rowOff>
    </xdr:from>
    <xdr:to>
      <xdr:col>14</xdr:col>
      <xdr:colOff>28575</xdr:colOff>
      <xdr:row>77</xdr:row>
      <xdr:rowOff>78880</xdr:rowOff>
    </xdr:to>
    <xdr:cxnSp macro="">
      <xdr:nvCxnSpPr>
        <xdr:cNvPr id="402" name="直線コネクタ 401"/>
        <xdr:cNvCxnSpPr/>
      </xdr:nvCxnSpPr>
      <xdr:spPr>
        <a:xfrm>
          <a:off x="8750300" y="13273176"/>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118058</xdr:rowOff>
    </xdr:from>
    <xdr:to>
      <xdr:col>15</xdr:col>
      <xdr:colOff>231775</xdr:colOff>
      <xdr:row>78</xdr:row>
      <xdr:rowOff>48208</xdr:rowOff>
    </xdr:to>
    <xdr:sp macro="" textlink="">
      <xdr:nvSpPr>
        <xdr:cNvPr id="412" name="円/楕円 411"/>
        <xdr:cNvSpPr/>
      </xdr:nvSpPr>
      <xdr:spPr>
        <a:xfrm>
          <a:off x="10426700" y="1331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46999</xdr:rowOff>
    </xdr:from>
    <xdr:ext cx="469744" cy="259045"/>
    <xdr:sp macro="" textlink="">
      <xdr:nvSpPr>
        <xdr:cNvPr id="413" name="普通建設事業費 （ うち新規整備　）該当値テキスト"/>
        <xdr:cNvSpPr txBox="1"/>
      </xdr:nvSpPr>
      <xdr:spPr>
        <a:xfrm>
          <a:off x="10528300" y="1324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28080</xdr:rowOff>
    </xdr:from>
    <xdr:to>
      <xdr:col>14</xdr:col>
      <xdr:colOff>79375</xdr:colOff>
      <xdr:row>77</xdr:row>
      <xdr:rowOff>129680</xdr:rowOff>
    </xdr:to>
    <xdr:sp macro="" textlink="">
      <xdr:nvSpPr>
        <xdr:cNvPr id="414" name="円/楕円 413"/>
        <xdr:cNvSpPr/>
      </xdr:nvSpPr>
      <xdr:spPr>
        <a:xfrm>
          <a:off x="9588500" y="132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146207</xdr:rowOff>
    </xdr:from>
    <xdr:ext cx="534377" cy="259045"/>
    <xdr:sp macro="" textlink="">
      <xdr:nvSpPr>
        <xdr:cNvPr id="415" name="テキスト ボックス 414"/>
        <xdr:cNvSpPr txBox="1"/>
      </xdr:nvSpPr>
      <xdr:spPr>
        <a:xfrm>
          <a:off x="9372111" y="1300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20726</xdr:rowOff>
    </xdr:from>
    <xdr:to>
      <xdr:col>12</xdr:col>
      <xdr:colOff>561975</xdr:colOff>
      <xdr:row>77</xdr:row>
      <xdr:rowOff>122326</xdr:rowOff>
    </xdr:to>
    <xdr:sp macro="" textlink="">
      <xdr:nvSpPr>
        <xdr:cNvPr id="416" name="円/楕円 415"/>
        <xdr:cNvSpPr/>
      </xdr:nvSpPr>
      <xdr:spPr>
        <a:xfrm>
          <a:off x="8699500" y="1322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113453</xdr:rowOff>
    </xdr:from>
    <xdr:ext cx="534377" cy="259045"/>
    <xdr:sp macro="" textlink="">
      <xdr:nvSpPr>
        <xdr:cNvPr id="417" name="テキスト ボックス 416"/>
        <xdr:cNvSpPr txBox="1"/>
      </xdr:nvSpPr>
      <xdr:spPr>
        <a:xfrm>
          <a:off x="8483111" y="1331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53290</xdr:rowOff>
    </xdr:from>
    <xdr:to>
      <xdr:col>15</xdr:col>
      <xdr:colOff>180975</xdr:colOff>
      <xdr:row>96</xdr:row>
      <xdr:rowOff>155587</xdr:rowOff>
    </xdr:to>
    <xdr:cxnSp macro="">
      <xdr:nvCxnSpPr>
        <xdr:cNvPr id="446" name="直線コネクタ 445"/>
        <xdr:cNvCxnSpPr/>
      </xdr:nvCxnSpPr>
      <xdr:spPr>
        <a:xfrm flipV="1">
          <a:off x="9639300" y="16341040"/>
          <a:ext cx="838200" cy="27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55859</xdr:rowOff>
    </xdr:from>
    <xdr:ext cx="534377" cy="259045"/>
    <xdr:sp macro="" textlink="">
      <xdr:nvSpPr>
        <xdr:cNvPr id="447" name="普通建設事業費 （ うち更新整備　）平均値テキスト"/>
        <xdr:cNvSpPr txBox="1"/>
      </xdr:nvSpPr>
      <xdr:spPr>
        <a:xfrm>
          <a:off x="10528300" y="1651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155587</xdr:rowOff>
    </xdr:from>
    <xdr:to>
      <xdr:col>14</xdr:col>
      <xdr:colOff>28575</xdr:colOff>
      <xdr:row>97</xdr:row>
      <xdr:rowOff>132480</xdr:rowOff>
    </xdr:to>
    <xdr:cxnSp macro="">
      <xdr:nvCxnSpPr>
        <xdr:cNvPr id="449" name="直線コネクタ 448"/>
        <xdr:cNvCxnSpPr/>
      </xdr:nvCxnSpPr>
      <xdr:spPr>
        <a:xfrm flipV="1">
          <a:off x="8750300" y="16614787"/>
          <a:ext cx="889000" cy="1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2490</xdr:rowOff>
    </xdr:from>
    <xdr:to>
      <xdr:col>15</xdr:col>
      <xdr:colOff>231775</xdr:colOff>
      <xdr:row>95</xdr:row>
      <xdr:rowOff>104090</xdr:rowOff>
    </xdr:to>
    <xdr:sp macro="" textlink="">
      <xdr:nvSpPr>
        <xdr:cNvPr id="459" name="円/楕円 458"/>
        <xdr:cNvSpPr/>
      </xdr:nvSpPr>
      <xdr:spPr>
        <a:xfrm>
          <a:off x="10426700" y="1629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25367</xdr:rowOff>
    </xdr:from>
    <xdr:ext cx="534377" cy="259045"/>
    <xdr:sp macro="" textlink="">
      <xdr:nvSpPr>
        <xdr:cNvPr id="460" name="普通建設事業費 （ うち更新整備　）該当値テキスト"/>
        <xdr:cNvSpPr txBox="1"/>
      </xdr:nvSpPr>
      <xdr:spPr>
        <a:xfrm>
          <a:off x="10528300" y="1614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35,536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104787</xdr:rowOff>
    </xdr:from>
    <xdr:to>
      <xdr:col>14</xdr:col>
      <xdr:colOff>79375</xdr:colOff>
      <xdr:row>97</xdr:row>
      <xdr:rowOff>34937</xdr:rowOff>
    </xdr:to>
    <xdr:sp macro="" textlink="">
      <xdr:nvSpPr>
        <xdr:cNvPr id="461" name="円/楕円 460"/>
        <xdr:cNvSpPr/>
      </xdr:nvSpPr>
      <xdr:spPr>
        <a:xfrm>
          <a:off x="9588500" y="1656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51464</xdr:rowOff>
    </xdr:from>
    <xdr:ext cx="534377" cy="259045"/>
    <xdr:sp macro="" textlink="">
      <xdr:nvSpPr>
        <xdr:cNvPr id="462" name="テキスト ボックス 461"/>
        <xdr:cNvSpPr txBox="1"/>
      </xdr:nvSpPr>
      <xdr:spPr>
        <a:xfrm>
          <a:off x="9372111" y="1633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81680</xdr:rowOff>
    </xdr:from>
    <xdr:to>
      <xdr:col>12</xdr:col>
      <xdr:colOff>561975</xdr:colOff>
      <xdr:row>98</xdr:row>
      <xdr:rowOff>11830</xdr:rowOff>
    </xdr:to>
    <xdr:sp macro="" textlink="">
      <xdr:nvSpPr>
        <xdr:cNvPr id="463" name="円/楕円 462"/>
        <xdr:cNvSpPr/>
      </xdr:nvSpPr>
      <xdr:spPr>
        <a:xfrm>
          <a:off x="8699500" y="1671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2957</xdr:rowOff>
    </xdr:from>
    <xdr:ext cx="534377" cy="259045"/>
    <xdr:sp macro="" textlink="">
      <xdr:nvSpPr>
        <xdr:cNvPr id="464" name="テキスト ボックス 463"/>
        <xdr:cNvSpPr txBox="1"/>
      </xdr:nvSpPr>
      <xdr:spPr>
        <a:xfrm>
          <a:off x="8483111" y="168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81315</xdr:rowOff>
    </xdr:from>
    <xdr:to>
      <xdr:col>23</xdr:col>
      <xdr:colOff>517525</xdr:colOff>
      <xdr:row>38</xdr:row>
      <xdr:rowOff>139700</xdr:rowOff>
    </xdr:to>
    <xdr:cxnSp macro="">
      <xdr:nvCxnSpPr>
        <xdr:cNvPr id="491" name="直線コネクタ 490"/>
        <xdr:cNvCxnSpPr/>
      </xdr:nvCxnSpPr>
      <xdr:spPr>
        <a:xfrm>
          <a:off x="15481300" y="6596415"/>
          <a:ext cx="838200" cy="5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81315</xdr:rowOff>
    </xdr:from>
    <xdr:to>
      <xdr:col>22</xdr:col>
      <xdr:colOff>365125</xdr:colOff>
      <xdr:row>38</xdr:row>
      <xdr:rowOff>135311</xdr:rowOff>
    </xdr:to>
    <xdr:cxnSp macro="">
      <xdr:nvCxnSpPr>
        <xdr:cNvPr id="494" name="直線コネクタ 493"/>
        <xdr:cNvCxnSpPr/>
      </xdr:nvCxnSpPr>
      <xdr:spPr>
        <a:xfrm flipV="1">
          <a:off x="14592300" y="6596415"/>
          <a:ext cx="889000" cy="5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161739</xdr:rowOff>
    </xdr:from>
    <xdr:ext cx="378565" cy="259045"/>
    <xdr:sp macro="" textlink="">
      <xdr:nvSpPr>
        <xdr:cNvPr id="496" name="テキスト ボックス 495"/>
        <xdr:cNvSpPr txBox="1"/>
      </xdr:nvSpPr>
      <xdr:spPr>
        <a:xfrm>
          <a:off x="15292017" y="6676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135311</xdr:rowOff>
    </xdr:from>
    <xdr:to>
      <xdr:col>21</xdr:col>
      <xdr:colOff>161925</xdr:colOff>
      <xdr:row>38</xdr:row>
      <xdr:rowOff>139700</xdr:rowOff>
    </xdr:to>
    <xdr:cxnSp macro="">
      <xdr:nvCxnSpPr>
        <xdr:cNvPr id="497" name="直線コネクタ 496"/>
        <xdr:cNvCxnSpPr/>
      </xdr:nvCxnSpPr>
      <xdr:spPr>
        <a:xfrm flipV="1">
          <a:off x="13703300" y="6650411"/>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0" name="直線コネクタ 49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30515</xdr:rowOff>
    </xdr:from>
    <xdr:to>
      <xdr:col>22</xdr:col>
      <xdr:colOff>415925</xdr:colOff>
      <xdr:row>38</xdr:row>
      <xdr:rowOff>132115</xdr:rowOff>
    </xdr:to>
    <xdr:sp macro="" textlink="">
      <xdr:nvSpPr>
        <xdr:cNvPr id="512" name="円/楕円 511"/>
        <xdr:cNvSpPr/>
      </xdr:nvSpPr>
      <xdr:spPr>
        <a:xfrm>
          <a:off x="15430500" y="65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148643</xdr:rowOff>
    </xdr:from>
    <xdr:ext cx="469744" cy="259045"/>
    <xdr:sp macro="" textlink="">
      <xdr:nvSpPr>
        <xdr:cNvPr id="513" name="テキスト ボックス 512"/>
        <xdr:cNvSpPr txBox="1"/>
      </xdr:nvSpPr>
      <xdr:spPr>
        <a:xfrm>
          <a:off x="15246427" y="632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84511</xdr:rowOff>
    </xdr:from>
    <xdr:to>
      <xdr:col>21</xdr:col>
      <xdr:colOff>212725</xdr:colOff>
      <xdr:row>39</xdr:row>
      <xdr:rowOff>14661</xdr:rowOff>
    </xdr:to>
    <xdr:sp macro="" textlink="">
      <xdr:nvSpPr>
        <xdr:cNvPr id="514" name="円/楕円 513"/>
        <xdr:cNvSpPr/>
      </xdr:nvSpPr>
      <xdr:spPr>
        <a:xfrm>
          <a:off x="14541500" y="65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5788</xdr:rowOff>
    </xdr:from>
    <xdr:ext cx="313932" cy="259045"/>
    <xdr:sp macro="" textlink="">
      <xdr:nvSpPr>
        <xdr:cNvPr id="515" name="テキスト ボックス 514"/>
        <xdr:cNvSpPr txBox="1"/>
      </xdr:nvSpPr>
      <xdr:spPr>
        <a:xfrm>
          <a:off x="14435333" y="6692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104924</xdr:rowOff>
    </xdr:from>
    <xdr:to>
      <xdr:col>23</xdr:col>
      <xdr:colOff>517525</xdr:colOff>
      <xdr:row>76</xdr:row>
      <xdr:rowOff>127412</xdr:rowOff>
    </xdr:to>
    <xdr:cxnSp macro="">
      <xdr:nvCxnSpPr>
        <xdr:cNvPr id="601" name="直線コネクタ 600"/>
        <xdr:cNvCxnSpPr/>
      </xdr:nvCxnSpPr>
      <xdr:spPr>
        <a:xfrm>
          <a:off x="15481300" y="13135124"/>
          <a:ext cx="838200" cy="2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71777</xdr:rowOff>
    </xdr:from>
    <xdr:to>
      <xdr:col>22</xdr:col>
      <xdr:colOff>365125</xdr:colOff>
      <xdr:row>76</xdr:row>
      <xdr:rowOff>104924</xdr:rowOff>
    </xdr:to>
    <xdr:cxnSp macro="">
      <xdr:nvCxnSpPr>
        <xdr:cNvPr id="604" name="直線コネクタ 603"/>
        <xdr:cNvCxnSpPr/>
      </xdr:nvCxnSpPr>
      <xdr:spPr>
        <a:xfrm>
          <a:off x="14592300" y="13101977"/>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6" name="テキスト ボックス 605"/>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71777</xdr:rowOff>
    </xdr:from>
    <xdr:to>
      <xdr:col>21</xdr:col>
      <xdr:colOff>161925</xdr:colOff>
      <xdr:row>76</xdr:row>
      <xdr:rowOff>121769</xdr:rowOff>
    </xdr:to>
    <xdr:cxnSp macro="">
      <xdr:nvCxnSpPr>
        <xdr:cNvPr id="607" name="直線コネクタ 606"/>
        <xdr:cNvCxnSpPr/>
      </xdr:nvCxnSpPr>
      <xdr:spPr>
        <a:xfrm flipV="1">
          <a:off x="13703300" y="13101977"/>
          <a:ext cx="889000" cy="4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107581</xdr:rowOff>
    </xdr:from>
    <xdr:to>
      <xdr:col>19</xdr:col>
      <xdr:colOff>644525</xdr:colOff>
      <xdr:row>76</xdr:row>
      <xdr:rowOff>121769</xdr:rowOff>
    </xdr:to>
    <xdr:cxnSp macro="">
      <xdr:nvCxnSpPr>
        <xdr:cNvPr id="610" name="直線コネクタ 609"/>
        <xdr:cNvCxnSpPr/>
      </xdr:nvCxnSpPr>
      <xdr:spPr>
        <a:xfrm>
          <a:off x="12814300" y="13137781"/>
          <a:ext cx="889000" cy="1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76612</xdr:rowOff>
    </xdr:from>
    <xdr:to>
      <xdr:col>23</xdr:col>
      <xdr:colOff>568325</xdr:colOff>
      <xdr:row>77</xdr:row>
      <xdr:rowOff>6762</xdr:rowOff>
    </xdr:to>
    <xdr:sp macro="" textlink="">
      <xdr:nvSpPr>
        <xdr:cNvPr id="620" name="円/楕円 619"/>
        <xdr:cNvSpPr/>
      </xdr:nvSpPr>
      <xdr:spPr>
        <a:xfrm>
          <a:off x="16268700" y="1310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55039</xdr:rowOff>
    </xdr:from>
    <xdr:ext cx="534377" cy="259045"/>
    <xdr:sp macro="" textlink="">
      <xdr:nvSpPr>
        <xdr:cNvPr id="621" name="公債費該当値テキスト"/>
        <xdr:cNvSpPr txBox="1"/>
      </xdr:nvSpPr>
      <xdr:spPr>
        <a:xfrm>
          <a:off x="16370300" y="1308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36,860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54124</xdr:rowOff>
    </xdr:from>
    <xdr:to>
      <xdr:col>22</xdr:col>
      <xdr:colOff>415925</xdr:colOff>
      <xdr:row>76</xdr:row>
      <xdr:rowOff>155724</xdr:rowOff>
    </xdr:to>
    <xdr:sp macro="" textlink="">
      <xdr:nvSpPr>
        <xdr:cNvPr id="622" name="円/楕円 621"/>
        <xdr:cNvSpPr/>
      </xdr:nvSpPr>
      <xdr:spPr>
        <a:xfrm>
          <a:off x="15430500" y="130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802</xdr:rowOff>
    </xdr:from>
    <xdr:ext cx="534377" cy="259045"/>
    <xdr:sp macro="" textlink="">
      <xdr:nvSpPr>
        <xdr:cNvPr id="623" name="テキスト ボックス 622"/>
        <xdr:cNvSpPr txBox="1"/>
      </xdr:nvSpPr>
      <xdr:spPr>
        <a:xfrm>
          <a:off x="15214111" y="1285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38,434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20977</xdr:rowOff>
    </xdr:from>
    <xdr:to>
      <xdr:col>21</xdr:col>
      <xdr:colOff>212725</xdr:colOff>
      <xdr:row>76</xdr:row>
      <xdr:rowOff>122577</xdr:rowOff>
    </xdr:to>
    <xdr:sp macro="" textlink="">
      <xdr:nvSpPr>
        <xdr:cNvPr id="624" name="円/楕円 623"/>
        <xdr:cNvSpPr/>
      </xdr:nvSpPr>
      <xdr:spPr>
        <a:xfrm>
          <a:off x="14541500" y="1305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113704</xdr:rowOff>
    </xdr:from>
    <xdr:ext cx="534377" cy="259045"/>
    <xdr:sp macro="" textlink="">
      <xdr:nvSpPr>
        <xdr:cNvPr id="625" name="テキスト ボックス 624"/>
        <xdr:cNvSpPr txBox="1"/>
      </xdr:nvSpPr>
      <xdr:spPr>
        <a:xfrm>
          <a:off x="14325111" y="1314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70969</xdr:rowOff>
    </xdr:from>
    <xdr:to>
      <xdr:col>20</xdr:col>
      <xdr:colOff>9525</xdr:colOff>
      <xdr:row>77</xdr:row>
      <xdr:rowOff>1119</xdr:rowOff>
    </xdr:to>
    <xdr:sp macro="" textlink="">
      <xdr:nvSpPr>
        <xdr:cNvPr id="626" name="円/楕円 625"/>
        <xdr:cNvSpPr/>
      </xdr:nvSpPr>
      <xdr:spPr>
        <a:xfrm>
          <a:off x="13652500" y="1310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163696</xdr:rowOff>
    </xdr:from>
    <xdr:ext cx="534377" cy="259045"/>
    <xdr:sp macro="" textlink="">
      <xdr:nvSpPr>
        <xdr:cNvPr id="627" name="テキスト ボックス 626"/>
        <xdr:cNvSpPr txBox="1"/>
      </xdr:nvSpPr>
      <xdr:spPr>
        <a:xfrm>
          <a:off x="13436111" y="1319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56781</xdr:rowOff>
    </xdr:from>
    <xdr:to>
      <xdr:col>18</xdr:col>
      <xdr:colOff>492125</xdr:colOff>
      <xdr:row>76</xdr:row>
      <xdr:rowOff>158381</xdr:rowOff>
    </xdr:to>
    <xdr:sp macro="" textlink="">
      <xdr:nvSpPr>
        <xdr:cNvPr id="628" name="円/楕円 627"/>
        <xdr:cNvSpPr/>
      </xdr:nvSpPr>
      <xdr:spPr>
        <a:xfrm>
          <a:off x="12763500" y="130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149508</xdr:rowOff>
    </xdr:from>
    <xdr:ext cx="534377" cy="259045"/>
    <xdr:sp macro="" textlink="">
      <xdr:nvSpPr>
        <xdr:cNvPr id="629" name="テキスト ボックス 628"/>
        <xdr:cNvSpPr txBox="1"/>
      </xdr:nvSpPr>
      <xdr:spPr>
        <a:xfrm>
          <a:off x="12547111" y="131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84818</xdr:rowOff>
    </xdr:from>
    <xdr:to>
      <xdr:col>23</xdr:col>
      <xdr:colOff>517525</xdr:colOff>
      <xdr:row>98</xdr:row>
      <xdr:rowOff>103764</xdr:rowOff>
    </xdr:to>
    <xdr:cxnSp macro="">
      <xdr:nvCxnSpPr>
        <xdr:cNvPr id="656" name="直線コネクタ 655"/>
        <xdr:cNvCxnSpPr/>
      </xdr:nvCxnSpPr>
      <xdr:spPr>
        <a:xfrm flipV="1">
          <a:off x="15481300" y="16886918"/>
          <a:ext cx="838200" cy="1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99668</xdr:rowOff>
    </xdr:from>
    <xdr:to>
      <xdr:col>22</xdr:col>
      <xdr:colOff>365125</xdr:colOff>
      <xdr:row>98</xdr:row>
      <xdr:rowOff>103764</xdr:rowOff>
    </xdr:to>
    <xdr:cxnSp macro="">
      <xdr:nvCxnSpPr>
        <xdr:cNvPr id="659" name="直線コネクタ 658"/>
        <xdr:cNvCxnSpPr/>
      </xdr:nvCxnSpPr>
      <xdr:spPr>
        <a:xfrm>
          <a:off x="14592300" y="16901768"/>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99668</xdr:rowOff>
    </xdr:from>
    <xdr:to>
      <xdr:col>21</xdr:col>
      <xdr:colOff>161925</xdr:colOff>
      <xdr:row>98</xdr:row>
      <xdr:rowOff>111728</xdr:rowOff>
    </xdr:to>
    <xdr:cxnSp macro="">
      <xdr:nvCxnSpPr>
        <xdr:cNvPr id="662" name="直線コネクタ 661"/>
        <xdr:cNvCxnSpPr/>
      </xdr:nvCxnSpPr>
      <xdr:spPr>
        <a:xfrm flipV="1">
          <a:off x="13703300" y="16901768"/>
          <a:ext cx="889000" cy="1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92224</xdr:rowOff>
    </xdr:from>
    <xdr:to>
      <xdr:col>19</xdr:col>
      <xdr:colOff>644525</xdr:colOff>
      <xdr:row>98</xdr:row>
      <xdr:rowOff>111728</xdr:rowOff>
    </xdr:to>
    <xdr:cxnSp macro="">
      <xdr:nvCxnSpPr>
        <xdr:cNvPr id="665" name="直線コネクタ 664"/>
        <xdr:cNvCxnSpPr/>
      </xdr:nvCxnSpPr>
      <xdr:spPr>
        <a:xfrm>
          <a:off x="12814300" y="16894324"/>
          <a:ext cx="889000" cy="1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34018</xdr:rowOff>
    </xdr:from>
    <xdr:to>
      <xdr:col>23</xdr:col>
      <xdr:colOff>568325</xdr:colOff>
      <xdr:row>98</xdr:row>
      <xdr:rowOff>135618</xdr:rowOff>
    </xdr:to>
    <xdr:sp macro="" textlink="">
      <xdr:nvSpPr>
        <xdr:cNvPr id="675" name="円/楕円 674"/>
        <xdr:cNvSpPr/>
      </xdr:nvSpPr>
      <xdr:spPr>
        <a:xfrm>
          <a:off x="16268700" y="168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52964</xdr:rowOff>
    </xdr:from>
    <xdr:to>
      <xdr:col>22</xdr:col>
      <xdr:colOff>415925</xdr:colOff>
      <xdr:row>98</xdr:row>
      <xdr:rowOff>154564</xdr:rowOff>
    </xdr:to>
    <xdr:sp macro="" textlink="">
      <xdr:nvSpPr>
        <xdr:cNvPr id="677" name="円/楕円 676"/>
        <xdr:cNvSpPr/>
      </xdr:nvSpPr>
      <xdr:spPr>
        <a:xfrm>
          <a:off x="15430500" y="1685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145691</xdr:rowOff>
    </xdr:from>
    <xdr:ext cx="469744" cy="259045"/>
    <xdr:sp macro="" textlink="">
      <xdr:nvSpPr>
        <xdr:cNvPr id="678" name="テキスト ボックス 677"/>
        <xdr:cNvSpPr txBox="1"/>
      </xdr:nvSpPr>
      <xdr:spPr>
        <a:xfrm>
          <a:off x="15246427" y="1694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48868</xdr:rowOff>
    </xdr:from>
    <xdr:to>
      <xdr:col>21</xdr:col>
      <xdr:colOff>212725</xdr:colOff>
      <xdr:row>98</xdr:row>
      <xdr:rowOff>150468</xdr:rowOff>
    </xdr:to>
    <xdr:sp macro="" textlink="">
      <xdr:nvSpPr>
        <xdr:cNvPr id="679" name="円/楕円 678"/>
        <xdr:cNvSpPr/>
      </xdr:nvSpPr>
      <xdr:spPr>
        <a:xfrm>
          <a:off x="14541500" y="1685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141595</xdr:rowOff>
    </xdr:from>
    <xdr:ext cx="469744" cy="259045"/>
    <xdr:sp macro="" textlink="">
      <xdr:nvSpPr>
        <xdr:cNvPr id="680" name="テキスト ボックス 679"/>
        <xdr:cNvSpPr txBox="1"/>
      </xdr:nvSpPr>
      <xdr:spPr>
        <a:xfrm>
          <a:off x="14357427" y="1694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60928</xdr:rowOff>
    </xdr:from>
    <xdr:to>
      <xdr:col>20</xdr:col>
      <xdr:colOff>9525</xdr:colOff>
      <xdr:row>98</xdr:row>
      <xdr:rowOff>162528</xdr:rowOff>
    </xdr:to>
    <xdr:sp macro="" textlink="">
      <xdr:nvSpPr>
        <xdr:cNvPr id="681" name="円/楕円 680"/>
        <xdr:cNvSpPr/>
      </xdr:nvSpPr>
      <xdr:spPr>
        <a:xfrm>
          <a:off x="13652500" y="1686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153655</xdr:rowOff>
    </xdr:from>
    <xdr:ext cx="469744" cy="259045"/>
    <xdr:sp macro="" textlink="">
      <xdr:nvSpPr>
        <xdr:cNvPr id="682" name="テキスト ボックス 681"/>
        <xdr:cNvSpPr txBox="1"/>
      </xdr:nvSpPr>
      <xdr:spPr>
        <a:xfrm>
          <a:off x="13468427" y="1695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41424</xdr:rowOff>
    </xdr:from>
    <xdr:to>
      <xdr:col>18</xdr:col>
      <xdr:colOff>492125</xdr:colOff>
      <xdr:row>98</xdr:row>
      <xdr:rowOff>143024</xdr:rowOff>
    </xdr:to>
    <xdr:sp macro="" textlink="">
      <xdr:nvSpPr>
        <xdr:cNvPr id="683" name="円/楕円 682"/>
        <xdr:cNvSpPr/>
      </xdr:nvSpPr>
      <xdr:spPr>
        <a:xfrm>
          <a:off x="12763500" y="16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134151</xdr:rowOff>
    </xdr:from>
    <xdr:ext cx="469744" cy="259045"/>
    <xdr:sp macro="" textlink="">
      <xdr:nvSpPr>
        <xdr:cNvPr id="684" name="テキスト ボックス 683"/>
        <xdr:cNvSpPr txBox="1"/>
      </xdr:nvSpPr>
      <xdr:spPr>
        <a:xfrm>
          <a:off x="12579427" y="169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97463</xdr:rowOff>
    </xdr:from>
    <xdr:to>
      <xdr:col>32</xdr:col>
      <xdr:colOff>187325</xdr:colOff>
      <xdr:row>38</xdr:row>
      <xdr:rowOff>125657</xdr:rowOff>
    </xdr:to>
    <xdr:cxnSp macro="">
      <xdr:nvCxnSpPr>
        <xdr:cNvPr id="715" name="直線コネクタ 714"/>
        <xdr:cNvCxnSpPr/>
      </xdr:nvCxnSpPr>
      <xdr:spPr>
        <a:xfrm>
          <a:off x="21323300" y="6612563"/>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97463</xdr:rowOff>
    </xdr:from>
    <xdr:to>
      <xdr:col>31</xdr:col>
      <xdr:colOff>34925</xdr:colOff>
      <xdr:row>38</xdr:row>
      <xdr:rowOff>101709</xdr:rowOff>
    </xdr:to>
    <xdr:cxnSp macro="">
      <xdr:nvCxnSpPr>
        <xdr:cNvPr id="718" name="直線コネクタ 717"/>
        <xdr:cNvCxnSpPr/>
      </xdr:nvCxnSpPr>
      <xdr:spPr>
        <a:xfrm flipV="1">
          <a:off x="20434300" y="6612563"/>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48168</xdr:rowOff>
    </xdr:from>
    <xdr:ext cx="378565" cy="259045"/>
    <xdr:sp macro="" textlink="">
      <xdr:nvSpPr>
        <xdr:cNvPr id="720" name="テキスト ボックス 719"/>
        <xdr:cNvSpPr txBox="1"/>
      </xdr:nvSpPr>
      <xdr:spPr>
        <a:xfrm>
          <a:off x="21134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66766</xdr:rowOff>
    </xdr:from>
    <xdr:to>
      <xdr:col>29</xdr:col>
      <xdr:colOff>517525</xdr:colOff>
      <xdr:row>38</xdr:row>
      <xdr:rowOff>101709</xdr:rowOff>
    </xdr:to>
    <xdr:cxnSp macro="">
      <xdr:nvCxnSpPr>
        <xdr:cNvPr id="721" name="直線コネクタ 720"/>
        <xdr:cNvCxnSpPr/>
      </xdr:nvCxnSpPr>
      <xdr:spPr>
        <a:xfrm>
          <a:off x="19545300" y="6581866"/>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5278</xdr:rowOff>
    </xdr:from>
    <xdr:ext cx="469744" cy="259045"/>
    <xdr:sp macro="" textlink="">
      <xdr:nvSpPr>
        <xdr:cNvPr id="723" name="テキスト ボックス 722"/>
        <xdr:cNvSpPr txBox="1"/>
      </xdr:nvSpPr>
      <xdr:spPr>
        <a:xfrm>
          <a:off x="20199427"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46845</xdr:rowOff>
    </xdr:from>
    <xdr:to>
      <xdr:col>28</xdr:col>
      <xdr:colOff>314325</xdr:colOff>
      <xdr:row>38</xdr:row>
      <xdr:rowOff>66766</xdr:rowOff>
    </xdr:to>
    <xdr:cxnSp macro="">
      <xdr:nvCxnSpPr>
        <xdr:cNvPr id="724" name="直線コネクタ 723"/>
        <xdr:cNvCxnSpPr/>
      </xdr:nvCxnSpPr>
      <xdr:spPr>
        <a:xfrm>
          <a:off x="18656300" y="6561945"/>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128831</xdr:rowOff>
    </xdr:from>
    <xdr:ext cx="469744" cy="259045"/>
    <xdr:sp macro="" textlink="">
      <xdr:nvSpPr>
        <xdr:cNvPr id="726" name="テキスト ボックス 725"/>
        <xdr:cNvSpPr txBox="1"/>
      </xdr:nvSpPr>
      <xdr:spPr>
        <a:xfrm>
          <a:off x="19310427"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151038</xdr:rowOff>
    </xdr:from>
    <xdr:ext cx="469744" cy="259045"/>
    <xdr:sp macro="" textlink="">
      <xdr:nvSpPr>
        <xdr:cNvPr id="728" name="テキスト ボックス 727"/>
        <xdr:cNvSpPr txBox="1"/>
      </xdr:nvSpPr>
      <xdr:spPr>
        <a:xfrm>
          <a:off x="18421427" y="66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74857</xdr:rowOff>
    </xdr:from>
    <xdr:to>
      <xdr:col>32</xdr:col>
      <xdr:colOff>238125</xdr:colOff>
      <xdr:row>39</xdr:row>
      <xdr:rowOff>5007</xdr:rowOff>
    </xdr:to>
    <xdr:sp macro="" textlink="">
      <xdr:nvSpPr>
        <xdr:cNvPr id="734" name="円/楕円 733"/>
        <xdr:cNvSpPr/>
      </xdr:nvSpPr>
      <xdr:spPr>
        <a:xfrm>
          <a:off x="22110700" y="6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97734</xdr:rowOff>
    </xdr:from>
    <xdr:ext cx="469744" cy="259045"/>
    <xdr:sp macro="" textlink="">
      <xdr:nvSpPr>
        <xdr:cNvPr id="735" name="投資及び出資金該当値テキスト"/>
        <xdr:cNvSpPr txBox="1"/>
      </xdr:nvSpPr>
      <xdr:spPr>
        <a:xfrm>
          <a:off x="22212300" y="644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46663</xdr:rowOff>
    </xdr:from>
    <xdr:to>
      <xdr:col>31</xdr:col>
      <xdr:colOff>85725</xdr:colOff>
      <xdr:row>38</xdr:row>
      <xdr:rowOff>148263</xdr:rowOff>
    </xdr:to>
    <xdr:sp macro="" textlink="">
      <xdr:nvSpPr>
        <xdr:cNvPr id="736" name="円/楕円 735"/>
        <xdr:cNvSpPr/>
      </xdr:nvSpPr>
      <xdr:spPr>
        <a:xfrm>
          <a:off x="21272500" y="65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164790</xdr:rowOff>
    </xdr:from>
    <xdr:ext cx="469744" cy="259045"/>
    <xdr:sp macro="" textlink="">
      <xdr:nvSpPr>
        <xdr:cNvPr id="737" name="テキスト ボックス 736"/>
        <xdr:cNvSpPr txBox="1"/>
      </xdr:nvSpPr>
      <xdr:spPr>
        <a:xfrm>
          <a:off x="21088427" y="633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50909</xdr:rowOff>
    </xdr:from>
    <xdr:to>
      <xdr:col>29</xdr:col>
      <xdr:colOff>568325</xdr:colOff>
      <xdr:row>38</xdr:row>
      <xdr:rowOff>152509</xdr:rowOff>
    </xdr:to>
    <xdr:sp macro="" textlink="">
      <xdr:nvSpPr>
        <xdr:cNvPr id="738" name="円/楕円 737"/>
        <xdr:cNvSpPr/>
      </xdr:nvSpPr>
      <xdr:spPr>
        <a:xfrm>
          <a:off x="20383500" y="65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169036</xdr:rowOff>
    </xdr:from>
    <xdr:ext cx="469744" cy="259045"/>
    <xdr:sp macro="" textlink="">
      <xdr:nvSpPr>
        <xdr:cNvPr id="739" name="テキスト ボックス 738"/>
        <xdr:cNvSpPr txBox="1"/>
      </xdr:nvSpPr>
      <xdr:spPr>
        <a:xfrm>
          <a:off x="20199427" y="634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15966</xdr:rowOff>
    </xdr:from>
    <xdr:to>
      <xdr:col>28</xdr:col>
      <xdr:colOff>365125</xdr:colOff>
      <xdr:row>38</xdr:row>
      <xdr:rowOff>117566</xdr:rowOff>
    </xdr:to>
    <xdr:sp macro="" textlink="">
      <xdr:nvSpPr>
        <xdr:cNvPr id="740" name="円/楕円 739"/>
        <xdr:cNvSpPr/>
      </xdr:nvSpPr>
      <xdr:spPr>
        <a:xfrm>
          <a:off x="19494500" y="653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134093</xdr:rowOff>
    </xdr:from>
    <xdr:ext cx="469744" cy="259045"/>
    <xdr:sp macro="" textlink="">
      <xdr:nvSpPr>
        <xdr:cNvPr id="741" name="テキスト ボックス 740"/>
        <xdr:cNvSpPr txBox="1"/>
      </xdr:nvSpPr>
      <xdr:spPr>
        <a:xfrm>
          <a:off x="19310427" y="630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167495</xdr:rowOff>
    </xdr:from>
    <xdr:to>
      <xdr:col>27</xdr:col>
      <xdr:colOff>161925</xdr:colOff>
      <xdr:row>38</xdr:row>
      <xdr:rowOff>97645</xdr:rowOff>
    </xdr:to>
    <xdr:sp macro="" textlink="">
      <xdr:nvSpPr>
        <xdr:cNvPr id="742" name="円/楕円 741"/>
        <xdr:cNvSpPr/>
      </xdr:nvSpPr>
      <xdr:spPr>
        <a:xfrm>
          <a:off x="18605500" y="651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114172</xdr:rowOff>
    </xdr:from>
    <xdr:ext cx="469744" cy="259045"/>
    <xdr:sp macro="" textlink="">
      <xdr:nvSpPr>
        <xdr:cNvPr id="743" name="テキスト ボックス 742"/>
        <xdr:cNvSpPr txBox="1"/>
      </xdr:nvSpPr>
      <xdr:spPr>
        <a:xfrm>
          <a:off x="18421427" y="6286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55</xdr:row>
      <xdr:rowOff>117545</xdr:rowOff>
    </xdr:from>
    <xdr:to>
      <xdr:col>32</xdr:col>
      <xdr:colOff>186689</xdr:colOff>
      <xdr:row>59</xdr:row>
      <xdr:rowOff>44450</xdr:rowOff>
    </xdr:to>
    <xdr:cxnSp macro="">
      <xdr:nvCxnSpPr>
        <xdr:cNvPr id="767" name="直線コネクタ 766"/>
        <xdr:cNvCxnSpPr/>
      </xdr:nvCxnSpPr>
      <xdr:spPr>
        <a:xfrm flipV="1">
          <a:off x="22159595" y="9547295"/>
          <a:ext cx="1269" cy="61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64222</xdr:rowOff>
    </xdr:from>
    <xdr:ext cx="534377" cy="259045"/>
    <xdr:sp macro="" textlink="">
      <xdr:nvSpPr>
        <xdr:cNvPr id="770" name="貸付金最大値テキスト"/>
        <xdr:cNvSpPr txBox="1"/>
      </xdr:nvSpPr>
      <xdr:spPr>
        <a:xfrm>
          <a:off x="22212300" y="93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55</xdr:row>
      <xdr:rowOff>117545</xdr:rowOff>
    </xdr:from>
    <xdr:to>
      <xdr:col>32</xdr:col>
      <xdr:colOff>276225</xdr:colOff>
      <xdr:row>55</xdr:row>
      <xdr:rowOff>117545</xdr:rowOff>
    </xdr:to>
    <xdr:cxnSp macro="">
      <xdr:nvCxnSpPr>
        <xdr:cNvPr id="771" name="直線コネクタ 770"/>
        <xdr:cNvCxnSpPr/>
      </xdr:nvCxnSpPr>
      <xdr:spPr>
        <a:xfrm>
          <a:off x="22072600" y="954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88532</xdr:rowOff>
    </xdr:from>
    <xdr:to>
      <xdr:col>32</xdr:col>
      <xdr:colOff>187325</xdr:colOff>
      <xdr:row>58</xdr:row>
      <xdr:rowOff>90036</xdr:rowOff>
    </xdr:to>
    <xdr:cxnSp macro="">
      <xdr:nvCxnSpPr>
        <xdr:cNvPr id="772" name="直線コネクタ 771"/>
        <xdr:cNvCxnSpPr/>
      </xdr:nvCxnSpPr>
      <xdr:spPr>
        <a:xfrm>
          <a:off x="21323300" y="10032632"/>
          <a:ext cx="8382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88301</xdr:rowOff>
    </xdr:from>
    <xdr:ext cx="469744" cy="259045"/>
    <xdr:sp macro="" textlink="">
      <xdr:nvSpPr>
        <xdr:cNvPr id="773" name="貸付金平均値テキスト"/>
        <xdr:cNvSpPr txBox="1"/>
      </xdr:nvSpPr>
      <xdr:spPr>
        <a:xfrm>
          <a:off x="22212300" y="1003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109874</xdr:rowOff>
    </xdr:from>
    <xdr:to>
      <xdr:col>32</xdr:col>
      <xdr:colOff>238125</xdr:colOff>
      <xdr:row>59</xdr:row>
      <xdr:rowOff>40024</xdr:rowOff>
    </xdr:to>
    <xdr:sp macro="" textlink="">
      <xdr:nvSpPr>
        <xdr:cNvPr id="774" name="フローチャート : 判断 773"/>
        <xdr:cNvSpPr/>
      </xdr:nvSpPr>
      <xdr:spPr>
        <a:xfrm>
          <a:off x="22110700" y="1005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88532</xdr:rowOff>
    </xdr:from>
    <xdr:to>
      <xdr:col>31</xdr:col>
      <xdr:colOff>34925</xdr:colOff>
      <xdr:row>58</xdr:row>
      <xdr:rowOff>89713</xdr:rowOff>
    </xdr:to>
    <xdr:cxnSp macro="">
      <xdr:nvCxnSpPr>
        <xdr:cNvPr id="775" name="直線コネクタ 774"/>
        <xdr:cNvCxnSpPr/>
      </xdr:nvCxnSpPr>
      <xdr:spPr>
        <a:xfrm flipV="1">
          <a:off x="20434300" y="10032632"/>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115760</xdr:rowOff>
    </xdr:from>
    <xdr:to>
      <xdr:col>31</xdr:col>
      <xdr:colOff>85725</xdr:colOff>
      <xdr:row>59</xdr:row>
      <xdr:rowOff>45910</xdr:rowOff>
    </xdr:to>
    <xdr:sp macro="" textlink="">
      <xdr:nvSpPr>
        <xdr:cNvPr id="776" name="フローチャート : 判断 775"/>
        <xdr:cNvSpPr/>
      </xdr:nvSpPr>
      <xdr:spPr>
        <a:xfrm>
          <a:off x="21272500" y="100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37037</xdr:rowOff>
    </xdr:from>
    <xdr:ext cx="469744" cy="259045"/>
    <xdr:sp macro="" textlink="">
      <xdr:nvSpPr>
        <xdr:cNvPr id="777" name="テキスト ボックス 776"/>
        <xdr:cNvSpPr txBox="1"/>
      </xdr:nvSpPr>
      <xdr:spPr>
        <a:xfrm>
          <a:off x="21088427" y="101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50</xdr:row>
      <xdr:rowOff>98628</xdr:rowOff>
    </xdr:from>
    <xdr:to>
      <xdr:col>29</xdr:col>
      <xdr:colOff>517525</xdr:colOff>
      <xdr:row>58</xdr:row>
      <xdr:rowOff>89713</xdr:rowOff>
    </xdr:to>
    <xdr:cxnSp macro="">
      <xdr:nvCxnSpPr>
        <xdr:cNvPr id="778" name="直線コネクタ 777"/>
        <xdr:cNvCxnSpPr/>
      </xdr:nvCxnSpPr>
      <xdr:spPr>
        <a:xfrm>
          <a:off x="19545300" y="8671128"/>
          <a:ext cx="889000" cy="136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77870</xdr:rowOff>
    </xdr:from>
    <xdr:to>
      <xdr:col>29</xdr:col>
      <xdr:colOff>568325</xdr:colOff>
      <xdr:row>59</xdr:row>
      <xdr:rowOff>8020</xdr:rowOff>
    </xdr:to>
    <xdr:sp macro="" textlink="">
      <xdr:nvSpPr>
        <xdr:cNvPr id="779" name="フローチャート : 判断 778"/>
        <xdr:cNvSpPr/>
      </xdr:nvSpPr>
      <xdr:spPr>
        <a:xfrm>
          <a:off x="20383500" y="100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170597</xdr:rowOff>
    </xdr:from>
    <xdr:ext cx="469744" cy="259045"/>
    <xdr:sp macro="" textlink="">
      <xdr:nvSpPr>
        <xdr:cNvPr id="780" name="テキスト ボックス 779"/>
        <xdr:cNvSpPr txBox="1"/>
      </xdr:nvSpPr>
      <xdr:spPr>
        <a:xfrm>
          <a:off x="20199427" y="101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49</xdr:row>
      <xdr:rowOff>165703</xdr:rowOff>
    </xdr:from>
    <xdr:to>
      <xdr:col>28</xdr:col>
      <xdr:colOff>314325</xdr:colOff>
      <xdr:row>50</xdr:row>
      <xdr:rowOff>98628</xdr:rowOff>
    </xdr:to>
    <xdr:cxnSp macro="">
      <xdr:nvCxnSpPr>
        <xdr:cNvPr id="781" name="直線コネクタ 780"/>
        <xdr:cNvCxnSpPr/>
      </xdr:nvCxnSpPr>
      <xdr:spPr>
        <a:xfrm>
          <a:off x="18656300" y="8566753"/>
          <a:ext cx="889000" cy="10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42513</xdr:rowOff>
    </xdr:from>
    <xdr:to>
      <xdr:col>28</xdr:col>
      <xdr:colOff>365125</xdr:colOff>
      <xdr:row>58</xdr:row>
      <xdr:rowOff>144113</xdr:rowOff>
    </xdr:to>
    <xdr:sp macro="" textlink="">
      <xdr:nvSpPr>
        <xdr:cNvPr id="782" name="フローチャート : 判断 781"/>
        <xdr:cNvSpPr/>
      </xdr:nvSpPr>
      <xdr:spPr>
        <a:xfrm>
          <a:off x="19494500" y="998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135240</xdr:rowOff>
    </xdr:from>
    <xdr:ext cx="469744" cy="259045"/>
    <xdr:sp macro="" textlink="">
      <xdr:nvSpPr>
        <xdr:cNvPr id="783" name="テキスト ボックス 782"/>
        <xdr:cNvSpPr txBox="1"/>
      </xdr:nvSpPr>
      <xdr:spPr>
        <a:xfrm>
          <a:off x="19310427" y="1007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45047</xdr:rowOff>
    </xdr:from>
    <xdr:to>
      <xdr:col>27</xdr:col>
      <xdr:colOff>161925</xdr:colOff>
      <xdr:row>58</xdr:row>
      <xdr:rowOff>146647</xdr:rowOff>
    </xdr:to>
    <xdr:sp macro="" textlink="">
      <xdr:nvSpPr>
        <xdr:cNvPr id="784" name="フローチャート : 判断 783"/>
        <xdr:cNvSpPr/>
      </xdr:nvSpPr>
      <xdr:spPr>
        <a:xfrm>
          <a:off x="18605500" y="998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137774</xdr:rowOff>
    </xdr:from>
    <xdr:ext cx="469744" cy="259045"/>
    <xdr:sp macro="" textlink="">
      <xdr:nvSpPr>
        <xdr:cNvPr id="785" name="テキスト ボックス 784"/>
        <xdr:cNvSpPr txBox="1"/>
      </xdr:nvSpPr>
      <xdr:spPr>
        <a:xfrm>
          <a:off x="18421427" y="100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39236</xdr:rowOff>
    </xdr:from>
    <xdr:to>
      <xdr:col>32</xdr:col>
      <xdr:colOff>238125</xdr:colOff>
      <xdr:row>58</xdr:row>
      <xdr:rowOff>140836</xdr:rowOff>
    </xdr:to>
    <xdr:sp macro="" textlink="">
      <xdr:nvSpPr>
        <xdr:cNvPr id="791" name="円/楕円 790"/>
        <xdr:cNvSpPr/>
      </xdr:nvSpPr>
      <xdr:spPr>
        <a:xfrm>
          <a:off x="22110700" y="9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170063</xdr:rowOff>
    </xdr:from>
    <xdr:ext cx="469744" cy="259045"/>
    <xdr:sp macro="" textlink="">
      <xdr:nvSpPr>
        <xdr:cNvPr id="792" name="貸付金該当値テキスト"/>
        <xdr:cNvSpPr txBox="1"/>
      </xdr:nvSpPr>
      <xdr:spPr>
        <a:xfrm>
          <a:off x="22212300" y="977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37732</xdr:rowOff>
    </xdr:from>
    <xdr:to>
      <xdr:col>31</xdr:col>
      <xdr:colOff>85725</xdr:colOff>
      <xdr:row>58</xdr:row>
      <xdr:rowOff>139332</xdr:rowOff>
    </xdr:to>
    <xdr:sp macro="" textlink="">
      <xdr:nvSpPr>
        <xdr:cNvPr id="793" name="円/楕円 792"/>
        <xdr:cNvSpPr/>
      </xdr:nvSpPr>
      <xdr:spPr>
        <a:xfrm>
          <a:off x="21272500" y="99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155859</xdr:rowOff>
    </xdr:from>
    <xdr:ext cx="469744" cy="259045"/>
    <xdr:sp macro="" textlink="">
      <xdr:nvSpPr>
        <xdr:cNvPr id="794" name="テキスト ボックス 793"/>
        <xdr:cNvSpPr txBox="1"/>
      </xdr:nvSpPr>
      <xdr:spPr>
        <a:xfrm>
          <a:off x="21088427" y="975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38913</xdr:rowOff>
    </xdr:from>
    <xdr:to>
      <xdr:col>29</xdr:col>
      <xdr:colOff>568325</xdr:colOff>
      <xdr:row>58</xdr:row>
      <xdr:rowOff>140513</xdr:rowOff>
    </xdr:to>
    <xdr:sp macro="" textlink="">
      <xdr:nvSpPr>
        <xdr:cNvPr id="795" name="円/楕円 794"/>
        <xdr:cNvSpPr/>
      </xdr:nvSpPr>
      <xdr:spPr>
        <a:xfrm>
          <a:off x="20383500" y="99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157040</xdr:rowOff>
    </xdr:from>
    <xdr:ext cx="469744" cy="259045"/>
    <xdr:sp macro="" textlink="">
      <xdr:nvSpPr>
        <xdr:cNvPr id="796" name="テキスト ボックス 795"/>
        <xdr:cNvSpPr txBox="1"/>
      </xdr:nvSpPr>
      <xdr:spPr>
        <a:xfrm>
          <a:off x="20199427" y="975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6,624</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47828</xdr:rowOff>
    </xdr:from>
    <xdr:to>
      <xdr:col>28</xdr:col>
      <xdr:colOff>365125</xdr:colOff>
      <xdr:row>50</xdr:row>
      <xdr:rowOff>149428</xdr:rowOff>
    </xdr:to>
    <xdr:sp macro="" textlink="">
      <xdr:nvSpPr>
        <xdr:cNvPr id="797" name="円/楕円 796"/>
        <xdr:cNvSpPr/>
      </xdr:nvSpPr>
      <xdr:spPr>
        <a:xfrm>
          <a:off x="19494500" y="8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48</xdr:row>
      <xdr:rowOff>165955</xdr:rowOff>
    </xdr:from>
    <xdr:ext cx="534377" cy="259045"/>
    <xdr:sp macro="" textlink="">
      <xdr:nvSpPr>
        <xdr:cNvPr id="798" name="テキスト ボックス 797"/>
        <xdr:cNvSpPr txBox="1"/>
      </xdr:nvSpPr>
      <xdr:spPr>
        <a:xfrm>
          <a:off x="19278111" y="8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78,156</a:t>
          </a:r>
          <a:endParaRPr kumimoji="1" lang="ja-JP" altLang="en-US" sz="1000" b="1">
            <a:solidFill>
              <a:srgbClr val="FF0000"/>
            </a:solidFill>
            <a:latin typeface="ＭＳ Ｐゴシック"/>
          </a:endParaRPr>
        </a:p>
      </xdr:txBody>
    </xdr:sp>
    <xdr:clientData/>
  </xdr:oneCellAnchor>
  <xdr:twoCellAnchor>
    <xdr:from>
      <xdr:col>27</xdr:col>
      <xdr:colOff>60325</xdr:colOff>
      <xdr:row>49</xdr:row>
      <xdr:rowOff>114903</xdr:rowOff>
    </xdr:from>
    <xdr:to>
      <xdr:col>27</xdr:col>
      <xdr:colOff>161925</xdr:colOff>
      <xdr:row>50</xdr:row>
      <xdr:rowOff>45053</xdr:rowOff>
    </xdr:to>
    <xdr:sp macro="" textlink="">
      <xdr:nvSpPr>
        <xdr:cNvPr id="799" name="円/楕円 798"/>
        <xdr:cNvSpPr/>
      </xdr:nvSpPr>
      <xdr:spPr>
        <a:xfrm>
          <a:off x="18605500" y="85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61580</xdr:rowOff>
    </xdr:from>
    <xdr:ext cx="534377" cy="259045"/>
    <xdr:sp macro="" textlink="">
      <xdr:nvSpPr>
        <xdr:cNvPr id="800" name="テキスト ボックス 799"/>
        <xdr:cNvSpPr txBox="1"/>
      </xdr:nvSpPr>
      <xdr:spPr>
        <a:xfrm>
          <a:off x="18389111" y="82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2" name="直線コネクタ 81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3" name="テキスト ボックス 81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4" name="直線コネクタ 81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5" name="テキスト ボックス 81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6" name="直線コネクタ 81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7" name="テキスト ボックス 81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8" name="直線コネクタ 81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9" name="テキスト ボックス 81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0" name="直線コネクタ 81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1" name="テキスト ボックス 82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2" name="直線コネクタ 82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3" name="テキスト ボックス 82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7" name="直線コネクタ 826"/>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8"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9" name="直線コネクタ 828"/>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30"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31" name="直線コネクタ 830"/>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142542</xdr:rowOff>
    </xdr:from>
    <xdr:to>
      <xdr:col>32</xdr:col>
      <xdr:colOff>187325</xdr:colOff>
      <xdr:row>78</xdr:row>
      <xdr:rowOff>147211</xdr:rowOff>
    </xdr:to>
    <xdr:cxnSp macro="">
      <xdr:nvCxnSpPr>
        <xdr:cNvPr id="832" name="直線コネクタ 831"/>
        <xdr:cNvCxnSpPr/>
      </xdr:nvCxnSpPr>
      <xdr:spPr>
        <a:xfrm>
          <a:off x="21323300" y="13515642"/>
          <a:ext cx="838200" cy="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3"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4" name="フローチャート : 判断 833"/>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142542</xdr:rowOff>
    </xdr:from>
    <xdr:to>
      <xdr:col>31</xdr:col>
      <xdr:colOff>34925</xdr:colOff>
      <xdr:row>79</xdr:row>
      <xdr:rowOff>14705</xdr:rowOff>
    </xdr:to>
    <xdr:cxnSp macro="">
      <xdr:nvCxnSpPr>
        <xdr:cNvPr id="835" name="直線コネクタ 834"/>
        <xdr:cNvCxnSpPr/>
      </xdr:nvCxnSpPr>
      <xdr:spPr>
        <a:xfrm flipV="1">
          <a:off x="20434300" y="13515642"/>
          <a:ext cx="8890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6" name="フローチャート : 判断 835"/>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7" name="テキスト ボックス 836"/>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104366</xdr:rowOff>
    </xdr:from>
    <xdr:to>
      <xdr:col>29</xdr:col>
      <xdr:colOff>517525</xdr:colOff>
      <xdr:row>79</xdr:row>
      <xdr:rowOff>14705</xdr:rowOff>
    </xdr:to>
    <xdr:cxnSp macro="">
      <xdr:nvCxnSpPr>
        <xdr:cNvPr id="838" name="直線コネクタ 837"/>
        <xdr:cNvCxnSpPr/>
      </xdr:nvCxnSpPr>
      <xdr:spPr>
        <a:xfrm>
          <a:off x="19545300" y="13477466"/>
          <a:ext cx="889000" cy="8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9" name="フローチャート : 判断 838"/>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40" name="テキスト ボックス 839"/>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104366</xdr:rowOff>
    </xdr:from>
    <xdr:to>
      <xdr:col>28</xdr:col>
      <xdr:colOff>314325</xdr:colOff>
      <xdr:row>79</xdr:row>
      <xdr:rowOff>43280</xdr:rowOff>
    </xdr:to>
    <xdr:cxnSp macro="">
      <xdr:nvCxnSpPr>
        <xdr:cNvPr id="841" name="直線コネクタ 840"/>
        <xdr:cNvCxnSpPr/>
      </xdr:nvCxnSpPr>
      <xdr:spPr>
        <a:xfrm flipV="1">
          <a:off x="18656300" y="13477466"/>
          <a:ext cx="889000" cy="1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2" name="フローチャート : 判断 841"/>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3" name="テキスト ボックス 842"/>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4" name="フローチャート : 判断 843"/>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5" name="テキスト ボックス 844"/>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96411</xdr:rowOff>
    </xdr:from>
    <xdr:to>
      <xdr:col>32</xdr:col>
      <xdr:colOff>238125</xdr:colOff>
      <xdr:row>79</xdr:row>
      <xdr:rowOff>26561</xdr:rowOff>
    </xdr:to>
    <xdr:sp macro="" textlink="">
      <xdr:nvSpPr>
        <xdr:cNvPr id="851" name="円/楕円 850"/>
        <xdr:cNvSpPr/>
      </xdr:nvSpPr>
      <xdr:spPr>
        <a:xfrm>
          <a:off x="22110700" y="134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11338</xdr:rowOff>
    </xdr:from>
    <xdr:ext cx="534377" cy="259045"/>
    <xdr:sp macro="" textlink="">
      <xdr:nvSpPr>
        <xdr:cNvPr id="852" name="繰出金該当値テキスト"/>
        <xdr:cNvSpPr txBox="1"/>
      </xdr:nvSpPr>
      <xdr:spPr>
        <a:xfrm>
          <a:off x="22212300" y="133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27,540</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91742</xdr:rowOff>
    </xdr:from>
    <xdr:to>
      <xdr:col>31</xdr:col>
      <xdr:colOff>85725</xdr:colOff>
      <xdr:row>79</xdr:row>
      <xdr:rowOff>21892</xdr:rowOff>
    </xdr:to>
    <xdr:sp macro="" textlink="">
      <xdr:nvSpPr>
        <xdr:cNvPr id="853" name="円/楕円 852"/>
        <xdr:cNvSpPr/>
      </xdr:nvSpPr>
      <xdr:spPr>
        <a:xfrm>
          <a:off x="21272500" y="1346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13019</xdr:rowOff>
    </xdr:from>
    <xdr:ext cx="534377" cy="259045"/>
    <xdr:sp macro="" textlink="">
      <xdr:nvSpPr>
        <xdr:cNvPr id="854" name="テキスト ボックス 853"/>
        <xdr:cNvSpPr txBox="1"/>
      </xdr:nvSpPr>
      <xdr:spPr>
        <a:xfrm>
          <a:off x="21056111" y="1355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135355</xdr:rowOff>
    </xdr:from>
    <xdr:to>
      <xdr:col>29</xdr:col>
      <xdr:colOff>568325</xdr:colOff>
      <xdr:row>79</xdr:row>
      <xdr:rowOff>65505</xdr:rowOff>
    </xdr:to>
    <xdr:sp macro="" textlink="">
      <xdr:nvSpPr>
        <xdr:cNvPr id="855" name="円/楕円 854"/>
        <xdr:cNvSpPr/>
      </xdr:nvSpPr>
      <xdr:spPr>
        <a:xfrm>
          <a:off x="20383500" y="1350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56632</xdr:rowOff>
    </xdr:from>
    <xdr:ext cx="534377" cy="259045"/>
    <xdr:sp macro="" textlink="">
      <xdr:nvSpPr>
        <xdr:cNvPr id="856" name="テキスト ボックス 855"/>
        <xdr:cNvSpPr txBox="1"/>
      </xdr:nvSpPr>
      <xdr:spPr>
        <a:xfrm>
          <a:off x="20167111" y="1360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25,155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53566</xdr:rowOff>
    </xdr:from>
    <xdr:to>
      <xdr:col>28</xdr:col>
      <xdr:colOff>365125</xdr:colOff>
      <xdr:row>78</xdr:row>
      <xdr:rowOff>155166</xdr:rowOff>
    </xdr:to>
    <xdr:sp macro="" textlink="">
      <xdr:nvSpPr>
        <xdr:cNvPr id="857" name="円/楕円 856"/>
        <xdr:cNvSpPr/>
      </xdr:nvSpPr>
      <xdr:spPr>
        <a:xfrm>
          <a:off x="19494500" y="1342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146293</xdr:rowOff>
    </xdr:from>
    <xdr:ext cx="534377" cy="259045"/>
    <xdr:sp macro="" textlink="">
      <xdr:nvSpPr>
        <xdr:cNvPr id="858" name="テキスト ボックス 857"/>
        <xdr:cNvSpPr txBox="1"/>
      </xdr:nvSpPr>
      <xdr:spPr>
        <a:xfrm>
          <a:off x="19278111" y="135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163930</xdr:rowOff>
    </xdr:from>
    <xdr:to>
      <xdr:col>27</xdr:col>
      <xdr:colOff>161925</xdr:colOff>
      <xdr:row>79</xdr:row>
      <xdr:rowOff>94080</xdr:rowOff>
    </xdr:to>
    <xdr:sp macro="" textlink="">
      <xdr:nvSpPr>
        <xdr:cNvPr id="859" name="円/楕円 858"/>
        <xdr:cNvSpPr/>
      </xdr:nvSpPr>
      <xdr:spPr>
        <a:xfrm>
          <a:off x="18605500" y="135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85207</xdr:rowOff>
    </xdr:from>
    <xdr:ext cx="534377" cy="259045"/>
    <xdr:sp macro="" textlink="">
      <xdr:nvSpPr>
        <xdr:cNvPr id="860" name="テキスト ボックス 859"/>
        <xdr:cNvSpPr txBox="1"/>
      </xdr:nvSpPr>
      <xdr:spPr>
        <a:xfrm>
          <a:off x="18389111" y="1362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歳出決算額は、住民一人当たり</a:t>
          </a:r>
          <a:r>
            <a:rPr kumimoji="1" lang="en-US" altLang="ja-JP" sz="1100">
              <a:solidFill>
                <a:schemeClr val="dk1"/>
              </a:solidFill>
              <a:effectLst/>
              <a:latin typeface="+mn-lt"/>
              <a:ea typeface="+mn-ea"/>
              <a:cs typeface="+mn-cs"/>
            </a:rPr>
            <a:t>390,876</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64,955</a:t>
          </a:r>
          <a:r>
            <a:rPr kumimoji="1" lang="ja-JP" altLang="ja-JP" sz="1100">
              <a:solidFill>
                <a:schemeClr val="dk1"/>
              </a:solidFill>
              <a:effectLst/>
              <a:latin typeface="+mn-lt"/>
              <a:ea typeface="+mn-ea"/>
              <a:cs typeface="+mn-cs"/>
            </a:rPr>
            <a:t>円となっており、消防業務を直営で行っていることや、類型団体区分が見直されたことも影響し、類似団体と比較して一人当たりのコストが高い状況となっている。一方、扶助費では、平均年齢が低いまちであることなどにより、住民一人当たり</a:t>
          </a:r>
          <a:r>
            <a:rPr kumimoji="1" lang="en-US" altLang="ja-JP" sz="1100">
              <a:solidFill>
                <a:schemeClr val="dk1"/>
              </a:solidFill>
              <a:effectLst/>
              <a:latin typeface="+mn-lt"/>
              <a:ea typeface="+mn-ea"/>
              <a:cs typeface="+mn-cs"/>
            </a:rPr>
            <a:t>85,078</a:t>
          </a:r>
          <a:r>
            <a:rPr kumimoji="1" lang="ja-JP" altLang="ja-JP" sz="1100">
              <a:solidFill>
                <a:schemeClr val="dk1"/>
              </a:solidFill>
              <a:effectLst/>
              <a:latin typeface="+mn-lt"/>
              <a:ea typeface="+mn-ea"/>
              <a:cs typeface="+mn-cs"/>
            </a:rPr>
            <a:t>円と類似団体と比較して一人当たりのコストが抑制されている。また、維持補修費においては、住民一人当たり</a:t>
          </a:r>
          <a:r>
            <a:rPr kumimoji="1" lang="en-US" altLang="ja-JP" sz="1100">
              <a:solidFill>
                <a:schemeClr val="dk1"/>
              </a:solidFill>
              <a:effectLst/>
              <a:latin typeface="+mn-lt"/>
              <a:ea typeface="+mn-ea"/>
              <a:cs typeface="+mn-cs"/>
            </a:rPr>
            <a:t>14,346</a:t>
          </a:r>
          <a:r>
            <a:rPr kumimoji="1" lang="ja-JP" altLang="ja-JP" sz="1100">
              <a:solidFill>
                <a:schemeClr val="dk1"/>
              </a:solidFill>
              <a:effectLst/>
              <a:latin typeface="+mn-lt"/>
              <a:ea typeface="+mn-ea"/>
              <a:cs typeface="+mn-cs"/>
            </a:rPr>
            <a:t>円と類似団体と比較して</a:t>
          </a:r>
          <a:r>
            <a:rPr kumimoji="1" lang="en-US" altLang="ja-JP" sz="1100">
              <a:solidFill>
                <a:schemeClr val="dk1"/>
              </a:solidFill>
              <a:effectLst/>
              <a:latin typeface="+mn-lt"/>
              <a:ea typeface="+mn-ea"/>
              <a:cs typeface="+mn-cs"/>
            </a:rPr>
            <a:t>10,803</a:t>
          </a:r>
          <a:r>
            <a:rPr kumimoji="1" lang="ja-JP" altLang="ja-JP" sz="1100">
              <a:solidFill>
                <a:schemeClr val="dk1"/>
              </a:solidFill>
              <a:effectLst/>
              <a:latin typeface="+mn-lt"/>
              <a:ea typeface="+mn-ea"/>
              <a:cs typeface="+mn-cs"/>
            </a:rPr>
            <a:t>円高くなっているが、これは、積雪地域であるため除雪等の道路維持管理費用が多くかかることが主な要因となっている。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北海道千歳市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96,428
95,902
594.50
38,164,926
37,691,407
472,005
21,110,351
37,601,126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71.5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40945</xdr:rowOff>
    </xdr:from>
    <xdr:to>
      <xdr:col>6</xdr:col>
      <xdr:colOff>511175</xdr:colOff>
      <xdr:row>35</xdr:row>
      <xdr:rowOff>76149</xdr:rowOff>
    </xdr:to>
    <xdr:cxnSp macro="">
      <xdr:nvCxnSpPr>
        <xdr:cNvPr id="59" name="直線コネクタ 58"/>
        <xdr:cNvCxnSpPr/>
      </xdr:nvCxnSpPr>
      <xdr:spPr>
        <a:xfrm>
          <a:off x="3797300" y="6041695"/>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40945</xdr:rowOff>
    </xdr:from>
    <xdr:to>
      <xdr:col>5</xdr:col>
      <xdr:colOff>358775</xdr:colOff>
      <xdr:row>35</xdr:row>
      <xdr:rowOff>73406</xdr:rowOff>
    </xdr:to>
    <xdr:cxnSp macro="">
      <xdr:nvCxnSpPr>
        <xdr:cNvPr id="62" name="直線コネクタ 61"/>
        <xdr:cNvCxnSpPr/>
      </xdr:nvCxnSpPr>
      <xdr:spPr>
        <a:xfrm flipV="1">
          <a:off x="2908300" y="6041695"/>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28601</xdr:rowOff>
    </xdr:from>
    <xdr:to>
      <xdr:col>4</xdr:col>
      <xdr:colOff>155575</xdr:colOff>
      <xdr:row>35</xdr:row>
      <xdr:rowOff>73406</xdr:rowOff>
    </xdr:to>
    <xdr:cxnSp macro="">
      <xdr:nvCxnSpPr>
        <xdr:cNvPr id="65" name="直線コネクタ 64"/>
        <xdr:cNvCxnSpPr/>
      </xdr:nvCxnSpPr>
      <xdr:spPr>
        <a:xfrm>
          <a:off x="2019300" y="5857901"/>
          <a:ext cx="889000" cy="21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28601</xdr:rowOff>
    </xdr:from>
    <xdr:to>
      <xdr:col>2</xdr:col>
      <xdr:colOff>638175</xdr:colOff>
      <xdr:row>34</xdr:row>
      <xdr:rowOff>99009</xdr:rowOff>
    </xdr:to>
    <xdr:cxnSp macro="">
      <xdr:nvCxnSpPr>
        <xdr:cNvPr id="68" name="直線コネクタ 67"/>
        <xdr:cNvCxnSpPr/>
      </xdr:nvCxnSpPr>
      <xdr:spPr>
        <a:xfrm flipV="1">
          <a:off x="1130300" y="5857901"/>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25349</xdr:rowOff>
    </xdr:from>
    <xdr:to>
      <xdr:col>6</xdr:col>
      <xdr:colOff>561975</xdr:colOff>
      <xdr:row>35</xdr:row>
      <xdr:rowOff>126949</xdr:rowOff>
    </xdr:to>
    <xdr:sp macro="" textlink="">
      <xdr:nvSpPr>
        <xdr:cNvPr id="78" name="円/楕円 77"/>
        <xdr:cNvSpPr/>
      </xdr:nvSpPr>
      <xdr:spPr>
        <a:xfrm>
          <a:off x="45847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3776</xdr:rowOff>
    </xdr:from>
    <xdr:ext cx="469744" cy="259045"/>
    <xdr:sp macro="" textlink="">
      <xdr:nvSpPr>
        <xdr:cNvPr id="79" name="議会費該当値テキスト"/>
        <xdr:cNvSpPr txBox="1"/>
      </xdr:nvSpPr>
      <xdr:spPr>
        <a:xfrm>
          <a:off x="4686300" y="600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161595</xdr:rowOff>
    </xdr:from>
    <xdr:to>
      <xdr:col>5</xdr:col>
      <xdr:colOff>409575</xdr:colOff>
      <xdr:row>35</xdr:row>
      <xdr:rowOff>91745</xdr:rowOff>
    </xdr:to>
    <xdr:sp macro="" textlink="">
      <xdr:nvSpPr>
        <xdr:cNvPr id="80" name="円/楕円 79"/>
        <xdr:cNvSpPr/>
      </xdr:nvSpPr>
      <xdr:spPr>
        <a:xfrm>
          <a:off x="3746500" y="59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82872</xdr:rowOff>
    </xdr:from>
    <xdr:ext cx="469744" cy="259045"/>
    <xdr:sp macro="" textlink="">
      <xdr:nvSpPr>
        <xdr:cNvPr id="81" name="テキスト ボックス 80"/>
        <xdr:cNvSpPr txBox="1"/>
      </xdr:nvSpPr>
      <xdr:spPr>
        <a:xfrm>
          <a:off x="3562427" y="608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22606</xdr:rowOff>
    </xdr:from>
    <xdr:to>
      <xdr:col>4</xdr:col>
      <xdr:colOff>206375</xdr:colOff>
      <xdr:row>35</xdr:row>
      <xdr:rowOff>124206</xdr:rowOff>
    </xdr:to>
    <xdr:sp macro="" textlink="">
      <xdr:nvSpPr>
        <xdr:cNvPr id="82" name="円/楕円 81"/>
        <xdr:cNvSpPr/>
      </xdr:nvSpPr>
      <xdr:spPr>
        <a:xfrm>
          <a:off x="2857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115333</xdr:rowOff>
    </xdr:from>
    <xdr:ext cx="469744" cy="259045"/>
    <xdr:sp macro="" textlink="">
      <xdr:nvSpPr>
        <xdr:cNvPr id="83" name="テキスト ボックス 82"/>
        <xdr:cNvSpPr txBox="1"/>
      </xdr:nvSpPr>
      <xdr:spPr>
        <a:xfrm>
          <a:off x="2673427" y="611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149251</xdr:rowOff>
    </xdr:from>
    <xdr:to>
      <xdr:col>3</xdr:col>
      <xdr:colOff>3175</xdr:colOff>
      <xdr:row>34</xdr:row>
      <xdr:rowOff>79401</xdr:rowOff>
    </xdr:to>
    <xdr:sp macro="" textlink="">
      <xdr:nvSpPr>
        <xdr:cNvPr id="84" name="円/楕円 83"/>
        <xdr:cNvSpPr/>
      </xdr:nvSpPr>
      <xdr:spPr>
        <a:xfrm>
          <a:off x="1968500" y="58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95928</xdr:rowOff>
    </xdr:from>
    <xdr:ext cx="469744" cy="259045"/>
    <xdr:sp macro="" textlink="">
      <xdr:nvSpPr>
        <xdr:cNvPr id="85" name="テキスト ボックス 84"/>
        <xdr:cNvSpPr txBox="1"/>
      </xdr:nvSpPr>
      <xdr:spPr>
        <a:xfrm>
          <a:off x="1784427" y="55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48209</xdr:rowOff>
    </xdr:from>
    <xdr:to>
      <xdr:col>1</xdr:col>
      <xdr:colOff>485775</xdr:colOff>
      <xdr:row>34</xdr:row>
      <xdr:rowOff>149809</xdr:rowOff>
    </xdr:to>
    <xdr:sp macro="" textlink="">
      <xdr:nvSpPr>
        <xdr:cNvPr id="86" name="円/楕円 85"/>
        <xdr:cNvSpPr/>
      </xdr:nvSpPr>
      <xdr:spPr>
        <a:xfrm>
          <a:off x="1079500" y="58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140936</xdr:rowOff>
    </xdr:from>
    <xdr:ext cx="469744" cy="259045"/>
    <xdr:sp macro="" textlink="">
      <xdr:nvSpPr>
        <xdr:cNvPr id="87" name="テキスト ボックス 86"/>
        <xdr:cNvSpPr txBox="1"/>
      </xdr:nvSpPr>
      <xdr:spPr>
        <a:xfrm>
          <a:off x="895427" y="597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85369</xdr:rowOff>
    </xdr:from>
    <xdr:to>
      <xdr:col>6</xdr:col>
      <xdr:colOff>511175</xdr:colOff>
      <xdr:row>57</xdr:row>
      <xdr:rowOff>85964</xdr:rowOff>
    </xdr:to>
    <xdr:cxnSp macro="">
      <xdr:nvCxnSpPr>
        <xdr:cNvPr id="116" name="直線コネクタ 115"/>
        <xdr:cNvCxnSpPr/>
      </xdr:nvCxnSpPr>
      <xdr:spPr>
        <a:xfrm>
          <a:off x="3797300" y="9858019"/>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61313</xdr:rowOff>
    </xdr:from>
    <xdr:to>
      <xdr:col>5</xdr:col>
      <xdr:colOff>358775</xdr:colOff>
      <xdr:row>57</xdr:row>
      <xdr:rowOff>85369</xdr:rowOff>
    </xdr:to>
    <xdr:cxnSp macro="">
      <xdr:nvCxnSpPr>
        <xdr:cNvPr id="119" name="直線コネクタ 118"/>
        <xdr:cNvCxnSpPr/>
      </xdr:nvCxnSpPr>
      <xdr:spPr>
        <a:xfrm>
          <a:off x="2908300" y="9833963"/>
          <a:ext cx="889000" cy="2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925</xdr:rowOff>
    </xdr:from>
    <xdr:to>
      <xdr:col>4</xdr:col>
      <xdr:colOff>155575</xdr:colOff>
      <xdr:row>57</xdr:row>
      <xdr:rowOff>61313</xdr:rowOff>
    </xdr:to>
    <xdr:cxnSp macro="">
      <xdr:nvCxnSpPr>
        <xdr:cNvPr id="122" name="直線コネクタ 121"/>
        <xdr:cNvCxnSpPr/>
      </xdr:nvCxnSpPr>
      <xdr:spPr>
        <a:xfrm>
          <a:off x="2019300" y="9773575"/>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925</xdr:rowOff>
    </xdr:from>
    <xdr:to>
      <xdr:col>2</xdr:col>
      <xdr:colOff>638175</xdr:colOff>
      <xdr:row>57</xdr:row>
      <xdr:rowOff>22923</xdr:rowOff>
    </xdr:to>
    <xdr:cxnSp macro="">
      <xdr:nvCxnSpPr>
        <xdr:cNvPr id="125" name="直線コネクタ 124"/>
        <xdr:cNvCxnSpPr/>
      </xdr:nvCxnSpPr>
      <xdr:spPr>
        <a:xfrm flipV="1">
          <a:off x="1130300" y="9773575"/>
          <a:ext cx="889000" cy="2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35164</xdr:rowOff>
    </xdr:from>
    <xdr:to>
      <xdr:col>6</xdr:col>
      <xdr:colOff>561975</xdr:colOff>
      <xdr:row>57</xdr:row>
      <xdr:rowOff>136764</xdr:rowOff>
    </xdr:to>
    <xdr:sp macro="" textlink="">
      <xdr:nvSpPr>
        <xdr:cNvPr id="135" name="円/楕円 134"/>
        <xdr:cNvSpPr/>
      </xdr:nvSpPr>
      <xdr:spPr>
        <a:xfrm>
          <a:off x="4584700" y="980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123311</xdr:rowOff>
    </xdr:from>
    <xdr:ext cx="534377" cy="259045"/>
    <xdr:sp macro="" textlink="">
      <xdr:nvSpPr>
        <xdr:cNvPr id="136"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34569</xdr:rowOff>
    </xdr:from>
    <xdr:to>
      <xdr:col>5</xdr:col>
      <xdr:colOff>409575</xdr:colOff>
      <xdr:row>57</xdr:row>
      <xdr:rowOff>136169</xdr:rowOff>
    </xdr:to>
    <xdr:sp macro="" textlink="">
      <xdr:nvSpPr>
        <xdr:cNvPr id="137" name="円/楕円 136"/>
        <xdr:cNvSpPr/>
      </xdr:nvSpPr>
      <xdr:spPr>
        <a:xfrm>
          <a:off x="3746500" y="98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127296</xdr:rowOff>
    </xdr:from>
    <xdr:ext cx="534377" cy="259045"/>
    <xdr:sp macro="" textlink="">
      <xdr:nvSpPr>
        <xdr:cNvPr id="138" name="テキスト ボックス 137"/>
        <xdr:cNvSpPr txBox="1"/>
      </xdr:nvSpPr>
      <xdr:spPr>
        <a:xfrm>
          <a:off x="3530111" y="989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10513</xdr:rowOff>
    </xdr:from>
    <xdr:to>
      <xdr:col>4</xdr:col>
      <xdr:colOff>206375</xdr:colOff>
      <xdr:row>57</xdr:row>
      <xdr:rowOff>112113</xdr:rowOff>
    </xdr:to>
    <xdr:sp macro="" textlink="">
      <xdr:nvSpPr>
        <xdr:cNvPr id="139" name="円/楕円 138"/>
        <xdr:cNvSpPr/>
      </xdr:nvSpPr>
      <xdr:spPr>
        <a:xfrm>
          <a:off x="2857500" y="9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103240</xdr:rowOff>
    </xdr:from>
    <xdr:ext cx="534377" cy="259045"/>
    <xdr:sp macro="" textlink="">
      <xdr:nvSpPr>
        <xdr:cNvPr id="140" name="テキスト ボックス 139"/>
        <xdr:cNvSpPr txBox="1"/>
      </xdr:nvSpPr>
      <xdr:spPr>
        <a:xfrm>
          <a:off x="2641111" y="987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42,787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121575</xdr:rowOff>
    </xdr:from>
    <xdr:to>
      <xdr:col>3</xdr:col>
      <xdr:colOff>3175</xdr:colOff>
      <xdr:row>57</xdr:row>
      <xdr:rowOff>51725</xdr:rowOff>
    </xdr:to>
    <xdr:sp macro="" textlink="">
      <xdr:nvSpPr>
        <xdr:cNvPr id="141" name="円/楕円 140"/>
        <xdr:cNvSpPr/>
      </xdr:nvSpPr>
      <xdr:spPr>
        <a:xfrm>
          <a:off x="1968500" y="97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42852</xdr:rowOff>
    </xdr:from>
    <xdr:ext cx="534377" cy="259045"/>
    <xdr:sp macro="" textlink="">
      <xdr:nvSpPr>
        <xdr:cNvPr id="142" name="テキスト ボックス 141"/>
        <xdr:cNvSpPr txBox="1"/>
      </xdr:nvSpPr>
      <xdr:spPr>
        <a:xfrm>
          <a:off x="1752111" y="981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143573</xdr:rowOff>
    </xdr:from>
    <xdr:to>
      <xdr:col>1</xdr:col>
      <xdr:colOff>485775</xdr:colOff>
      <xdr:row>57</xdr:row>
      <xdr:rowOff>73723</xdr:rowOff>
    </xdr:to>
    <xdr:sp macro="" textlink="">
      <xdr:nvSpPr>
        <xdr:cNvPr id="143" name="円/楕円 142"/>
        <xdr:cNvSpPr/>
      </xdr:nvSpPr>
      <xdr:spPr>
        <a:xfrm>
          <a:off x="1079500" y="974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64850</xdr:rowOff>
    </xdr:from>
    <xdr:ext cx="534377" cy="259045"/>
    <xdr:sp macro="" textlink="">
      <xdr:nvSpPr>
        <xdr:cNvPr id="144" name="テキスト ボックス 143"/>
        <xdr:cNvSpPr txBox="1"/>
      </xdr:nvSpPr>
      <xdr:spPr>
        <a:xfrm>
          <a:off x="863111" y="983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113436</xdr:rowOff>
    </xdr:from>
    <xdr:to>
      <xdr:col>6</xdr:col>
      <xdr:colOff>511175</xdr:colOff>
      <xdr:row>76</xdr:row>
      <xdr:rowOff>61227</xdr:rowOff>
    </xdr:to>
    <xdr:cxnSp macro="">
      <xdr:nvCxnSpPr>
        <xdr:cNvPr id="174" name="直線コネクタ 173"/>
        <xdr:cNvCxnSpPr/>
      </xdr:nvCxnSpPr>
      <xdr:spPr>
        <a:xfrm flipV="1">
          <a:off x="3797300" y="12972186"/>
          <a:ext cx="838200" cy="1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61227</xdr:rowOff>
    </xdr:from>
    <xdr:to>
      <xdr:col>5</xdr:col>
      <xdr:colOff>358775</xdr:colOff>
      <xdr:row>76</xdr:row>
      <xdr:rowOff>88481</xdr:rowOff>
    </xdr:to>
    <xdr:cxnSp macro="">
      <xdr:nvCxnSpPr>
        <xdr:cNvPr id="177" name="直線コネクタ 176"/>
        <xdr:cNvCxnSpPr/>
      </xdr:nvCxnSpPr>
      <xdr:spPr>
        <a:xfrm flipV="1">
          <a:off x="2908300" y="13091427"/>
          <a:ext cx="889000" cy="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88481</xdr:rowOff>
    </xdr:from>
    <xdr:to>
      <xdr:col>4</xdr:col>
      <xdr:colOff>155575</xdr:colOff>
      <xdr:row>77</xdr:row>
      <xdr:rowOff>5792</xdr:rowOff>
    </xdr:to>
    <xdr:cxnSp macro="">
      <xdr:nvCxnSpPr>
        <xdr:cNvPr id="180" name="直線コネクタ 179"/>
        <xdr:cNvCxnSpPr/>
      </xdr:nvCxnSpPr>
      <xdr:spPr>
        <a:xfrm flipV="1">
          <a:off x="2019300" y="13118681"/>
          <a:ext cx="889000" cy="8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5792</xdr:rowOff>
    </xdr:from>
    <xdr:to>
      <xdr:col>2</xdr:col>
      <xdr:colOff>638175</xdr:colOff>
      <xdr:row>77</xdr:row>
      <xdr:rowOff>121602</xdr:rowOff>
    </xdr:to>
    <xdr:cxnSp macro="">
      <xdr:nvCxnSpPr>
        <xdr:cNvPr id="183" name="直線コネクタ 182"/>
        <xdr:cNvCxnSpPr/>
      </xdr:nvCxnSpPr>
      <xdr:spPr>
        <a:xfrm flipV="1">
          <a:off x="1130300" y="13207442"/>
          <a:ext cx="889000" cy="11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62636</xdr:rowOff>
    </xdr:from>
    <xdr:to>
      <xdr:col>6</xdr:col>
      <xdr:colOff>561975</xdr:colOff>
      <xdr:row>75</xdr:row>
      <xdr:rowOff>164236</xdr:rowOff>
    </xdr:to>
    <xdr:sp macro="" textlink="">
      <xdr:nvSpPr>
        <xdr:cNvPr id="193" name="円/楕円 192"/>
        <xdr:cNvSpPr/>
      </xdr:nvSpPr>
      <xdr:spPr>
        <a:xfrm>
          <a:off x="4584700" y="129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41063</xdr:rowOff>
    </xdr:from>
    <xdr:ext cx="599010" cy="259045"/>
    <xdr:sp macro="" textlink="">
      <xdr:nvSpPr>
        <xdr:cNvPr id="194" name="民生費該当値テキスト"/>
        <xdr:cNvSpPr txBox="1"/>
      </xdr:nvSpPr>
      <xdr:spPr>
        <a:xfrm>
          <a:off x="4686300" y="1289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138,568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10427</xdr:rowOff>
    </xdr:from>
    <xdr:to>
      <xdr:col>5</xdr:col>
      <xdr:colOff>409575</xdr:colOff>
      <xdr:row>76</xdr:row>
      <xdr:rowOff>112027</xdr:rowOff>
    </xdr:to>
    <xdr:sp macro="" textlink="">
      <xdr:nvSpPr>
        <xdr:cNvPr id="195" name="円/楕円 194"/>
        <xdr:cNvSpPr/>
      </xdr:nvSpPr>
      <xdr:spPr>
        <a:xfrm>
          <a:off x="3746500" y="1304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103154</xdr:rowOff>
    </xdr:from>
    <xdr:ext cx="599010" cy="259045"/>
    <xdr:sp macro="" textlink="">
      <xdr:nvSpPr>
        <xdr:cNvPr id="196" name="テキスト ボックス 195"/>
        <xdr:cNvSpPr txBox="1"/>
      </xdr:nvSpPr>
      <xdr:spPr>
        <a:xfrm>
          <a:off x="3497794" y="1313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129,179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37681</xdr:rowOff>
    </xdr:from>
    <xdr:to>
      <xdr:col>4</xdr:col>
      <xdr:colOff>206375</xdr:colOff>
      <xdr:row>76</xdr:row>
      <xdr:rowOff>139281</xdr:rowOff>
    </xdr:to>
    <xdr:sp macro="" textlink="">
      <xdr:nvSpPr>
        <xdr:cNvPr id="197" name="円/楕円 196"/>
        <xdr:cNvSpPr/>
      </xdr:nvSpPr>
      <xdr:spPr>
        <a:xfrm>
          <a:off x="2857500" y="130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130408</xdr:rowOff>
    </xdr:from>
    <xdr:ext cx="599010" cy="259045"/>
    <xdr:sp macro="" textlink="">
      <xdr:nvSpPr>
        <xdr:cNvPr id="198" name="テキスト ボックス 197"/>
        <xdr:cNvSpPr txBox="1"/>
      </xdr:nvSpPr>
      <xdr:spPr>
        <a:xfrm>
          <a:off x="2608794" y="1316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127,033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126442</xdr:rowOff>
    </xdr:from>
    <xdr:to>
      <xdr:col>3</xdr:col>
      <xdr:colOff>3175</xdr:colOff>
      <xdr:row>77</xdr:row>
      <xdr:rowOff>56592</xdr:rowOff>
    </xdr:to>
    <xdr:sp macro="" textlink="">
      <xdr:nvSpPr>
        <xdr:cNvPr id="199" name="円/楕円 198"/>
        <xdr:cNvSpPr/>
      </xdr:nvSpPr>
      <xdr:spPr>
        <a:xfrm>
          <a:off x="1968500" y="131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47719</xdr:rowOff>
    </xdr:from>
    <xdr:ext cx="599010" cy="259045"/>
    <xdr:sp macro="" textlink="">
      <xdr:nvSpPr>
        <xdr:cNvPr id="200" name="テキスト ボックス 199"/>
        <xdr:cNvSpPr txBox="1"/>
      </xdr:nvSpPr>
      <xdr:spPr>
        <a:xfrm>
          <a:off x="1719794" y="1324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70802</xdr:rowOff>
    </xdr:from>
    <xdr:to>
      <xdr:col>1</xdr:col>
      <xdr:colOff>485775</xdr:colOff>
      <xdr:row>78</xdr:row>
      <xdr:rowOff>952</xdr:rowOff>
    </xdr:to>
    <xdr:sp macro="" textlink="">
      <xdr:nvSpPr>
        <xdr:cNvPr id="201" name="円/楕円 200"/>
        <xdr:cNvSpPr/>
      </xdr:nvSpPr>
      <xdr:spPr>
        <a:xfrm>
          <a:off x="1079500" y="1327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163529</xdr:rowOff>
    </xdr:from>
    <xdr:ext cx="599010" cy="259045"/>
    <xdr:sp macro="" textlink="">
      <xdr:nvSpPr>
        <xdr:cNvPr id="202" name="テキスト ボックス 201"/>
        <xdr:cNvSpPr txBox="1"/>
      </xdr:nvSpPr>
      <xdr:spPr>
        <a:xfrm>
          <a:off x="830794" y="1336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40639</xdr:rowOff>
    </xdr:from>
    <xdr:to>
      <xdr:col>6</xdr:col>
      <xdr:colOff>511175</xdr:colOff>
      <xdr:row>97</xdr:row>
      <xdr:rowOff>47574</xdr:rowOff>
    </xdr:to>
    <xdr:cxnSp macro="">
      <xdr:nvCxnSpPr>
        <xdr:cNvPr id="232" name="直線コネクタ 231"/>
        <xdr:cNvCxnSpPr/>
      </xdr:nvCxnSpPr>
      <xdr:spPr>
        <a:xfrm flipV="1">
          <a:off x="3797300" y="16671289"/>
          <a:ext cx="8382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47574</xdr:rowOff>
    </xdr:from>
    <xdr:to>
      <xdr:col>5</xdr:col>
      <xdr:colOff>358775</xdr:colOff>
      <xdr:row>97</xdr:row>
      <xdr:rowOff>108610</xdr:rowOff>
    </xdr:to>
    <xdr:cxnSp macro="">
      <xdr:nvCxnSpPr>
        <xdr:cNvPr id="235" name="直線コネクタ 234"/>
        <xdr:cNvCxnSpPr/>
      </xdr:nvCxnSpPr>
      <xdr:spPr>
        <a:xfrm flipV="1">
          <a:off x="2908300" y="16678224"/>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108610</xdr:rowOff>
    </xdr:from>
    <xdr:to>
      <xdr:col>4</xdr:col>
      <xdr:colOff>155575</xdr:colOff>
      <xdr:row>97</xdr:row>
      <xdr:rowOff>125088</xdr:rowOff>
    </xdr:to>
    <xdr:cxnSp macro="">
      <xdr:nvCxnSpPr>
        <xdr:cNvPr id="238" name="直線コネクタ 237"/>
        <xdr:cNvCxnSpPr/>
      </xdr:nvCxnSpPr>
      <xdr:spPr>
        <a:xfrm flipV="1">
          <a:off x="2019300" y="16739260"/>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125088</xdr:rowOff>
    </xdr:from>
    <xdr:to>
      <xdr:col>2</xdr:col>
      <xdr:colOff>638175</xdr:colOff>
      <xdr:row>97</xdr:row>
      <xdr:rowOff>132842</xdr:rowOff>
    </xdr:to>
    <xdr:cxnSp macro="">
      <xdr:nvCxnSpPr>
        <xdr:cNvPr id="241" name="直線コネクタ 240"/>
        <xdr:cNvCxnSpPr/>
      </xdr:nvCxnSpPr>
      <xdr:spPr>
        <a:xfrm flipV="1">
          <a:off x="1130300" y="16755738"/>
          <a:ext cx="8890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161289</xdr:rowOff>
    </xdr:from>
    <xdr:to>
      <xdr:col>6</xdr:col>
      <xdr:colOff>561975</xdr:colOff>
      <xdr:row>97</xdr:row>
      <xdr:rowOff>91439</xdr:rowOff>
    </xdr:to>
    <xdr:sp macro="" textlink="">
      <xdr:nvSpPr>
        <xdr:cNvPr id="251" name="円/楕円 250"/>
        <xdr:cNvSpPr/>
      </xdr:nvSpPr>
      <xdr:spPr>
        <a:xfrm>
          <a:off x="4584700" y="166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12716</xdr:rowOff>
    </xdr:from>
    <xdr:ext cx="534377" cy="259045"/>
    <xdr:sp macro="" textlink="">
      <xdr:nvSpPr>
        <xdr:cNvPr id="252" name="衛生費該当値テキスト"/>
        <xdr:cNvSpPr txBox="1"/>
      </xdr:nvSpPr>
      <xdr:spPr>
        <a:xfrm>
          <a:off x="4686300" y="164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38,200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168224</xdr:rowOff>
    </xdr:from>
    <xdr:to>
      <xdr:col>5</xdr:col>
      <xdr:colOff>409575</xdr:colOff>
      <xdr:row>97</xdr:row>
      <xdr:rowOff>98374</xdr:rowOff>
    </xdr:to>
    <xdr:sp macro="" textlink="">
      <xdr:nvSpPr>
        <xdr:cNvPr id="253" name="円/楕円 252"/>
        <xdr:cNvSpPr/>
      </xdr:nvSpPr>
      <xdr:spPr>
        <a:xfrm>
          <a:off x="3746500" y="166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114901</xdr:rowOff>
    </xdr:from>
    <xdr:ext cx="534377" cy="259045"/>
    <xdr:sp macro="" textlink="">
      <xdr:nvSpPr>
        <xdr:cNvPr id="254" name="テキスト ボックス 253"/>
        <xdr:cNvSpPr txBox="1"/>
      </xdr:nvSpPr>
      <xdr:spPr>
        <a:xfrm>
          <a:off x="3530111" y="164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57810</xdr:rowOff>
    </xdr:from>
    <xdr:to>
      <xdr:col>4</xdr:col>
      <xdr:colOff>206375</xdr:colOff>
      <xdr:row>97</xdr:row>
      <xdr:rowOff>159410</xdr:rowOff>
    </xdr:to>
    <xdr:sp macro="" textlink="">
      <xdr:nvSpPr>
        <xdr:cNvPr id="255" name="円/楕円 254"/>
        <xdr:cNvSpPr/>
      </xdr:nvSpPr>
      <xdr:spPr>
        <a:xfrm>
          <a:off x="2857500" y="1668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150537</xdr:rowOff>
    </xdr:from>
    <xdr:ext cx="534377" cy="259045"/>
    <xdr:sp macro="" textlink="">
      <xdr:nvSpPr>
        <xdr:cNvPr id="256" name="テキスト ボックス 255"/>
        <xdr:cNvSpPr txBox="1"/>
      </xdr:nvSpPr>
      <xdr:spPr>
        <a:xfrm>
          <a:off x="2641111" y="1678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74288</xdr:rowOff>
    </xdr:from>
    <xdr:to>
      <xdr:col>3</xdr:col>
      <xdr:colOff>3175</xdr:colOff>
      <xdr:row>98</xdr:row>
      <xdr:rowOff>4438</xdr:rowOff>
    </xdr:to>
    <xdr:sp macro="" textlink="">
      <xdr:nvSpPr>
        <xdr:cNvPr id="257" name="円/楕円 256"/>
        <xdr:cNvSpPr/>
      </xdr:nvSpPr>
      <xdr:spPr>
        <a:xfrm>
          <a:off x="1968500" y="167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167015</xdr:rowOff>
    </xdr:from>
    <xdr:ext cx="534377" cy="259045"/>
    <xdr:sp macro="" textlink="">
      <xdr:nvSpPr>
        <xdr:cNvPr id="258" name="テキスト ボックス 257"/>
        <xdr:cNvSpPr txBox="1"/>
      </xdr:nvSpPr>
      <xdr:spPr>
        <a:xfrm>
          <a:off x="1752111" y="1679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82042</xdr:rowOff>
    </xdr:from>
    <xdr:to>
      <xdr:col>1</xdr:col>
      <xdr:colOff>485775</xdr:colOff>
      <xdr:row>98</xdr:row>
      <xdr:rowOff>12192</xdr:rowOff>
    </xdr:to>
    <xdr:sp macro="" textlink="">
      <xdr:nvSpPr>
        <xdr:cNvPr id="259" name="円/楕円 258"/>
        <xdr:cNvSpPr/>
      </xdr:nvSpPr>
      <xdr:spPr>
        <a:xfrm>
          <a:off x="1079500" y="167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3319</xdr:rowOff>
    </xdr:from>
    <xdr:ext cx="534377" cy="259045"/>
    <xdr:sp macro="" textlink="">
      <xdr:nvSpPr>
        <xdr:cNvPr id="260" name="テキスト ボックス 259"/>
        <xdr:cNvSpPr txBox="1"/>
      </xdr:nvSpPr>
      <xdr:spPr>
        <a:xfrm>
          <a:off x="863111" y="1680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29591</xdr:rowOff>
    </xdr:from>
    <xdr:to>
      <xdr:col>15</xdr:col>
      <xdr:colOff>180975</xdr:colOff>
      <xdr:row>38</xdr:row>
      <xdr:rowOff>31115</xdr:rowOff>
    </xdr:to>
    <xdr:cxnSp macro="">
      <xdr:nvCxnSpPr>
        <xdr:cNvPr id="289" name="直線コネクタ 288"/>
        <xdr:cNvCxnSpPr/>
      </xdr:nvCxnSpPr>
      <xdr:spPr>
        <a:xfrm>
          <a:off x="9639300" y="654469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129794</xdr:rowOff>
    </xdr:from>
    <xdr:to>
      <xdr:col>14</xdr:col>
      <xdr:colOff>28575</xdr:colOff>
      <xdr:row>38</xdr:row>
      <xdr:rowOff>29591</xdr:rowOff>
    </xdr:to>
    <xdr:cxnSp macro="">
      <xdr:nvCxnSpPr>
        <xdr:cNvPr id="292" name="直線コネクタ 291"/>
        <xdr:cNvCxnSpPr/>
      </xdr:nvCxnSpPr>
      <xdr:spPr>
        <a:xfrm>
          <a:off x="8750300" y="6473444"/>
          <a:ext cx="889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10922</xdr:rowOff>
    </xdr:from>
    <xdr:to>
      <xdr:col>12</xdr:col>
      <xdr:colOff>511175</xdr:colOff>
      <xdr:row>37</xdr:row>
      <xdr:rowOff>129794</xdr:rowOff>
    </xdr:to>
    <xdr:cxnSp macro="">
      <xdr:nvCxnSpPr>
        <xdr:cNvPr id="295" name="直線コネクタ 294"/>
        <xdr:cNvCxnSpPr/>
      </xdr:nvCxnSpPr>
      <xdr:spPr>
        <a:xfrm>
          <a:off x="7861300" y="63545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158750</xdr:rowOff>
    </xdr:from>
    <xdr:to>
      <xdr:col>11</xdr:col>
      <xdr:colOff>307975</xdr:colOff>
      <xdr:row>37</xdr:row>
      <xdr:rowOff>10922</xdr:rowOff>
    </xdr:to>
    <xdr:cxnSp macro="">
      <xdr:nvCxnSpPr>
        <xdr:cNvPr id="298" name="直線コネクタ 297"/>
        <xdr:cNvCxnSpPr/>
      </xdr:nvCxnSpPr>
      <xdr:spPr>
        <a:xfrm>
          <a:off x="6972300" y="633095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151765</xdr:rowOff>
    </xdr:from>
    <xdr:to>
      <xdr:col>15</xdr:col>
      <xdr:colOff>231775</xdr:colOff>
      <xdr:row>38</xdr:row>
      <xdr:rowOff>81915</xdr:rowOff>
    </xdr:to>
    <xdr:sp macro="" textlink="">
      <xdr:nvSpPr>
        <xdr:cNvPr id="308" name="円/楕円 307"/>
        <xdr:cNvSpPr/>
      </xdr:nvSpPr>
      <xdr:spPr>
        <a:xfrm>
          <a:off x="104267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130192</xdr:rowOff>
    </xdr:from>
    <xdr:ext cx="378565" cy="259045"/>
    <xdr:sp macro="" textlink="">
      <xdr:nvSpPr>
        <xdr:cNvPr id="309" name="労働費該当値テキスト"/>
        <xdr:cNvSpPr txBox="1"/>
      </xdr:nvSpPr>
      <xdr:spPr>
        <a:xfrm>
          <a:off x="10528300" y="647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150241</xdr:rowOff>
    </xdr:from>
    <xdr:to>
      <xdr:col>14</xdr:col>
      <xdr:colOff>79375</xdr:colOff>
      <xdr:row>38</xdr:row>
      <xdr:rowOff>80390</xdr:rowOff>
    </xdr:to>
    <xdr:sp macro="" textlink="">
      <xdr:nvSpPr>
        <xdr:cNvPr id="310" name="円/楕円 309"/>
        <xdr:cNvSpPr/>
      </xdr:nvSpPr>
      <xdr:spPr>
        <a:xfrm>
          <a:off x="9588500" y="6493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71518</xdr:rowOff>
    </xdr:from>
    <xdr:ext cx="378565" cy="259045"/>
    <xdr:sp macro="" textlink="">
      <xdr:nvSpPr>
        <xdr:cNvPr id="311" name="テキスト ボックス 310"/>
        <xdr:cNvSpPr txBox="1"/>
      </xdr:nvSpPr>
      <xdr:spPr>
        <a:xfrm>
          <a:off x="9450017"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78994</xdr:rowOff>
    </xdr:from>
    <xdr:to>
      <xdr:col>12</xdr:col>
      <xdr:colOff>561975</xdr:colOff>
      <xdr:row>38</xdr:row>
      <xdr:rowOff>9144</xdr:rowOff>
    </xdr:to>
    <xdr:sp macro="" textlink="">
      <xdr:nvSpPr>
        <xdr:cNvPr id="312" name="円/楕円 311"/>
        <xdr:cNvSpPr/>
      </xdr:nvSpPr>
      <xdr:spPr>
        <a:xfrm>
          <a:off x="8699500" y="64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271</xdr:rowOff>
    </xdr:from>
    <xdr:ext cx="378565" cy="259045"/>
    <xdr:sp macro="" textlink="">
      <xdr:nvSpPr>
        <xdr:cNvPr id="313" name="テキスト ボックス 312"/>
        <xdr:cNvSpPr txBox="1"/>
      </xdr:nvSpPr>
      <xdr:spPr>
        <a:xfrm>
          <a:off x="8561017" y="651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131572</xdr:rowOff>
    </xdr:from>
    <xdr:to>
      <xdr:col>11</xdr:col>
      <xdr:colOff>358775</xdr:colOff>
      <xdr:row>37</xdr:row>
      <xdr:rowOff>61722</xdr:rowOff>
    </xdr:to>
    <xdr:sp macro="" textlink="">
      <xdr:nvSpPr>
        <xdr:cNvPr id="314" name="円/楕円 313"/>
        <xdr:cNvSpPr/>
      </xdr:nvSpPr>
      <xdr:spPr>
        <a:xfrm>
          <a:off x="7810500" y="630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52849</xdr:rowOff>
    </xdr:from>
    <xdr:ext cx="378565" cy="259045"/>
    <xdr:sp macro="" textlink="">
      <xdr:nvSpPr>
        <xdr:cNvPr id="315" name="テキスト ボックス 314"/>
        <xdr:cNvSpPr txBox="1"/>
      </xdr:nvSpPr>
      <xdr:spPr>
        <a:xfrm>
          <a:off x="7672017" y="6396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107950</xdr:rowOff>
    </xdr:from>
    <xdr:to>
      <xdr:col>10</xdr:col>
      <xdr:colOff>155575</xdr:colOff>
      <xdr:row>37</xdr:row>
      <xdr:rowOff>38100</xdr:rowOff>
    </xdr:to>
    <xdr:sp macro="" textlink="">
      <xdr:nvSpPr>
        <xdr:cNvPr id="316" name="円/楕円 315"/>
        <xdr:cNvSpPr/>
      </xdr:nvSpPr>
      <xdr:spPr>
        <a:xfrm>
          <a:off x="6921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29227</xdr:rowOff>
    </xdr:from>
    <xdr:ext cx="469744" cy="259045"/>
    <xdr:sp macro="" textlink="">
      <xdr:nvSpPr>
        <xdr:cNvPr id="317" name="テキスト ボックス 316"/>
        <xdr:cNvSpPr txBox="1"/>
      </xdr:nvSpPr>
      <xdr:spPr>
        <a:xfrm>
          <a:off x="6737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88928</xdr:rowOff>
    </xdr:from>
    <xdr:to>
      <xdr:col>15</xdr:col>
      <xdr:colOff>180975</xdr:colOff>
      <xdr:row>57</xdr:row>
      <xdr:rowOff>155633</xdr:rowOff>
    </xdr:to>
    <xdr:cxnSp macro="">
      <xdr:nvCxnSpPr>
        <xdr:cNvPr id="344" name="直線コネクタ 343"/>
        <xdr:cNvCxnSpPr/>
      </xdr:nvCxnSpPr>
      <xdr:spPr>
        <a:xfrm flipV="1">
          <a:off x="9639300" y="9861578"/>
          <a:ext cx="838200" cy="6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117983</xdr:rowOff>
    </xdr:from>
    <xdr:to>
      <xdr:col>14</xdr:col>
      <xdr:colOff>28575</xdr:colOff>
      <xdr:row>57</xdr:row>
      <xdr:rowOff>155633</xdr:rowOff>
    </xdr:to>
    <xdr:cxnSp macro="">
      <xdr:nvCxnSpPr>
        <xdr:cNvPr id="347" name="直線コネクタ 346"/>
        <xdr:cNvCxnSpPr/>
      </xdr:nvCxnSpPr>
      <xdr:spPr>
        <a:xfrm>
          <a:off x="8750300" y="9890633"/>
          <a:ext cx="889000" cy="3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40169</xdr:rowOff>
    </xdr:from>
    <xdr:ext cx="469744" cy="259045"/>
    <xdr:sp macro="" textlink="">
      <xdr:nvSpPr>
        <xdr:cNvPr id="349" name="テキスト ボックス 348"/>
        <xdr:cNvSpPr txBox="1"/>
      </xdr:nvSpPr>
      <xdr:spPr>
        <a:xfrm>
          <a:off x="9404427" y="998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117983</xdr:rowOff>
    </xdr:from>
    <xdr:to>
      <xdr:col>12</xdr:col>
      <xdr:colOff>511175</xdr:colOff>
      <xdr:row>58</xdr:row>
      <xdr:rowOff>1763</xdr:rowOff>
    </xdr:to>
    <xdr:cxnSp macro="">
      <xdr:nvCxnSpPr>
        <xdr:cNvPr id="350" name="直線コネクタ 349"/>
        <xdr:cNvCxnSpPr/>
      </xdr:nvCxnSpPr>
      <xdr:spPr>
        <a:xfrm flipV="1">
          <a:off x="7861300" y="9890633"/>
          <a:ext cx="889000" cy="5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712</xdr:rowOff>
    </xdr:from>
    <xdr:to>
      <xdr:col>11</xdr:col>
      <xdr:colOff>307975</xdr:colOff>
      <xdr:row>58</xdr:row>
      <xdr:rowOff>1763</xdr:rowOff>
    </xdr:to>
    <xdr:cxnSp macro="">
      <xdr:nvCxnSpPr>
        <xdr:cNvPr id="353" name="直線コネクタ 352"/>
        <xdr:cNvCxnSpPr/>
      </xdr:nvCxnSpPr>
      <xdr:spPr>
        <a:xfrm>
          <a:off x="6972300" y="9944812"/>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38128</xdr:rowOff>
    </xdr:from>
    <xdr:to>
      <xdr:col>15</xdr:col>
      <xdr:colOff>231775</xdr:colOff>
      <xdr:row>57</xdr:row>
      <xdr:rowOff>139728</xdr:rowOff>
    </xdr:to>
    <xdr:sp macro="" textlink="">
      <xdr:nvSpPr>
        <xdr:cNvPr id="363" name="円/楕円 362"/>
        <xdr:cNvSpPr/>
      </xdr:nvSpPr>
      <xdr:spPr>
        <a:xfrm>
          <a:off x="10426700" y="981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61005</xdr:rowOff>
    </xdr:from>
    <xdr:ext cx="469744" cy="259045"/>
    <xdr:sp macro="" textlink="">
      <xdr:nvSpPr>
        <xdr:cNvPr id="364" name="農林水産業費該当値テキスト"/>
        <xdr:cNvSpPr txBox="1"/>
      </xdr:nvSpPr>
      <xdr:spPr>
        <a:xfrm>
          <a:off x="10528300" y="966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104833</xdr:rowOff>
    </xdr:from>
    <xdr:to>
      <xdr:col>14</xdr:col>
      <xdr:colOff>79375</xdr:colOff>
      <xdr:row>58</xdr:row>
      <xdr:rowOff>34983</xdr:rowOff>
    </xdr:to>
    <xdr:sp macro="" textlink="">
      <xdr:nvSpPr>
        <xdr:cNvPr id="365" name="円/楕円 364"/>
        <xdr:cNvSpPr/>
      </xdr:nvSpPr>
      <xdr:spPr>
        <a:xfrm>
          <a:off x="9588500" y="98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51510</xdr:rowOff>
    </xdr:from>
    <xdr:ext cx="469744" cy="259045"/>
    <xdr:sp macro="" textlink="">
      <xdr:nvSpPr>
        <xdr:cNvPr id="366" name="テキスト ボックス 365"/>
        <xdr:cNvSpPr txBox="1"/>
      </xdr:nvSpPr>
      <xdr:spPr>
        <a:xfrm>
          <a:off x="9404427" y="96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67183</xdr:rowOff>
    </xdr:from>
    <xdr:to>
      <xdr:col>12</xdr:col>
      <xdr:colOff>561975</xdr:colOff>
      <xdr:row>57</xdr:row>
      <xdr:rowOff>168783</xdr:rowOff>
    </xdr:to>
    <xdr:sp macro="" textlink="">
      <xdr:nvSpPr>
        <xdr:cNvPr id="367" name="円/楕円 366"/>
        <xdr:cNvSpPr/>
      </xdr:nvSpPr>
      <xdr:spPr>
        <a:xfrm>
          <a:off x="8699500" y="983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159910</xdr:rowOff>
    </xdr:from>
    <xdr:ext cx="469744" cy="259045"/>
    <xdr:sp macro="" textlink="">
      <xdr:nvSpPr>
        <xdr:cNvPr id="368" name="テキスト ボックス 367"/>
        <xdr:cNvSpPr txBox="1"/>
      </xdr:nvSpPr>
      <xdr:spPr>
        <a:xfrm>
          <a:off x="8515427" y="993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122413</xdr:rowOff>
    </xdr:from>
    <xdr:to>
      <xdr:col>11</xdr:col>
      <xdr:colOff>358775</xdr:colOff>
      <xdr:row>58</xdr:row>
      <xdr:rowOff>52563</xdr:rowOff>
    </xdr:to>
    <xdr:sp macro="" textlink="">
      <xdr:nvSpPr>
        <xdr:cNvPr id="369" name="円/楕円 368"/>
        <xdr:cNvSpPr/>
      </xdr:nvSpPr>
      <xdr:spPr>
        <a:xfrm>
          <a:off x="7810500" y="9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43690</xdr:rowOff>
    </xdr:from>
    <xdr:ext cx="469744" cy="259045"/>
    <xdr:sp macro="" textlink="">
      <xdr:nvSpPr>
        <xdr:cNvPr id="370" name="テキスト ボックス 369"/>
        <xdr:cNvSpPr txBox="1"/>
      </xdr:nvSpPr>
      <xdr:spPr>
        <a:xfrm>
          <a:off x="7626427" y="998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121362</xdr:rowOff>
    </xdr:from>
    <xdr:to>
      <xdr:col>10</xdr:col>
      <xdr:colOff>155575</xdr:colOff>
      <xdr:row>58</xdr:row>
      <xdr:rowOff>51512</xdr:rowOff>
    </xdr:to>
    <xdr:sp macro="" textlink="">
      <xdr:nvSpPr>
        <xdr:cNvPr id="371" name="円/楕円 370"/>
        <xdr:cNvSpPr/>
      </xdr:nvSpPr>
      <xdr:spPr>
        <a:xfrm>
          <a:off x="6921500" y="98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42639</xdr:rowOff>
    </xdr:from>
    <xdr:ext cx="469744" cy="259045"/>
    <xdr:sp macro="" textlink="">
      <xdr:nvSpPr>
        <xdr:cNvPr id="372" name="テキスト ボックス 371"/>
        <xdr:cNvSpPr txBox="1"/>
      </xdr:nvSpPr>
      <xdr:spPr>
        <a:xfrm>
          <a:off x="6737427" y="998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102933</xdr:rowOff>
    </xdr:from>
    <xdr:to>
      <xdr:col>15</xdr:col>
      <xdr:colOff>180975</xdr:colOff>
      <xdr:row>76</xdr:row>
      <xdr:rowOff>51727</xdr:rowOff>
    </xdr:to>
    <xdr:cxnSp macro="">
      <xdr:nvCxnSpPr>
        <xdr:cNvPr id="401" name="直線コネクタ 400"/>
        <xdr:cNvCxnSpPr/>
      </xdr:nvCxnSpPr>
      <xdr:spPr>
        <a:xfrm>
          <a:off x="9639300" y="12961683"/>
          <a:ext cx="8382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77424</xdr:rowOff>
    </xdr:from>
    <xdr:ext cx="469744" cy="259045"/>
    <xdr:sp macro="" textlink="">
      <xdr:nvSpPr>
        <xdr:cNvPr id="402" name="商工費平均値テキスト"/>
        <xdr:cNvSpPr txBox="1"/>
      </xdr:nvSpPr>
      <xdr:spPr>
        <a:xfrm>
          <a:off x="10528300" y="13279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102933</xdr:rowOff>
    </xdr:from>
    <xdr:to>
      <xdr:col>14</xdr:col>
      <xdr:colOff>28575</xdr:colOff>
      <xdr:row>76</xdr:row>
      <xdr:rowOff>42507</xdr:rowOff>
    </xdr:to>
    <xdr:cxnSp macro="">
      <xdr:nvCxnSpPr>
        <xdr:cNvPr id="404" name="直線コネクタ 403"/>
        <xdr:cNvCxnSpPr/>
      </xdr:nvCxnSpPr>
      <xdr:spPr>
        <a:xfrm flipV="1">
          <a:off x="8750300" y="12961683"/>
          <a:ext cx="889000" cy="1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42507</xdr:rowOff>
    </xdr:from>
    <xdr:to>
      <xdr:col>12</xdr:col>
      <xdr:colOff>511175</xdr:colOff>
      <xdr:row>76</xdr:row>
      <xdr:rowOff>53212</xdr:rowOff>
    </xdr:to>
    <xdr:cxnSp macro="">
      <xdr:nvCxnSpPr>
        <xdr:cNvPr id="407" name="直線コネクタ 406"/>
        <xdr:cNvCxnSpPr/>
      </xdr:nvCxnSpPr>
      <xdr:spPr>
        <a:xfrm flipV="1">
          <a:off x="7861300" y="13072707"/>
          <a:ext cx="889000" cy="1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85120</xdr:rowOff>
    </xdr:from>
    <xdr:ext cx="469744" cy="259045"/>
    <xdr:sp macro="" textlink="">
      <xdr:nvSpPr>
        <xdr:cNvPr id="409" name="テキスト ボックス 408"/>
        <xdr:cNvSpPr txBox="1"/>
      </xdr:nvSpPr>
      <xdr:spPr>
        <a:xfrm>
          <a:off x="8515427" y="1328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53212</xdr:rowOff>
    </xdr:from>
    <xdr:to>
      <xdr:col>11</xdr:col>
      <xdr:colOff>307975</xdr:colOff>
      <xdr:row>76</xdr:row>
      <xdr:rowOff>80263</xdr:rowOff>
    </xdr:to>
    <xdr:cxnSp macro="">
      <xdr:nvCxnSpPr>
        <xdr:cNvPr id="410" name="直線コネクタ 409"/>
        <xdr:cNvCxnSpPr/>
      </xdr:nvCxnSpPr>
      <xdr:spPr>
        <a:xfrm flipV="1">
          <a:off x="6972300" y="1308341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100740</xdr:rowOff>
    </xdr:from>
    <xdr:ext cx="469744" cy="259045"/>
    <xdr:sp macro="" textlink="">
      <xdr:nvSpPr>
        <xdr:cNvPr id="412" name="テキスト ボックス 411"/>
        <xdr:cNvSpPr txBox="1"/>
      </xdr:nvSpPr>
      <xdr:spPr>
        <a:xfrm>
          <a:off x="7626427"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116476</xdr:rowOff>
    </xdr:from>
    <xdr:ext cx="469744" cy="259045"/>
    <xdr:sp macro="" textlink="">
      <xdr:nvSpPr>
        <xdr:cNvPr id="414" name="テキスト ボックス 413"/>
        <xdr:cNvSpPr txBox="1"/>
      </xdr:nvSpPr>
      <xdr:spPr>
        <a:xfrm>
          <a:off x="6737427" y="1331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927</xdr:rowOff>
    </xdr:from>
    <xdr:to>
      <xdr:col>15</xdr:col>
      <xdr:colOff>231775</xdr:colOff>
      <xdr:row>76</xdr:row>
      <xdr:rowOff>102527</xdr:rowOff>
    </xdr:to>
    <xdr:sp macro="" textlink="">
      <xdr:nvSpPr>
        <xdr:cNvPr id="420" name="円/楕円 419"/>
        <xdr:cNvSpPr/>
      </xdr:nvSpPr>
      <xdr:spPr>
        <a:xfrm>
          <a:off x="10426700" y="130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23804</xdr:rowOff>
    </xdr:from>
    <xdr:ext cx="534377" cy="259045"/>
    <xdr:sp macro="" textlink="">
      <xdr:nvSpPr>
        <xdr:cNvPr id="421" name="商工費該当値テキスト"/>
        <xdr:cNvSpPr txBox="1"/>
      </xdr:nvSpPr>
      <xdr:spPr>
        <a:xfrm>
          <a:off x="10528300" y="1288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52133</xdr:rowOff>
    </xdr:from>
    <xdr:to>
      <xdr:col>14</xdr:col>
      <xdr:colOff>79375</xdr:colOff>
      <xdr:row>75</xdr:row>
      <xdr:rowOff>153733</xdr:rowOff>
    </xdr:to>
    <xdr:sp macro="" textlink="">
      <xdr:nvSpPr>
        <xdr:cNvPr id="422" name="円/楕円 421"/>
        <xdr:cNvSpPr/>
      </xdr:nvSpPr>
      <xdr:spPr>
        <a:xfrm>
          <a:off x="9588500" y="129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170260</xdr:rowOff>
    </xdr:from>
    <xdr:ext cx="534377" cy="259045"/>
    <xdr:sp macro="" textlink="">
      <xdr:nvSpPr>
        <xdr:cNvPr id="423" name="テキスト ボックス 422"/>
        <xdr:cNvSpPr txBox="1"/>
      </xdr:nvSpPr>
      <xdr:spPr>
        <a:xfrm>
          <a:off x="9372111" y="126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163157</xdr:rowOff>
    </xdr:from>
    <xdr:to>
      <xdr:col>12</xdr:col>
      <xdr:colOff>561975</xdr:colOff>
      <xdr:row>76</xdr:row>
      <xdr:rowOff>93307</xdr:rowOff>
    </xdr:to>
    <xdr:sp macro="" textlink="">
      <xdr:nvSpPr>
        <xdr:cNvPr id="424" name="円/楕円 423"/>
        <xdr:cNvSpPr/>
      </xdr:nvSpPr>
      <xdr:spPr>
        <a:xfrm>
          <a:off x="8699500" y="130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109834</xdr:rowOff>
    </xdr:from>
    <xdr:ext cx="534377" cy="259045"/>
    <xdr:sp macro="" textlink="">
      <xdr:nvSpPr>
        <xdr:cNvPr id="425" name="テキスト ボックス 424"/>
        <xdr:cNvSpPr txBox="1"/>
      </xdr:nvSpPr>
      <xdr:spPr>
        <a:xfrm>
          <a:off x="8483111" y="127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2412</xdr:rowOff>
    </xdr:from>
    <xdr:to>
      <xdr:col>11</xdr:col>
      <xdr:colOff>358775</xdr:colOff>
      <xdr:row>76</xdr:row>
      <xdr:rowOff>104012</xdr:rowOff>
    </xdr:to>
    <xdr:sp macro="" textlink="">
      <xdr:nvSpPr>
        <xdr:cNvPr id="426" name="円/楕円 425"/>
        <xdr:cNvSpPr/>
      </xdr:nvSpPr>
      <xdr:spPr>
        <a:xfrm>
          <a:off x="7810500" y="130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120540</xdr:rowOff>
    </xdr:from>
    <xdr:ext cx="534377" cy="259045"/>
    <xdr:sp macro="" textlink="">
      <xdr:nvSpPr>
        <xdr:cNvPr id="427" name="テキスト ボックス 426"/>
        <xdr:cNvSpPr txBox="1"/>
      </xdr:nvSpPr>
      <xdr:spPr>
        <a:xfrm>
          <a:off x="7594111" y="128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29463</xdr:rowOff>
    </xdr:from>
    <xdr:to>
      <xdr:col>10</xdr:col>
      <xdr:colOff>155575</xdr:colOff>
      <xdr:row>76</xdr:row>
      <xdr:rowOff>131063</xdr:rowOff>
    </xdr:to>
    <xdr:sp macro="" textlink="">
      <xdr:nvSpPr>
        <xdr:cNvPr id="428" name="円/楕円 427"/>
        <xdr:cNvSpPr/>
      </xdr:nvSpPr>
      <xdr:spPr>
        <a:xfrm>
          <a:off x="6921500" y="130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147591</xdr:rowOff>
    </xdr:from>
    <xdr:ext cx="534377" cy="259045"/>
    <xdr:sp macro="" textlink="">
      <xdr:nvSpPr>
        <xdr:cNvPr id="429" name="テキスト ボックス 428"/>
        <xdr:cNvSpPr txBox="1"/>
      </xdr:nvSpPr>
      <xdr:spPr>
        <a:xfrm>
          <a:off x="6705111" y="128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63013</xdr:rowOff>
    </xdr:from>
    <xdr:to>
      <xdr:col>15</xdr:col>
      <xdr:colOff>180975</xdr:colOff>
      <xdr:row>97</xdr:row>
      <xdr:rowOff>87647</xdr:rowOff>
    </xdr:to>
    <xdr:cxnSp macro="">
      <xdr:nvCxnSpPr>
        <xdr:cNvPr id="456" name="直線コネクタ 455"/>
        <xdr:cNvCxnSpPr/>
      </xdr:nvCxnSpPr>
      <xdr:spPr>
        <a:xfrm flipV="1">
          <a:off x="9639300" y="16693663"/>
          <a:ext cx="838200" cy="2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63802</xdr:rowOff>
    </xdr:from>
    <xdr:ext cx="534377" cy="259045"/>
    <xdr:sp macro="" textlink="">
      <xdr:nvSpPr>
        <xdr:cNvPr id="457" name="土木費平均値テキスト"/>
        <xdr:cNvSpPr txBox="1"/>
      </xdr:nvSpPr>
      <xdr:spPr>
        <a:xfrm>
          <a:off x="10528300" y="16694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87647</xdr:rowOff>
    </xdr:from>
    <xdr:to>
      <xdr:col>14</xdr:col>
      <xdr:colOff>28575</xdr:colOff>
      <xdr:row>97</xdr:row>
      <xdr:rowOff>98315</xdr:rowOff>
    </xdr:to>
    <xdr:cxnSp macro="">
      <xdr:nvCxnSpPr>
        <xdr:cNvPr id="459" name="直線コネクタ 458"/>
        <xdr:cNvCxnSpPr/>
      </xdr:nvCxnSpPr>
      <xdr:spPr>
        <a:xfrm flipV="1">
          <a:off x="8750300" y="1671829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164679</xdr:rowOff>
    </xdr:from>
    <xdr:ext cx="534377" cy="259045"/>
    <xdr:sp macro="" textlink="">
      <xdr:nvSpPr>
        <xdr:cNvPr id="461" name="テキスト ボックス 460"/>
        <xdr:cNvSpPr txBox="1"/>
      </xdr:nvSpPr>
      <xdr:spPr>
        <a:xfrm>
          <a:off x="9372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39336</xdr:rowOff>
    </xdr:from>
    <xdr:to>
      <xdr:col>12</xdr:col>
      <xdr:colOff>511175</xdr:colOff>
      <xdr:row>97</xdr:row>
      <xdr:rowOff>98315</xdr:rowOff>
    </xdr:to>
    <xdr:cxnSp macro="">
      <xdr:nvCxnSpPr>
        <xdr:cNvPr id="462" name="直線コネクタ 461"/>
        <xdr:cNvCxnSpPr/>
      </xdr:nvCxnSpPr>
      <xdr:spPr>
        <a:xfrm>
          <a:off x="7861300" y="16327086"/>
          <a:ext cx="889000" cy="4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39336</xdr:rowOff>
    </xdr:from>
    <xdr:to>
      <xdr:col>11</xdr:col>
      <xdr:colOff>307975</xdr:colOff>
      <xdr:row>95</xdr:row>
      <xdr:rowOff>72724</xdr:rowOff>
    </xdr:to>
    <xdr:cxnSp macro="">
      <xdr:nvCxnSpPr>
        <xdr:cNvPr id="465" name="直線コネクタ 464"/>
        <xdr:cNvCxnSpPr/>
      </xdr:nvCxnSpPr>
      <xdr:spPr>
        <a:xfrm flipV="1">
          <a:off x="6972300" y="16327086"/>
          <a:ext cx="889000" cy="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7" name="テキスト ボックス 466"/>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12213</xdr:rowOff>
    </xdr:from>
    <xdr:to>
      <xdr:col>15</xdr:col>
      <xdr:colOff>231775</xdr:colOff>
      <xdr:row>97</xdr:row>
      <xdr:rowOff>113813</xdr:rowOff>
    </xdr:to>
    <xdr:sp macro="" textlink="">
      <xdr:nvSpPr>
        <xdr:cNvPr id="475" name="円/楕円 474"/>
        <xdr:cNvSpPr/>
      </xdr:nvSpPr>
      <xdr:spPr>
        <a:xfrm>
          <a:off x="10426700" y="166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35090</xdr:rowOff>
    </xdr:from>
    <xdr:ext cx="534377" cy="259045"/>
    <xdr:sp macro="" textlink="">
      <xdr:nvSpPr>
        <xdr:cNvPr id="476" name="土木費該当値テキスト"/>
        <xdr:cNvSpPr txBox="1"/>
      </xdr:nvSpPr>
      <xdr:spPr>
        <a:xfrm>
          <a:off x="10528300" y="1649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54,273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36847</xdr:rowOff>
    </xdr:from>
    <xdr:to>
      <xdr:col>14</xdr:col>
      <xdr:colOff>79375</xdr:colOff>
      <xdr:row>97</xdr:row>
      <xdr:rowOff>138447</xdr:rowOff>
    </xdr:to>
    <xdr:sp macro="" textlink="">
      <xdr:nvSpPr>
        <xdr:cNvPr id="477" name="円/楕円 476"/>
        <xdr:cNvSpPr/>
      </xdr:nvSpPr>
      <xdr:spPr>
        <a:xfrm>
          <a:off x="9588500" y="1666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154974</xdr:rowOff>
    </xdr:from>
    <xdr:ext cx="534377" cy="259045"/>
    <xdr:sp macro="" textlink="">
      <xdr:nvSpPr>
        <xdr:cNvPr id="478" name="テキスト ボックス 477"/>
        <xdr:cNvSpPr txBox="1"/>
      </xdr:nvSpPr>
      <xdr:spPr>
        <a:xfrm>
          <a:off x="9372111" y="1644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48,885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47515</xdr:rowOff>
    </xdr:from>
    <xdr:to>
      <xdr:col>12</xdr:col>
      <xdr:colOff>561975</xdr:colOff>
      <xdr:row>97</xdr:row>
      <xdr:rowOff>149115</xdr:rowOff>
    </xdr:to>
    <xdr:sp macro="" textlink="">
      <xdr:nvSpPr>
        <xdr:cNvPr id="479" name="円/楕円 478"/>
        <xdr:cNvSpPr/>
      </xdr:nvSpPr>
      <xdr:spPr>
        <a:xfrm>
          <a:off x="8699500" y="1667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140242</xdr:rowOff>
    </xdr:from>
    <xdr:ext cx="534377" cy="259045"/>
    <xdr:sp macro="" textlink="">
      <xdr:nvSpPr>
        <xdr:cNvPr id="480" name="テキスト ボックス 479"/>
        <xdr:cNvSpPr txBox="1"/>
      </xdr:nvSpPr>
      <xdr:spPr>
        <a:xfrm>
          <a:off x="8483111" y="167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46,552</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159986</xdr:rowOff>
    </xdr:from>
    <xdr:to>
      <xdr:col>11</xdr:col>
      <xdr:colOff>358775</xdr:colOff>
      <xdr:row>95</xdr:row>
      <xdr:rowOff>90136</xdr:rowOff>
    </xdr:to>
    <xdr:sp macro="" textlink="">
      <xdr:nvSpPr>
        <xdr:cNvPr id="481" name="円/楕円 480"/>
        <xdr:cNvSpPr/>
      </xdr:nvSpPr>
      <xdr:spPr>
        <a:xfrm>
          <a:off x="7810500" y="162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106663</xdr:rowOff>
    </xdr:from>
    <xdr:ext cx="599010" cy="259045"/>
    <xdr:sp macro="" textlink="">
      <xdr:nvSpPr>
        <xdr:cNvPr id="482" name="テキスト ボックス 481"/>
        <xdr:cNvSpPr txBox="1"/>
      </xdr:nvSpPr>
      <xdr:spPr>
        <a:xfrm>
          <a:off x="7561794" y="1605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134,452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21924</xdr:rowOff>
    </xdr:from>
    <xdr:to>
      <xdr:col>10</xdr:col>
      <xdr:colOff>155575</xdr:colOff>
      <xdr:row>95</xdr:row>
      <xdr:rowOff>123524</xdr:rowOff>
    </xdr:to>
    <xdr:sp macro="" textlink="">
      <xdr:nvSpPr>
        <xdr:cNvPr id="483" name="円/楕円 482"/>
        <xdr:cNvSpPr/>
      </xdr:nvSpPr>
      <xdr:spPr>
        <a:xfrm>
          <a:off x="6921500" y="163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140051</xdr:rowOff>
    </xdr:from>
    <xdr:ext cx="599010" cy="259045"/>
    <xdr:sp macro="" textlink="">
      <xdr:nvSpPr>
        <xdr:cNvPr id="484" name="テキスト ボックス 483"/>
        <xdr:cNvSpPr txBox="1"/>
      </xdr:nvSpPr>
      <xdr:spPr>
        <a:xfrm>
          <a:off x="6672794" y="1608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114874</xdr:rowOff>
    </xdr:from>
    <xdr:to>
      <xdr:col>23</xdr:col>
      <xdr:colOff>517525</xdr:colOff>
      <xdr:row>37</xdr:row>
      <xdr:rowOff>122098</xdr:rowOff>
    </xdr:to>
    <xdr:cxnSp macro="">
      <xdr:nvCxnSpPr>
        <xdr:cNvPr id="512" name="直線コネクタ 511"/>
        <xdr:cNvCxnSpPr/>
      </xdr:nvCxnSpPr>
      <xdr:spPr>
        <a:xfrm flipV="1">
          <a:off x="15481300" y="6458524"/>
          <a:ext cx="8382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122098</xdr:rowOff>
    </xdr:from>
    <xdr:to>
      <xdr:col>22</xdr:col>
      <xdr:colOff>365125</xdr:colOff>
      <xdr:row>37</xdr:row>
      <xdr:rowOff>166172</xdr:rowOff>
    </xdr:to>
    <xdr:cxnSp macro="">
      <xdr:nvCxnSpPr>
        <xdr:cNvPr id="515" name="直線コネクタ 514"/>
        <xdr:cNvCxnSpPr/>
      </xdr:nvCxnSpPr>
      <xdr:spPr>
        <a:xfrm flipV="1">
          <a:off x="14592300" y="6465748"/>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1764</xdr:rowOff>
    </xdr:from>
    <xdr:ext cx="534377" cy="259045"/>
    <xdr:sp macro="" textlink="">
      <xdr:nvSpPr>
        <xdr:cNvPr id="517" name="テキスト ボックス 516"/>
        <xdr:cNvSpPr txBox="1"/>
      </xdr:nvSpPr>
      <xdr:spPr>
        <a:xfrm>
          <a:off x="15214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131105</xdr:rowOff>
    </xdr:from>
    <xdr:to>
      <xdr:col>21</xdr:col>
      <xdr:colOff>161925</xdr:colOff>
      <xdr:row>37</xdr:row>
      <xdr:rowOff>166172</xdr:rowOff>
    </xdr:to>
    <xdr:cxnSp macro="">
      <xdr:nvCxnSpPr>
        <xdr:cNvPr id="518" name="直線コネクタ 517"/>
        <xdr:cNvCxnSpPr/>
      </xdr:nvCxnSpPr>
      <xdr:spPr>
        <a:xfrm>
          <a:off x="13703300" y="6474755"/>
          <a:ext cx="8890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45700</xdr:rowOff>
    </xdr:from>
    <xdr:to>
      <xdr:col>19</xdr:col>
      <xdr:colOff>644525</xdr:colOff>
      <xdr:row>37</xdr:row>
      <xdr:rowOff>131105</xdr:rowOff>
    </xdr:to>
    <xdr:cxnSp macro="">
      <xdr:nvCxnSpPr>
        <xdr:cNvPr id="521" name="直線コネクタ 520"/>
        <xdr:cNvCxnSpPr/>
      </xdr:nvCxnSpPr>
      <xdr:spPr>
        <a:xfrm>
          <a:off x="12814300" y="6389350"/>
          <a:ext cx="889000" cy="8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64074</xdr:rowOff>
    </xdr:from>
    <xdr:to>
      <xdr:col>23</xdr:col>
      <xdr:colOff>568325</xdr:colOff>
      <xdr:row>37</xdr:row>
      <xdr:rowOff>165674</xdr:rowOff>
    </xdr:to>
    <xdr:sp macro="" textlink="">
      <xdr:nvSpPr>
        <xdr:cNvPr id="531" name="円/楕円 530"/>
        <xdr:cNvSpPr/>
      </xdr:nvSpPr>
      <xdr:spPr>
        <a:xfrm>
          <a:off x="16268700" y="64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42501</xdr:rowOff>
    </xdr:from>
    <xdr:ext cx="534377" cy="259045"/>
    <xdr:sp macro="" textlink="">
      <xdr:nvSpPr>
        <xdr:cNvPr id="532" name="消防費該当値テキスト"/>
        <xdr:cNvSpPr txBox="1"/>
      </xdr:nvSpPr>
      <xdr:spPr>
        <a:xfrm>
          <a:off x="16370300" y="63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71298</xdr:rowOff>
    </xdr:from>
    <xdr:to>
      <xdr:col>22</xdr:col>
      <xdr:colOff>415925</xdr:colOff>
      <xdr:row>38</xdr:row>
      <xdr:rowOff>1448</xdr:rowOff>
    </xdr:to>
    <xdr:sp macro="" textlink="">
      <xdr:nvSpPr>
        <xdr:cNvPr id="533" name="円/楕円 532"/>
        <xdr:cNvSpPr/>
      </xdr:nvSpPr>
      <xdr:spPr>
        <a:xfrm>
          <a:off x="154305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17975</xdr:rowOff>
    </xdr:from>
    <xdr:ext cx="534377" cy="259045"/>
    <xdr:sp macro="" textlink="">
      <xdr:nvSpPr>
        <xdr:cNvPr id="534" name="テキスト ボックス 533"/>
        <xdr:cNvSpPr txBox="1"/>
      </xdr:nvSpPr>
      <xdr:spPr>
        <a:xfrm>
          <a:off x="15214111" y="619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115372</xdr:rowOff>
    </xdr:from>
    <xdr:to>
      <xdr:col>21</xdr:col>
      <xdr:colOff>212725</xdr:colOff>
      <xdr:row>38</xdr:row>
      <xdr:rowOff>45522</xdr:rowOff>
    </xdr:to>
    <xdr:sp macro="" textlink="">
      <xdr:nvSpPr>
        <xdr:cNvPr id="535" name="円/楕円 534"/>
        <xdr:cNvSpPr/>
      </xdr:nvSpPr>
      <xdr:spPr>
        <a:xfrm>
          <a:off x="14541500" y="64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36649</xdr:rowOff>
    </xdr:from>
    <xdr:ext cx="534377" cy="259045"/>
    <xdr:sp macro="" textlink="">
      <xdr:nvSpPr>
        <xdr:cNvPr id="536" name="テキスト ボックス 535"/>
        <xdr:cNvSpPr txBox="1"/>
      </xdr:nvSpPr>
      <xdr:spPr>
        <a:xfrm>
          <a:off x="14325111" y="655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80305</xdr:rowOff>
    </xdr:from>
    <xdr:to>
      <xdr:col>20</xdr:col>
      <xdr:colOff>9525</xdr:colOff>
      <xdr:row>38</xdr:row>
      <xdr:rowOff>10455</xdr:rowOff>
    </xdr:to>
    <xdr:sp macro="" textlink="">
      <xdr:nvSpPr>
        <xdr:cNvPr id="537" name="円/楕円 536"/>
        <xdr:cNvSpPr/>
      </xdr:nvSpPr>
      <xdr:spPr>
        <a:xfrm>
          <a:off x="13652500" y="642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1581</xdr:rowOff>
    </xdr:from>
    <xdr:ext cx="534377" cy="259045"/>
    <xdr:sp macro="" textlink="">
      <xdr:nvSpPr>
        <xdr:cNvPr id="538" name="テキスト ボックス 537"/>
        <xdr:cNvSpPr txBox="1"/>
      </xdr:nvSpPr>
      <xdr:spPr>
        <a:xfrm>
          <a:off x="13436111" y="651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166350</xdr:rowOff>
    </xdr:from>
    <xdr:to>
      <xdr:col>18</xdr:col>
      <xdr:colOff>492125</xdr:colOff>
      <xdr:row>37</xdr:row>
      <xdr:rowOff>96500</xdr:rowOff>
    </xdr:to>
    <xdr:sp macro="" textlink="">
      <xdr:nvSpPr>
        <xdr:cNvPr id="539" name="円/楕円 538"/>
        <xdr:cNvSpPr/>
      </xdr:nvSpPr>
      <xdr:spPr>
        <a:xfrm>
          <a:off x="12763500" y="63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87627</xdr:rowOff>
    </xdr:from>
    <xdr:ext cx="534377" cy="259045"/>
    <xdr:sp macro="" textlink="">
      <xdr:nvSpPr>
        <xdr:cNvPr id="540" name="テキスト ボックス 539"/>
        <xdr:cNvSpPr txBox="1"/>
      </xdr:nvSpPr>
      <xdr:spPr>
        <a:xfrm>
          <a:off x="12547111" y="643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76917</xdr:rowOff>
    </xdr:from>
    <xdr:to>
      <xdr:col>23</xdr:col>
      <xdr:colOff>517525</xdr:colOff>
      <xdr:row>57</xdr:row>
      <xdr:rowOff>92102</xdr:rowOff>
    </xdr:to>
    <xdr:cxnSp macro="">
      <xdr:nvCxnSpPr>
        <xdr:cNvPr id="572" name="直線コネクタ 571"/>
        <xdr:cNvCxnSpPr/>
      </xdr:nvCxnSpPr>
      <xdr:spPr>
        <a:xfrm flipV="1">
          <a:off x="15481300" y="9849567"/>
          <a:ext cx="8382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28008</xdr:rowOff>
    </xdr:from>
    <xdr:ext cx="534377" cy="259045"/>
    <xdr:sp macro="" textlink="">
      <xdr:nvSpPr>
        <xdr:cNvPr id="573" name="教育費平均値テキスト"/>
        <xdr:cNvSpPr txBox="1"/>
      </xdr:nvSpPr>
      <xdr:spPr>
        <a:xfrm>
          <a:off x="16370300" y="9800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91711</xdr:rowOff>
    </xdr:from>
    <xdr:to>
      <xdr:col>22</xdr:col>
      <xdr:colOff>365125</xdr:colOff>
      <xdr:row>57</xdr:row>
      <xdr:rowOff>92102</xdr:rowOff>
    </xdr:to>
    <xdr:cxnSp macro="">
      <xdr:nvCxnSpPr>
        <xdr:cNvPr id="575" name="直線コネクタ 574"/>
        <xdr:cNvCxnSpPr/>
      </xdr:nvCxnSpPr>
      <xdr:spPr>
        <a:xfrm>
          <a:off x="14592300" y="9864361"/>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56245</xdr:rowOff>
    </xdr:from>
    <xdr:to>
      <xdr:col>21</xdr:col>
      <xdr:colOff>161925</xdr:colOff>
      <xdr:row>57</xdr:row>
      <xdr:rowOff>91711</xdr:rowOff>
    </xdr:to>
    <xdr:cxnSp macro="">
      <xdr:nvCxnSpPr>
        <xdr:cNvPr id="578" name="直線コネクタ 577"/>
        <xdr:cNvCxnSpPr/>
      </xdr:nvCxnSpPr>
      <xdr:spPr>
        <a:xfrm>
          <a:off x="13703300" y="9828895"/>
          <a:ext cx="889000" cy="3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56245</xdr:rowOff>
    </xdr:from>
    <xdr:to>
      <xdr:col>19</xdr:col>
      <xdr:colOff>644525</xdr:colOff>
      <xdr:row>57</xdr:row>
      <xdr:rowOff>165123</xdr:rowOff>
    </xdr:to>
    <xdr:cxnSp macro="">
      <xdr:nvCxnSpPr>
        <xdr:cNvPr id="581" name="直線コネクタ 580"/>
        <xdr:cNvCxnSpPr/>
      </xdr:nvCxnSpPr>
      <xdr:spPr>
        <a:xfrm flipV="1">
          <a:off x="12814300" y="9828895"/>
          <a:ext cx="889000" cy="10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26117</xdr:rowOff>
    </xdr:from>
    <xdr:to>
      <xdr:col>23</xdr:col>
      <xdr:colOff>568325</xdr:colOff>
      <xdr:row>57</xdr:row>
      <xdr:rowOff>127717</xdr:rowOff>
    </xdr:to>
    <xdr:sp macro="" textlink="">
      <xdr:nvSpPr>
        <xdr:cNvPr id="591" name="円/楕円 590"/>
        <xdr:cNvSpPr/>
      </xdr:nvSpPr>
      <xdr:spPr>
        <a:xfrm>
          <a:off x="16268700" y="97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48994</xdr:rowOff>
    </xdr:from>
    <xdr:ext cx="534377" cy="259045"/>
    <xdr:sp macro="" textlink="">
      <xdr:nvSpPr>
        <xdr:cNvPr id="592" name="教育費該当値テキスト"/>
        <xdr:cNvSpPr txBox="1"/>
      </xdr:nvSpPr>
      <xdr:spPr>
        <a:xfrm>
          <a:off x="16370300" y="965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42,345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41302</xdr:rowOff>
    </xdr:from>
    <xdr:to>
      <xdr:col>22</xdr:col>
      <xdr:colOff>415925</xdr:colOff>
      <xdr:row>57</xdr:row>
      <xdr:rowOff>142902</xdr:rowOff>
    </xdr:to>
    <xdr:sp macro="" textlink="">
      <xdr:nvSpPr>
        <xdr:cNvPr id="593" name="円/楕円 592"/>
        <xdr:cNvSpPr/>
      </xdr:nvSpPr>
      <xdr:spPr>
        <a:xfrm>
          <a:off x="15430500" y="98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134029</xdr:rowOff>
    </xdr:from>
    <xdr:ext cx="534377" cy="259045"/>
    <xdr:sp macro="" textlink="">
      <xdr:nvSpPr>
        <xdr:cNvPr id="594" name="テキスト ボックス 593"/>
        <xdr:cNvSpPr txBox="1"/>
      </xdr:nvSpPr>
      <xdr:spPr>
        <a:xfrm>
          <a:off x="15214111" y="990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40911</xdr:rowOff>
    </xdr:from>
    <xdr:to>
      <xdr:col>21</xdr:col>
      <xdr:colOff>212725</xdr:colOff>
      <xdr:row>57</xdr:row>
      <xdr:rowOff>142511</xdr:rowOff>
    </xdr:to>
    <xdr:sp macro="" textlink="">
      <xdr:nvSpPr>
        <xdr:cNvPr id="595" name="円/楕円 594"/>
        <xdr:cNvSpPr/>
      </xdr:nvSpPr>
      <xdr:spPr>
        <a:xfrm>
          <a:off x="14541500" y="981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133638</xdr:rowOff>
    </xdr:from>
    <xdr:ext cx="534377" cy="259045"/>
    <xdr:sp macro="" textlink="">
      <xdr:nvSpPr>
        <xdr:cNvPr id="596" name="テキスト ボックス 595"/>
        <xdr:cNvSpPr txBox="1"/>
      </xdr:nvSpPr>
      <xdr:spPr>
        <a:xfrm>
          <a:off x="14325111" y="990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5445</xdr:rowOff>
    </xdr:from>
    <xdr:to>
      <xdr:col>20</xdr:col>
      <xdr:colOff>9525</xdr:colOff>
      <xdr:row>57</xdr:row>
      <xdr:rowOff>107045</xdr:rowOff>
    </xdr:to>
    <xdr:sp macro="" textlink="">
      <xdr:nvSpPr>
        <xdr:cNvPr id="597" name="円/楕円 596"/>
        <xdr:cNvSpPr/>
      </xdr:nvSpPr>
      <xdr:spPr>
        <a:xfrm>
          <a:off x="13652500" y="9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98172</xdr:rowOff>
    </xdr:from>
    <xdr:ext cx="534377" cy="259045"/>
    <xdr:sp macro="" textlink="">
      <xdr:nvSpPr>
        <xdr:cNvPr id="598" name="テキスト ボックス 597"/>
        <xdr:cNvSpPr txBox="1"/>
      </xdr:nvSpPr>
      <xdr:spPr>
        <a:xfrm>
          <a:off x="13436111" y="987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43,611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114323</xdr:rowOff>
    </xdr:from>
    <xdr:to>
      <xdr:col>18</xdr:col>
      <xdr:colOff>492125</xdr:colOff>
      <xdr:row>58</xdr:row>
      <xdr:rowOff>44473</xdr:rowOff>
    </xdr:to>
    <xdr:sp macro="" textlink="">
      <xdr:nvSpPr>
        <xdr:cNvPr id="599" name="円/楕円 598"/>
        <xdr:cNvSpPr/>
      </xdr:nvSpPr>
      <xdr:spPr>
        <a:xfrm>
          <a:off x="12763500" y="98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35600</xdr:rowOff>
    </xdr:from>
    <xdr:ext cx="534377" cy="259045"/>
    <xdr:sp macro="" textlink="">
      <xdr:nvSpPr>
        <xdr:cNvPr id="600" name="テキスト ボックス 599"/>
        <xdr:cNvSpPr txBox="1"/>
      </xdr:nvSpPr>
      <xdr:spPr>
        <a:xfrm>
          <a:off x="12547111" y="99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81316</xdr:rowOff>
    </xdr:from>
    <xdr:to>
      <xdr:col>23</xdr:col>
      <xdr:colOff>517525</xdr:colOff>
      <xdr:row>78</xdr:row>
      <xdr:rowOff>139700</xdr:rowOff>
    </xdr:to>
    <xdr:cxnSp macro="">
      <xdr:nvCxnSpPr>
        <xdr:cNvPr id="627" name="直線コネクタ 626"/>
        <xdr:cNvCxnSpPr/>
      </xdr:nvCxnSpPr>
      <xdr:spPr>
        <a:xfrm>
          <a:off x="15481300" y="13454416"/>
          <a:ext cx="838200" cy="5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81316</xdr:rowOff>
    </xdr:from>
    <xdr:to>
      <xdr:col>22</xdr:col>
      <xdr:colOff>365125</xdr:colOff>
      <xdr:row>78</xdr:row>
      <xdr:rowOff>135311</xdr:rowOff>
    </xdr:to>
    <xdr:cxnSp macro="">
      <xdr:nvCxnSpPr>
        <xdr:cNvPr id="630" name="直線コネクタ 629"/>
        <xdr:cNvCxnSpPr/>
      </xdr:nvCxnSpPr>
      <xdr:spPr>
        <a:xfrm flipV="1">
          <a:off x="14592300" y="13454416"/>
          <a:ext cx="889000" cy="5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160825</xdr:rowOff>
    </xdr:from>
    <xdr:ext cx="378565" cy="259045"/>
    <xdr:sp macro="" textlink="">
      <xdr:nvSpPr>
        <xdr:cNvPr id="632" name="テキスト ボックス 631"/>
        <xdr:cNvSpPr txBox="1"/>
      </xdr:nvSpPr>
      <xdr:spPr>
        <a:xfrm>
          <a:off x="15292017" y="1353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135311</xdr:rowOff>
    </xdr:from>
    <xdr:to>
      <xdr:col>21</xdr:col>
      <xdr:colOff>161925</xdr:colOff>
      <xdr:row>78</xdr:row>
      <xdr:rowOff>139700</xdr:rowOff>
    </xdr:to>
    <xdr:cxnSp macro="">
      <xdr:nvCxnSpPr>
        <xdr:cNvPr id="633" name="直線コネクタ 632"/>
        <xdr:cNvCxnSpPr/>
      </xdr:nvCxnSpPr>
      <xdr:spPr>
        <a:xfrm flipV="1">
          <a:off x="13703300" y="13508411"/>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6" name="直線コネクタ 63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30516</xdr:rowOff>
    </xdr:from>
    <xdr:to>
      <xdr:col>22</xdr:col>
      <xdr:colOff>415925</xdr:colOff>
      <xdr:row>78</xdr:row>
      <xdr:rowOff>132116</xdr:rowOff>
    </xdr:to>
    <xdr:sp macro="" textlink="">
      <xdr:nvSpPr>
        <xdr:cNvPr id="648" name="円/楕円 647"/>
        <xdr:cNvSpPr/>
      </xdr:nvSpPr>
      <xdr:spPr>
        <a:xfrm>
          <a:off x="15430500" y="134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148643</xdr:rowOff>
    </xdr:from>
    <xdr:ext cx="469744" cy="259045"/>
    <xdr:sp macro="" textlink="">
      <xdr:nvSpPr>
        <xdr:cNvPr id="649" name="テキスト ボックス 648"/>
        <xdr:cNvSpPr txBox="1"/>
      </xdr:nvSpPr>
      <xdr:spPr>
        <a:xfrm>
          <a:off x="15246427" y="1317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84511</xdr:rowOff>
    </xdr:from>
    <xdr:to>
      <xdr:col>21</xdr:col>
      <xdr:colOff>212725</xdr:colOff>
      <xdr:row>79</xdr:row>
      <xdr:rowOff>14661</xdr:rowOff>
    </xdr:to>
    <xdr:sp macro="" textlink="">
      <xdr:nvSpPr>
        <xdr:cNvPr id="650" name="円/楕円 649"/>
        <xdr:cNvSpPr/>
      </xdr:nvSpPr>
      <xdr:spPr>
        <a:xfrm>
          <a:off x="14541500" y="134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5788</xdr:rowOff>
    </xdr:from>
    <xdr:ext cx="313932" cy="259045"/>
    <xdr:sp macro="" textlink="">
      <xdr:nvSpPr>
        <xdr:cNvPr id="651" name="テキスト ボックス 650"/>
        <xdr:cNvSpPr txBox="1"/>
      </xdr:nvSpPr>
      <xdr:spPr>
        <a:xfrm>
          <a:off x="14435333" y="1355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2" name="円/楕円 65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3" name="テキスト ボックス 65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4" name="円/楕円 65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5" name="テキスト ボックス 65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104767</xdr:rowOff>
    </xdr:from>
    <xdr:to>
      <xdr:col>23</xdr:col>
      <xdr:colOff>517525</xdr:colOff>
      <xdr:row>96</xdr:row>
      <xdr:rowOff>127341</xdr:rowOff>
    </xdr:to>
    <xdr:cxnSp macro="">
      <xdr:nvCxnSpPr>
        <xdr:cNvPr id="688" name="直線コネクタ 687"/>
        <xdr:cNvCxnSpPr/>
      </xdr:nvCxnSpPr>
      <xdr:spPr>
        <a:xfrm>
          <a:off x="15481300" y="16563967"/>
          <a:ext cx="8382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71092</xdr:rowOff>
    </xdr:from>
    <xdr:to>
      <xdr:col>22</xdr:col>
      <xdr:colOff>365125</xdr:colOff>
      <xdr:row>96</xdr:row>
      <xdr:rowOff>104767</xdr:rowOff>
    </xdr:to>
    <xdr:cxnSp macro="">
      <xdr:nvCxnSpPr>
        <xdr:cNvPr id="691" name="直線コネクタ 690"/>
        <xdr:cNvCxnSpPr/>
      </xdr:nvCxnSpPr>
      <xdr:spPr>
        <a:xfrm>
          <a:off x="14592300" y="16530292"/>
          <a:ext cx="889000" cy="3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71092</xdr:rowOff>
    </xdr:from>
    <xdr:to>
      <xdr:col>21</xdr:col>
      <xdr:colOff>161925</xdr:colOff>
      <xdr:row>96</xdr:row>
      <xdr:rowOff>121098</xdr:rowOff>
    </xdr:to>
    <xdr:cxnSp macro="">
      <xdr:nvCxnSpPr>
        <xdr:cNvPr id="694" name="直線コネクタ 693"/>
        <xdr:cNvCxnSpPr/>
      </xdr:nvCxnSpPr>
      <xdr:spPr>
        <a:xfrm flipV="1">
          <a:off x="13703300" y="16530292"/>
          <a:ext cx="889000" cy="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106739</xdr:rowOff>
    </xdr:from>
    <xdr:to>
      <xdr:col>19</xdr:col>
      <xdr:colOff>644525</xdr:colOff>
      <xdr:row>96</xdr:row>
      <xdr:rowOff>121098</xdr:rowOff>
    </xdr:to>
    <xdr:cxnSp macro="">
      <xdr:nvCxnSpPr>
        <xdr:cNvPr id="697" name="直線コネクタ 696"/>
        <xdr:cNvCxnSpPr/>
      </xdr:nvCxnSpPr>
      <xdr:spPr>
        <a:xfrm>
          <a:off x="12814300" y="16565939"/>
          <a:ext cx="889000" cy="1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76541</xdr:rowOff>
    </xdr:from>
    <xdr:to>
      <xdr:col>23</xdr:col>
      <xdr:colOff>568325</xdr:colOff>
      <xdr:row>97</xdr:row>
      <xdr:rowOff>6691</xdr:rowOff>
    </xdr:to>
    <xdr:sp macro="" textlink="">
      <xdr:nvSpPr>
        <xdr:cNvPr id="707" name="円/楕円 706"/>
        <xdr:cNvSpPr/>
      </xdr:nvSpPr>
      <xdr:spPr>
        <a:xfrm>
          <a:off x="16268700" y="1653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54968</xdr:rowOff>
    </xdr:from>
    <xdr:ext cx="534377" cy="259045"/>
    <xdr:sp macro="" textlink="">
      <xdr:nvSpPr>
        <xdr:cNvPr id="708" name="公債費該当値テキスト"/>
        <xdr:cNvSpPr txBox="1"/>
      </xdr:nvSpPr>
      <xdr:spPr>
        <a:xfrm>
          <a:off x="16370300" y="1651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36,865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53967</xdr:rowOff>
    </xdr:from>
    <xdr:to>
      <xdr:col>22</xdr:col>
      <xdr:colOff>415925</xdr:colOff>
      <xdr:row>96</xdr:row>
      <xdr:rowOff>155567</xdr:rowOff>
    </xdr:to>
    <xdr:sp macro="" textlink="">
      <xdr:nvSpPr>
        <xdr:cNvPr id="709" name="円/楕円 708"/>
        <xdr:cNvSpPr/>
      </xdr:nvSpPr>
      <xdr:spPr>
        <a:xfrm>
          <a:off x="15430500" y="165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644</xdr:rowOff>
    </xdr:from>
    <xdr:ext cx="534377" cy="259045"/>
    <xdr:sp macro="" textlink="">
      <xdr:nvSpPr>
        <xdr:cNvPr id="710" name="テキスト ボックス 709"/>
        <xdr:cNvSpPr txBox="1"/>
      </xdr:nvSpPr>
      <xdr:spPr>
        <a:xfrm>
          <a:off x="15214111" y="162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20292</xdr:rowOff>
    </xdr:from>
    <xdr:to>
      <xdr:col>21</xdr:col>
      <xdr:colOff>212725</xdr:colOff>
      <xdr:row>96</xdr:row>
      <xdr:rowOff>121892</xdr:rowOff>
    </xdr:to>
    <xdr:sp macro="" textlink="">
      <xdr:nvSpPr>
        <xdr:cNvPr id="711" name="円/楕円 710"/>
        <xdr:cNvSpPr/>
      </xdr:nvSpPr>
      <xdr:spPr>
        <a:xfrm>
          <a:off x="14541500" y="164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113019</xdr:rowOff>
    </xdr:from>
    <xdr:ext cx="534377" cy="259045"/>
    <xdr:sp macro="" textlink="">
      <xdr:nvSpPr>
        <xdr:cNvPr id="712" name="テキスト ボックス 711"/>
        <xdr:cNvSpPr txBox="1"/>
      </xdr:nvSpPr>
      <xdr:spPr>
        <a:xfrm>
          <a:off x="14325111" y="165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70298</xdr:rowOff>
    </xdr:from>
    <xdr:to>
      <xdr:col>20</xdr:col>
      <xdr:colOff>9525</xdr:colOff>
      <xdr:row>97</xdr:row>
      <xdr:rowOff>448</xdr:rowOff>
    </xdr:to>
    <xdr:sp macro="" textlink="">
      <xdr:nvSpPr>
        <xdr:cNvPr id="713" name="円/楕円 712"/>
        <xdr:cNvSpPr/>
      </xdr:nvSpPr>
      <xdr:spPr>
        <a:xfrm>
          <a:off x="13652500" y="1652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163025</xdr:rowOff>
    </xdr:from>
    <xdr:ext cx="534377" cy="259045"/>
    <xdr:sp macro="" textlink="">
      <xdr:nvSpPr>
        <xdr:cNvPr id="714" name="テキスト ボックス 713"/>
        <xdr:cNvSpPr txBox="1"/>
      </xdr:nvSpPr>
      <xdr:spPr>
        <a:xfrm>
          <a:off x="13436111" y="1662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55939</xdr:rowOff>
    </xdr:from>
    <xdr:to>
      <xdr:col>18</xdr:col>
      <xdr:colOff>492125</xdr:colOff>
      <xdr:row>96</xdr:row>
      <xdr:rowOff>157539</xdr:rowOff>
    </xdr:to>
    <xdr:sp macro="" textlink="">
      <xdr:nvSpPr>
        <xdr:cNvPr id="715" name="円/楕円 714"/>
        <xdr:cNvSpPr/>
      </xdr:nvSpPr>
      <xdr:spPr>
        <a:xfrm>
          <a:off x="12763500" y="165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148666</xdr:rowOff>
    </xdr:from>
    <xdr:ext cx="534377" cy="259045"/>
    <xdr:sp macro="" textlink="">
      <xdr:nvSpPr>
        <xdr:cNvPr id="716" name="テキスト ボックス 715"/>
        <xdr:cNvSpPr txBox="1"/>
      </xdr:nvSpPr>
      <xdr:spPr>
        <a:xfrm>
          <a:off x="12547111" y="166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39,552</a:t>
          </a:r>
          <a:r>
            <a:rPr kumimoji="1" lang="ja-JP" altLang="ja-JP" sz="1100">
              <a:solidFill>
                <a:schemeClr val="dk1"/>
              </a:solidFill>
              <a:effectLst/>
              <a:latin typeface="+mn-lt"/>
              <a:ea typeface="+mn-ea"/>
              <a:cs typeface="+mn-cs"/>
            </a:rPr>
            <a:t>円、民生費は、住民一人当たり</a:t>
          </a:r>
          <a:r>
            <a:rPr kumimoji="1" lang="en-US" altLang="ja-JP" sz="1100">
              <a:solidFill>
                <a:schemeClr val="dk1"/>
              </a:solidFill>
              <a:effectLst/>
              <a:latin typeface="+mn-lt"/>
              <a:ea typeface="+mn-ea"/>
              <a:cs typeface="+mn-cs"/>
            </a:rPr>
            <a:t>138,568</a:t>
          </a:r>
          <a:r>
            <a:rPr kumimoji="1" lang="ja-JP" altLang="ja-JP" sz="1100">
              <a:solidFill>
                <a:schemeClr val="dk1"/>
              </a:solidFill>
              <a:effectLst/>
              <a:latin typeface="+mn-lt"/>
              <a:ea typeface="+mn-ea"/>
              <a:cs typeface="+mn-cs"/>
            </a:rPr>
            <a:t>円とどちらも類似団体平均よりも低い値で推移している。中でも民生費では、社会福祉費や老人福祉費、児童福祉費が年々増加しているが、全国的な傾向と大きく変わらない推移となっており、平均年齢が低いまちであることもあり近年は類似団体平均よりも低い値で推移している。</a:t>
          </a:r>
          <a:endParaRPr lang="ja-JP" altLang="ja-JP" sz="1400">
            <a:effectLst/>
          </a:endParaRPr>
        </a:p>
        <a:p>
          <a:r>
            <a:rPr kumimoji="1" lang="ja-JP" altLang="ja-JP" sz="1100">
              <a:solidFill>
                <a:schemeClr val="dk1"/>
              </a:solidFill>
              <a:effectLst/>
              <a:latin typeface="+mn-lt"/>
              <a:ea typeface="+mn-ea"/>
              <a:cs typeface="+mn-cs"/>
            </a:rPr>
            <a:t>　また、衛生費は住民一人当たり</a:t>
          </a:r>
          <a:r>
            <a:rPr kumimoji="1" lang="en-US" altLang="ja-JP" sz="1100">
              <a:solidFill>
                <a:schemeClr val="dk1"/>
              </a:solidFill>
              <a:effectLst/>
              <a:latin typeface="+mn-lt"/>
              <a:ea typeface="+mn-ea"/>
              <a:cs typeface="+mn-cs"/>
            </a:rPr>
            <a:t>38,200</a:t>
          </a:r>
          <a:r>
            <a:rPr kumimoji="1" lang="ja-JP" altLang="ja-JP" sz="1100">
              <a:solidFill>
                <a:schemeClr val="dk1"/>
              </a:solidFill>
              <a:effectLst/>
              <a:latin typeface="+mn-lt"/>
              <a:ea typeface="+mn-ea"/>
              <a:cs typeface="+mn-cs"/>
            </a:rPr>
            <a:t>円、商工費は住民一人当たり</a:t>
          </a:r>
          <a:r>
            <a:rPr kumimoji="1" lang="en-US" altLang="ja-JP" sz="1100">
              <a:solidFill>
                <a:schemeClr val="dk1"/>
              </a:solidFill>
              <a:effectLst/>
              <a:latin typeface="+mn-lt"/>
              <a:ea typeface="+mn-ea"/>
              <a:cs typeface="+mn-cs"/>
            </a:rPr>
            <a:t>13,309</a:t>
          </a:r>
          <a:r>
            <a:rPr kumimoji="1" lang="ja-JP" altLang="ja-JP" sz="1100">
              <a:solidFill>
                <a:schemeClr val="dk1"/>
              </a:solidFill>
              <a:effectLst/>
              <a:latin typeface="+mn-lt"/>
              <a:ea typeface="+mn-ea"/>
              <a:cs typeface="+mn-cs"/>
            </a:rPr>
            <a:t>円、土木費は住民一人当たり</a:t>
          </a:r>
          <a:r>
            <a:rPr kumimoji="1" lang="en-US" altLang="ja-JP" sz="1100">
              <a:solidFill>
                <a:schemeClr val="dk1"/>
              </a:solidFill>
              <a:effectLst/>
              <a:latin typeface="+mn-lt"/>
              <a:ea typeface="+mn-ea"/>
              <a:cs typeface="+mn-cs"/>
            </a:rPr>
            <a:t>54,273</a:t>
          </a:r>
          <a:r>
            <a:rPr kumimoji="1" lang="ja-JP" altLang="ja-JP" sz="1100">
              <a:solidFill>
                <a:schemeClr val="dk1"/>
              </a:solidFill>
              <a:effectLst/>
              <a:latin typeface="+mn-lt"/>
              <a:ea typeface="+mn-ea"/>
              <a:cs typeface="+mn-cs"/>
            </a:rPr>
            <a:t>円といずれも類似団体平均よりも高い値となっている。中でも商工費は、類似団体平均より住民一人当たり</a:t>
          </a:r>
          <a:r>
            <a:rPr kumimoji="1" lang="en-US" altLang="ja-JP" sz="1100">
              <a:solidFill>
                <a:schemeClr val="dk1"/>
              </a:solidFill>
              <a:effectLst/>
              <a:latin typeface="+mn-lt"/>
              <a:ea typeface="+mn-ea"/>
              <a:cs typeface="+mn-cs"/>
            </a:rPr>
            <a:t>7,074</a:t>
          </a:r>
          <a:r>
            <a:rPr kumimoji="1" lang="ja-JP" altLang="ja-JP" sz="1100">
              <a:solidFill>
                <a:schemeClr val="dk1"/>
              </a:solidFill>
              <a:effectLst/>
              <a:latin typeface="+mn-lt"/>
              <a:ea typeface="+mn-ea"/>
              <a:cs typeface="+mn-cs"/>
            </a:rPr>
            <a:t>円高くなっているが、企業誘致を積極的に進めていることから立地企業振興費が高くなっていることや、</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年度にリニューアルオープンした道の駅「サーモンパーク千歳」に係る経費等が</a:t>
          </a:r>
          <a:r>
            <a:rPr kumimoji="1" lang="ja-JP" altLang="ja-JP" sz="1100">
              <a:solidFill>
                <a:schemeClr val="dk1"/>
              </a:solidFill>
              <a:effectLst/>
              <a:latin typeface="+mn-lt"/>
              <a:ea typeface="+mn-ea"/>
              <a:cs typeface="+mn-cs"/>
            </a:rPr>
            <a:t>主な要因となっている。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執行段階での歳出削減などに努めたことにより、平成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ja-JP" altLang="ja-JP" sz="1100" b="0" i="0">
              <a:solidFill>
                <a:schemeClr val="dk1"/>
              </a:solidFill>
              <a:effectLst/>
              <a:latin typeface="+mn-lt"/>
              <a:ea typeface="+mn-ea"/>
              <a:cs typeface="+mn-cs"/>
            </a:rPr>
            <a:t>実質収支は黒字となり、財政調整基金残高も増加している。</a:t>
          </a:r>
          <a:endParaRPr lang="ja-JP" altLang="ja-JP" sz="1400">
            <a:effectLst/>
          </a:endParaRPr>
        </a:p>
        <a:p>
          <a:pPr rtl="0"/>
          <a:r>
            <a:rPr lang="ja-JP" altLang="ja-JP" sz="1100" b="0" i="0">
              <a:solidFill>
                <a:schemeClr val="dk1"/>
              </a:solidFill>
              <a:effectLst/>
              <a:latin typeface="+mn-lt"/>
              <a:ea typeface="+mn-ea"/>
              <a:cs typeface="+mn-cs"/>
            </a:rPr>
            <a:t>　今後は普通交付税を含めた一般財源の確保が厳しい状況になる見込みであり、財政調整基金など各種基金の運用による財政運営が求められることも想定されるため、「財政標準化計画」に基づき適正な基金残高の確保に努めるとともに、実質単年度収支が赤字となっていることについて注視し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北海道千歳市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連結実質赤字比率に係る赤字・黒字については、いずれの会計も各年度黒字となっていることから赤字比率はない。</a:t>
          </a:r>
          <a:endParaRPr lang="ja-JP" altLang="ja-JP" sz="1400">
            <a:effectLst/>
          </a:endParaRPr>
        </a:p>
        <a:p>
          <a:r>
            <a:rPr kumimoji="1" lang="ja-JP" altLang="ja-JP" sz="1100">
              <a:solidFill>
                <a:schemeClr val="dk1"/>
              </a:solidFill>
              <a:effectLst/>
              <a:latin typeface="+mn-lt"/>
              <a:ea typeface="+mn-ea"/>
              <a:cs typeface="+mn-cs"/>
            </a:rPr>
            <a:t>　健全化が進んでいる要因としては、一般会計と同様、執行段階での歳出削減や歳入確保に努めた結果であることから、今後も引き続き健全な財政運営に努めるとともに、一般会計からの繰入についても適正な水準を維持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sfs2\users\redirect\29232\desktop\&#12304;&#36001;&#25919;&#29366;&#27841;&#36039;&#26009;&#38598;&#12305;_012246_&#21315;&#27507;&#24066;_2016\&#12304;&#36001;&#25919;&#29366;&#27841;&#36039;&#26009;&#38598;&#12305;_012246_&#21315;&#27507;&#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82.1</v>
          </cell>
          <cell r="O51">
            <v>71.5</v>
          </cell>
        </row>
        <row r="53">
          <cell r="N53">
            <v>65.2</v>
          </cell>
          <cell r="O53">
            <v>67.2</v>
          </cell>
        </row>
        <row r="55">
          <cell r="G55" t="str">
            <v>類似団体内平均値</v>
          </cell>
          <cell r="N55">
            <v>33.6</v>
          </cell>
          <cell r="O55">
            <v>35.299999999999997</v>
          </cell>
        </row>
        <row r="57">
          <cell r="N57">
            <v>56.8</v>
          </cell>
          <cell r="O57">
            <v>52.3</v>
          </cell>
        </row>
        <row r="72">
          <cell r="K72" t="str">
            <v>H24</v>
          </cell>
          <cell r="L72" t="str">
            <v>H25</v>
          </cell>
          <cell r="M72" t="str">
            <v>H26</v>
          </cell>
          <cell r="N72" t="str">
            <v>H27</v>
          </cell>
          <cell r="O72" t="str">
            <v>H28</v>
          </cell>
        </row>
        <row r="73">
          <cell r="G73" t="str">
            <v>当該団体値</v>
          </cell>
          <cell r="K73">
            <v>72.599999999999994</v>
          </cell>
          <cell r="L73">
            <v>102.2</v>
          </cell>
          <cell r="M73">
            <v>86.7</v>
          </cell>
          <cell r="N73">
            <v>82.1</v>
          </cell>
          <cell r="O73">
            <v>71.5</v>
          </cell>
        </row>
        <row r="75">
          <cell r="K75">
            <v>10.7</v>
          </cell>
          <cell r="L75">
            <v>10</v>
          </cell>
          <cell r="M75">
            <v>9.8000000000000007</v>
          </cell>
          <cell r="N75">
            <v>9.8000000000000007</v>
          </cell>
          <cell r="O75">
            <v>9.9</v>
          </cell>
        </row>
        <row r="77">
          <cell r="G77" t="str">
            <v>類似団体内平均値</v>
          </cell>
          <cell r="K77">
            <v>58.2</v>
          </cell>
          <cell r="L77">
            <v>50.3</v>
          </cell>
          <cell r="M77">
            <v>45.9</v>
          </cell>
          <cell r="N77">
            <v>33.6</v>
          </cell>
          <cell r="O77">
            <v>35.299999999999997</v>
          </cell>
        </row>
        <row r="79">
          <cell r="K79">
            <v>10.3</v>
          </cell>
          <cell r="L79">
            <v>9.6</v>
          </cell>
          <cell r="M79">
            <v>8.8000000000000007</v>
          </cell>
          <cell r="N79">
            <v>7</v>
          </cell>
          <cell r="O79">
            <v>6.9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38164926</v>
      </c>
      <c r="BO4" s="381"/>
      <c r="BP4" s="381"/>
      <c r="BQ4" s="381"/>
      <c r="BR4" s="381"/>
      <c r="BS4" s="381"/>
      <c r="BT4" s="381"/>
      <c r="BU4" s="382"/>
      <c r="BV4" s="380">
        <v>37006535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2.2000000000000002</v>
      </c>
      <c r="CU4" s="387"/>
      <c r="CV4" s="387"/>
      <c r="CW4" s="387"/>
      <c r="CX4" s="387"/>
      <c r="CY4" s="387"/>
      <c r="CZ4" s="387"/>
      <c r="DA4" s="388"/>
      <c r="DB4" s="386">
        <v>3.6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37691407</v>
      </c>
      <c r="BO5" s="418"/>
      <c r="BP5" s="418"/>
      <c r="BQ5" s="418"/>
      <c r="BR5" s="418"/>
      <c r="BS5" s="418"/>
      <c r="BT5" s="418"/>
      <c r="BU5" s="419"/>
      <c r="BV5" s="417">
        <v>36249262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91.1</v>
      </c>
      <c r="CU5" s="415"/>
      <c r="CV5" s="415"/>
      <c r="CW5" s="415"/>
      <c r="CX5" s="415"/>
      <c r="CY5" s="415"/>
      <c r="CZ5" s="415"/>
      <c r="DA5" s="416"/>
      <c r="DB5" s="414">
        <v>89.6</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473519</v>
      </c>
      <c r="BO6" s="418"/>
      <c r="BP6" s="418"/>
      <c r="BQ6" s="418"/>
      <c r="BR6" s="418"/>
      <c r="BS6" s="418"/>
      <c r="BT6" s="418"/>
      <c r="BU6" s="419"/>
      <c r="BV6" s="417">
        <v>757273</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97.1</v>
      </c>
      <c r="CU6" s="455"/>
      <c r="CV6" s="455"/>
      <c r="CW6" s="455"/>
      <c r="CX6" s="455"/>
      <c r="CY6" s="455"/>
      <c r="CZ6" s="455"/>
      <c r="DA6" s="456"/>
      <c r="DB6" s="454">
        <v>95.9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1514</v>
      </c>
      <c r="BO7" s="418"/>
      <c r="BP7" s="418"/>
      <c r="BQ7" s="418"/>
      <c r="BR7" s="418"/>
      <c r="BS7" s="418"/>
      <c r="BT7" s="418"/>
      <c r="BU7" s="419"/>
      <c r="BV7" s="417">
        <v>12024</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21110351</v>
      </c>
      <c r="CU7" s="418"/>
      <c r="CV7" s="418"/>
      <c r="CW7" s="418"/>
      <c r="CX7" s="418"/>
      <c r="CY7" s="418"/>
      <c r="CZ7" s="418"/>
      <c r="DA7" s="419"/>
      <c r="DB7" s="417">
        <v>20607028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472005</v>
      </c>
      <c r="BO8" s="418"/>
      <c r="BP8" s="418"/>
      <c r="BQ8" s="418"/>
      <c r="BR8" s="418"/>
      <c r="BS8" s="418"/>
      <c r="BT8" s="418"/>
      <c r="BU8" s="419"/>
      <c r="BV8" s="417">
        <v>745249</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0.78</v>
      </c>
      <c r="CU8" s="458"/>
      <c r="CV8" s="458"/>
      <c r="CW8" s="458"/>
      <c r="CX8" s="458"/>
      <c r="CY8" s="458"/>
      <c r="CZ8" s="458"/>
      <c r="DA8" s="459"/>
      <c r="DB8" s="457">
        <v>0.77</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95648</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-273244</v>
      </c>
      <c r="BO9" s="418"/>
      <c r="BP9" s="418"/>
      <c r="BQ9" s="418"/>
      <c r="BR9" s="418"/>
      <c r="BS9" s="418"/>
      <c r="BT9" s="418"/>
      <c r="BU9" s="419"/>
      <c r="BV9" s="417">
        <v>301524</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12.4</v>
      </c>
      <c r="CU9" s="415"/>
      <c r="CV9" s="415"/>
      <c r="CW9" s="415"/>
      <c r="CX9" s="415"/>
      <c r="CY9" s="415"/>
      <c r="CZ9" s="415"/>
      <c r="DA9" s="416"/>
      <c r="DB9" s="414">
        <v>13.1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93604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207</v>
      </c>
      <c r="BO10" s="418"/>
      <c r="BP10" s="418"/>
      <c r="BQ10" s="418"/>
      <c r="BR10" s="418"/>
      <c r="BS10" s="418"/>
      <c r="BT10" s="418"/>
      <c r="BU10" s="419"/>
      <c r="BV10" s="417">
        <v>653</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96428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95902</v>
      </c>
      <c r="S13" s="499"/>
      <c r="T13" s="499"/>
      <c r="U13" s="499"/>
      <c r="V13" s="500"/>
      <c r="W13" s="433" t="s">
        <v>124</v>
      </c>
      <c r="X13" s="434"/>
      <c r="Y13" s="434"/>
      <c r="Z13" s="434"/>
      <c r="AA13" s="434"/>
      <c r="AB13" s="424"/>
      <c r="AC13" s="468">
        <v>1303</v>
      </c>
      <c r="AD13" s="469"/>
      <c r="AE13" s="469"/>
      <c r="AF13" s="469"/>
      <c r="AG13" s="508"/>
      <c r="AH13" s="468">
        <v>1190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-273037</v>
      </c>
      <c r="BO13" s="418"/>
      <c r="BP13" s="418"/>
      <c r="BQ13" s="418"/>
      <c r="BR13" s="418"/>
      <c r="BS13" s="418"/>
      <c r="BT13" s="418"/>
      <c r="BU13" s="419"/>
      <c r="BV13" s="417">
        <v>302177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9.9</v>
      </c>
      <c r="CU13" s="415"/>
      <c r="CV13" s="415"/>
      <c r="CW13" s="415"/>
      <c r="CX13" s="415"/>
      <c r="CY13" s="415"/>
      <c r="CZ13" s="415"/>
      <c r="DA13" s="416"/>
      <c r="DB13" s="414">
        <v>9.8000000000000007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95923</v>
      </c>
      <c r="S14" s="499"/>
      <c r="T14" s="499"/>
      <c r="U14" s="499"/>
      <c r="V14" s="500"/>
      <c r="W14" s="407"/>
      <c r="X14" s="408"/>
      <c r="Y14" s="408"/>
      <c r="Z14" s="408"/>
      <c r="AA14" s="408"/>
      <c r="AB14" s="397"/>
      <c r="AC14" s="501">
        <v>3</v>
      </c>
      <c r="AD14" s="502"/>
      <c r="AE14" s="502"/>
      <c r="AF14" s="502"/>
      <c r="AG14" s="503"/>
      <c r="AH14" s="501">
        <v>2.8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71.5</v>
      </c>
      <c r="CU14" s="513"/>
      <c r="CV14" s="513"/>
      <c r="CW14" s="513"/>
      <c r="CX14" s="513"/>
      <c r="CY14" s="513"/>
      <c r="CZ14" s="513"/>
      <c r="DA14" s="514"/>
      <c r="DB14" s="512">
        <v>82.1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95442</v>
      </c>
      <c r="S15" s="499"/>
      <c r="T15" s="499"/>
      <c r="U15" s="499"/>
      <c r="V15" s="500"/>
      <c r="W15" s="433" t="s">
        <v>131</v>
      </c>
      <c r="X15" s="434"/>
      <c r="Y15" s="434"/>
      <c r="Z15" s="434"/>
      <c r="AA15" s="434"/>
      <c r="AB15" s="424"/>
      <c r="AC15" s="468">
        <v>8253</v>
      </c>
      <c r="AD15" s="469"/>
      <c r="AE15" s="469"/>
      <c r="AF15" s="469"/>
      <c r="AG15" s="508"/>
      <c r="AH15" s="468">
        <v>8028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12828592</v>
      </c>
      <c r="BO15" s="381"/>
      <c r="BP15" s="381"/>
      <c r="BQ15" s="381"/>
      <c r="BR15" s="381"/>
      <c r="BS15" s="381"/>
      <c r="BT15" s="381"/>
      <c r="BU15" s="382"/>
      <c r="BV15" s="380">
        <v>12376602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18.899999999999999</v>
      </c>
      <c r="AD16" s="502"/>
      <c r="AE16" s="502"/>
      <c r="AF16" s="502"/>
      <c r="AG16" s="503"/>
      <c r="AH16" s="501">
        <v>19.100000000000001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16283556</v>
      </c>
      <c r="BO16" s="418"/>
      <c r="BP16" s="418"/>
      <c r="BQ16" s="418"/>
      <c r="BR16" s="418"/>
      <c r="BS16" s="418"/>
      <c r="BT16" s="418"/>
      <c r="BU16" s="419"/>
      <c r="BV16" s="417">
        <v>15784954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34047</v>
      </c>
      <c r="AD17" s="469"/>
      <c r="AE17" s="469"/>
      <c r="AF17" s="469"/>
      <c r="AG17" s="508"/>
      <c r="AH17" s="468">
        <v>32891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16254813</v>
      </c>
      <c r="BO17" s="418"/>
      <c r="BP17" s="418"/>
      <c r="BQ17" s="418"/>
      <c r="BR17" s="418"/>
      <c r="BS17" s="418"/>
      <c r="BT17" s="418"/>
      <c r="BU17" s="419"/>
      <c r="BV17" s="417">
        <v>15625241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594.5</v>
      </c>
      <c r="M18" s="530"/>
      <c r="N18" s="530"/>
      <c r="O18" s="530"/>
      <c r="P18" s="530"/>
      <c r="Q18" s="530"/>
      <c r="R18" s="531"/>
      <c r="S18" s="531"/>
      <c r="T18" s="531"/>
      <c r="U18" s="531"/>
      <c r="V18" s="532"/>
      <c r="W18" s="435"/>
      <c r="X18" s="436"/>
      <c r="Y18" s="436"/>
      <c r="Z18" s="436"/>
      <c r="AA18" s="436"/>
      <c r="AB18" s="427"/>
      <c r="AC18" s="533">
        <v>78.099999999999994</v>
      </c>
      <c r="AD18" s="534"/>
      <c r="AE18" s="534"/>
      <c r="AF18" s="534"/>
      <c r="AG18" s="535"/>
      <c r="AH18" s="533">
        <v>78.099999999999994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20447790</v>
      </c>
      <c r="BO18" s="418"/>
      <c r="BP18" s="418"/>
      <c r="BQ18" s="418"/>
      <c r="BR18" s="418"/>
      <c r="BS18" s="418"/>
      <c r="BT18" s="418"/>
      <c r="BU18" s="419"/>
      <c r="BV18" s="417">
        <v>19689503</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161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25349502</v>
      </c>
      <c r="BO19" s="418"/>
      <c r="BP19" s="418"/>
      <c r="BQ19" s="418"/>
      <c r="BR19" s="418"/>
      <c r="BS19" s="418"/>
      <c r="BT19" s="418"/>
      <c r="BU19" s="419"/>
      <c r="BV19" s="417">
        <v>25052979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40638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37601126</v>
      </c>
      <c r="BO23" s="418"/>
      <c r="BP23" s="418"/>
      <c r="BQ23" s="418"/>
      <c r="BR23" s="418"/>
      <c r="BS23" s="418"/>
      <c r="BT23" s="418"/>
      <c r="BU23" s="419"/>
      <c r="BV23" s="417">
        <v>38505403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8550</v>
      </c>
      <c r="R24" s="469"/>
      <c r="S24" s="469"/>
      <c r="T24" s="469"/>
      <c r="U24" s="469"/>
      <c r="V24" s="508"/>
      <c r="W24" s="563"/>
      <c r="X24" s="551"/>
      <c r="Y24" s="552"/>
      <c r="Z24" s="467" t="s">
        <v>154</v>
      </c>
      <c r="AA24" s="447"/>
      <c r="AB24" s="447"/>
      <c r="AC24" s="447"/>
      <c r="AD24" s="447"/>
      <c r="AE24" s="447"/>
      <c r="AF24" s="447"/>
      <c r="AG24" s="448"/>
      <c r="AH24" s="468">
        <v>647</v>
      </c>
      <c r="AI24" s="469"/>
      <c r="AJ24" s="469"/>
      <c r="AK24" s="469"/>
      <c r="AL24" s="508"/>
      <c r="AM24" s="468">
        <v>2023169</v>
      </c>
      <c r="AN24" s="469"/>
      <c r="AO24" s="469"/>
      <c r="AP24" s="469"/>
      <c r="AQ24" s="469"/>
      <c r="AR24" s="508"/>
      <c r="AS24" s="468">
        <v>3127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20647820</v>
      </c>
      <c r="BO24" s="418"/>
      <c r="BP24" s="418"/>
      <c r="BQ24" s="418"/>
      <c r="BR24" s="418"/>
      <c r="BS24" s="418"/>
      <c r="BT24" s="418"/>
      <c r="BU24" s="419"/>
      <c r="BV24" s="417">
        <v>20979881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6935</v>
      </c>
      <c r="R25" s="469"/>
      <c r="S25" s="469"/>
      <c r="T25" s="469"/>
      <c r="U25" s="469"/>
      <c r="V25" s="508"/>
      <c r="W25" s="563"/>
      <c r="X25" s="551"/>
      <c r="Y25" s="552"/>
      <c r="Z25" s="467" t="s">
        <v>157</v>
      </c>
      <c r="AA25" s="447"/>
      <c r="AB25" s="447"/>
      <c r="AC25" s="447"/>
      <c r="AD25" s="447"/>
      <c r="AE25" s="447"/>
      <c r="AF25" s="447"/>
      <c r="AG25" s="448"/>
      <c r="AH25" s="468">
        <v>131</v>
      </c>
      <c r="AI25" s="469"/>
      <c r="AJ25" s="469"/>
      <c r="AK25" s="469"/>
      <c r="AL25" s="508"/>
      <c r="AM25" s="468">
        <v>391559</v>
      </c>
      <c r="AN25" s="469"/>
      <c r="AO25" s="469"/>
      <c r="AP25" s="469"/>
      <c r="AQ25" s="469"/>
      <c r="AR25" s="508"/>
      <c r="AS25" s="468">
        <v>2989</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12482705</v>
      </c>
      <c r="BO25" s="381"/>
      <c r="BP25" s="381"/>
      <c r="BQ25" s="381"/>
      <c r="BR25" s="381"/>
      <c r="BS25" s="381"/>
      <c r="BT25" s="381"/>
      <c r="BU25" s="382"/>
      <c r="BV25" s="380">
        <v>9720901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5985</v>
      </c>
      <c r="R26" s="469"/>
      <c r="S26" s="469"/>
      <c r="T26" s="469"/>
      <c r="U26" s="469"/>
      <c r="V26" s="508"/>
      <c r="W26" s="563"/>
      <c r="X26" s="551"/>
      <c r="Y26" s="552"/>
      <c r="Z26" s="467" t="s">
        <v>160</v>
      </c>
      <c r="AA26" s="573"/>
      <c r="AB26" s="573"/>
      <c r="AC26" s="573"/>
      <c r="AD26" s="573"/>
      <c r="AE26" s="573"/>
      <c r="AF26" s="573"/>
      <c r="AG26" s="574"/>
      <c r="AH26" s="468">
        <v>13</v>
      </c>
      <c r="AI26" s="469"/>
      <c r="AJ26" s="469"/>
      <c r="AK26" s="469"/>
      <c r="AL26" s="508"/>
      <c r="AM26" s="468">
        <v>44759</v>
      </c>
      <c r="AN26" s="469"/>
      <c r="AO26" s="469"/>
      <c r="AP26" s="469"/>
      <c r="AQ26" s="469"/>
      <c r="AR26" s="508"/>
      <c r="AS26" s="468">
        <v>3443</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4600</v>
      </c>
      <c r="R27" s="469"/>
      <c r="S27" s="469"/>
      <c r="T27" s="469"/>
      <c r="U27" s="469"/>
      <c r="V27" s="508"/>
      <c r="W27" s="563"/>
      <c r="X27" s="551"/>
      <c r="Y27" s="552"/>
      <c r="Z27" s="467" t="s">
        <v>163</v>
      </c>
      <c r="AA27" s="447"/>
      <c r="AB27" s="447"/>
      <c r="AC27" s="447"/>
      <c r="AD27" s="447"/>
      <c r="AE27" s="447"/>
      <c r="AF27" s="447"/>
      <c r="AG27" s="448"/>
      <c r="AH27" s="468">
        <v>33</v>
      </c>
      <c r="AI27" s="469"/>
      <c r="AJ27" s="469"/>
      <c r="AK27" s="469"/>
      <c r="AL27" s="508"/>
      <c r="AM27" s="468">
        <v>99546</v>
      </c>
      <c r="AN27" s="469"/>
      <c r="AO27" s="469"/>
      <c r="AP27" s="469"/>
      <c r="AQ27" s="469"/>
      <c r="AR27" s="508"/>
      <c r="AS27" s="468">
        <v>3017</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1943611</v>
      </c>
      <c r="BO27" s="587"/>
      <c r="BP27" s="587"/>
      <c r="BQ27" s="587"/>
      <c r="BR27" s="587"/>
      <c r="BS27" s="587"/>
      <c r="BT27" s="587"/>
      <c r="BU27" s="588"/>
      <c r="BV27" s="586">
        <v>2047104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4200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3284089</v>
      </c>
      <c r="BO28" s="381"/>
      <c r="BP28" s="381"/>
      <c r="BQ28" s="381"/>
      <c r="BR28" s="381"/>
      <c r="BS28" s="381"/>
      <c r="BT28" s="381"/>
      <c r="BU28" s="382"/>
      <c r="BV28" s="380">
        <v>2896413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23</v>
      </c>
      <c r="M29" s="469"/>
      <c r="N29" s="469"/>
      <c r="O29" s="469"/>
      <c r="P29" s="508"/>
      <c r="Q29" s="468">
        <v>3850</v>
      </c>
      <c r="R29" s="469"/>
      <c r="S29" s="469"/>
      <c r="T29" s="469"/>
      <c r="U29" s="469"/>
      <c r="V29" s="508"/>
      <c r="W29" s="564"/>
      <c r="X29" s="565"/>
      <c r="Y29" s="566"/>
      <c r="Z29" s="467" t="s">
        <v>170</v>
      </c>
      <c r="AA29" s="447"/>
      <c r="AB29" s="447"/>
      <c r="AC29" s="447"/>
      <c r="AD29" s="447"/>
      <c r="AE29" s="447"/>
      <c r="AF29" s="447"/>
      <c r="AG29" s="448"/>
      <c r="AH29" s="468">
        <v>680</v>
      </c>
      <c r="AI29" s="469"/>
      <c r="AJ29" s="469"/>
      <c r="AK29" s="469"/>
      <c r="AL29" s="508"/>
      <c r="AM29" s="468">
        <v>2122715</v>
      </c>
      <c r="AN29" s="469"/>
      <c r="AO29" s="469"/>
      <c r="AP29" s="469"/>
      <c r="AQ29" s="469"/>
      <c r="AR29" s="508"/>
      <c r="AS29" s="468">
        <v>3122</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386359</v>
      </c>
      <c r="BO29" s="418"/>
      <c r="BP29" s="418"/>
      <c r="BQ29" s="418"/>
      <c r="BR29" s="418"/>
      <c r="BS29" s="418"/>
      <c r="BT29" s="418"/>
      <c r="BU29" s="419"/>
      <c r="BV29" s="417">
        <v>109974</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5674934</v>
      </c>
      <c r="BO30" s="587"/>
      <c r="BP30" s="587"/>
      <c r="BQ30" s="587"/>
      <c r="BR30" s="587"/>
      <c r="BS30" s="587"/>
      <c r="BT30" s="587"/>
      <c r="BU30" s="588"/>
      <c r="BV30" s="586">
        <v>5679946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公設地方卸売市場事業特別会計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石狩教育研修センター組合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千歳市場公社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土地取得事業特別会計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札幌広域圏組合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ちとせ環境と緑の財団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霊園事業特別会計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IF('各会計、関係団体の財政状況及び健全化判断比率'!B33="","",'各会計、関係団体の財政状況及び健全化判断比率'!B33)</f>
        <v>下水道事業会計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石狩東部広域水道企業団</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千歳青少年教育財団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道央廃棄物処理組合</v>
      </c>
      <c r="BZ37" s="599"/>
      <c r="CA37" s="599"/>
      <c r="CB37" s="599"/>
      <c r="CC37" s="599"/>
      <c r="CD37" s="599"/>
      <c r="CE37" s="599"/>
      <c r="CF37" s="599"/>
      <c r="CG37" s="599"/>
      <c r="CH37" s="599"/>
      <c r="CI37" s="599"/>
      <c r="CJ37" s="599"/>
      <c r="CK37" s="599"/>
      <c r="CL37" s="599"/>
      <c r="CM37" s="599"/>
      <c r="CN37" s="167"/>
      <c r="CO37" s="598">
        <f t="shared" si="3"/>
        <v>18</v>
      </c>
      <c r="CP37" s="598"/>
      <c r="CQ37" s="599" t="str">
        <f>IF('各会計、関係団体の財政状況及び健全化判断比率'!BS10="","",'各会計、関係団体の財政状況及び健全化判断比率'!BS10)</f>
        <v>千歳市体育協会</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19</v>
      </c>
      <c r="CP38" s="598"/>
      <c r="CQ38" s="599" t="str">
        <f>IF('各会計、関係団体の財政状況及び健全化判断比率'!BS11="","",'各会計、関係団体の財政状況及び健全化判断比率'!BS11)</f>
        <v>千歳国際ビジネス交流センター</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529</v>
      </c>
      <c r="D34" s="1184"/>
      <c r="E34" s="1185"/>
      <c r="F34" s="32">
        <v>6.57</v>
      </c>
      <c r="G34" s="33">
        <v>8.01</v>
      </c>
      <c r="H34" s="33">
        <v>8.92</v>
      </c>
      <c r="I34" s="33">
        <v>10.16</v>
      </c>
      <c r="J34" s="34">
        <v>11.46</v>
      </c>
      <c r="K34" s="22"/>
      <c r="L34" s="22"/>
      <c r="M34" s="22"/>
      <c r="N34" s="22"/>
      <c r="O34" s="22"/>
      <c r="P34" s="22"/>
    </row>
    <row r="35" spans="1:16" ht="39" customHeight="1">
      <c r="A35" s="22"/>
      <c r="B35" s="35"/>
      <c r="C35" s="1178" t="s">
        <v>530</v>
      </c>
      <c r="D35" s="1179"/>
      <c r="E35" s="1180"/>
      <c r="F35" s="36">
        <v>9.5299999999999994</v>
      </c>
      <c r="G35" s="37">
        <v>10.42</v>
      </c>
      <c r="H35" s="37">
        <v>8.77</v>
      </c>
      <c r="I35" s="37">
        <v>8.83</v>
      </c>
      <c r="J35" s="38">
        <v>8.4600000000000009</v>
      </c>
      <c r="K35" s="22"/>
      <c r="L35" s="22"/>
      <c r="M35" s="22"/>
      <c r="N35" s="22"/>
      <c r="O35" s="22"/>
      <c r="P35" s="22"/>
    </row>
    <row r="36" spans="1:16" ht="39" customHeight="1">
      <c r="A36" s="22"/>
      <c r="B36" s="35"/>
      <c r="C36" s="1178" t="s">
        <v>531</v>
      </c>
      <c r="D36" s="1179"/>
      <c r="E36" s="1180"/>
      <c r="F36" s="36">
        <v>6.94</v>
      </c>
      <c r="G36" s="37">
        <v>8.31</v>
      </c>
      <c r="H36" s="37">
        <v>9.9499999999999993</v>
      </c>
      <c r="I36" s="37">
        <v>8.6999999999999993</v>
      </c>
      <c r="J36" s="38">
        <v>7.14</v>
      </c>
      <c r="K36" s="22"/>
      <c r="L36" s="22"/>
      <c r="M36" s="22"/>
      <c r="N36" s="22"/>
      <c r="O36" s="22"/>
      <c r="P36" s="22"/>
    </row>
    <row r="37" spans="1:16" ht="39" customHeight="1">
      <c r="A37" s="22"/>
      <c r="B37" s="35"/>
      <c r="C37" s="1178" t="s">
        <v>532</v>
      </c>
      <c r="D37" s="1179"/>
      <c r="E37" s="1180"/>
      <c r="F37" s="36">
        <v>5.0599999999999996</v>
      </c>
      <c r="G37" s="37">
        <v>2.02</v>
      </c>
      <c r="H37" s="37">
        <v>2.16</v>
      </c>
      <c r="I37" s="37">
        <v>3.61</v>
      </c>
      <c r="J37" s="38">
        <v>2.23</v>
      </c>
      <c r="K37" s="22"/>
      <c r="L37" s="22"/>
      <c r="M37" s="22"/>
      <c r="N37" s="22"/>
      <c r="O37" s="22"/>
      <c r="P37" s="22"/>
    </row>
    <row r="38" spans="1:16" ht="39" customHeight="1">
      <c r="A38" s="22"/>
      <c r="B38" s="35"/>
      <c r="C38" s="1178" t="s">
        <v>533</v>
      </c>
      <c r="D38" s="1179"/>
      <c r="E38" s="1180"/>
      <c r="F38" s="36">
        <v>2.19</v>
      </c>
      <c r="G38" s="37">
        <v>1.82</v>
      </c>
      <c r="H38" s="37">
        <v>1.19</v>
      </c>
      <c r="I38" s="37">
        <v>0.71</v>
      </c>
      <c r="J38" s="38">
        <v>1.18</v>
      </c>
      <c r="K38" s="22"/>
      <c r="L38" s="22"/>
      <c r="M38" s="22"/>
      <c r="N38" s="22"/>
      <c r="O38" s="22"/>
      <c r="P38" s="22"/>
    </row>
    <row r="39" spans="1:16" ht="39" customHeight="1">
      <c r="A39" s="22"/>
      <c r="B39" s="35"/>
      <c r="C39" s="1178" t="s">
        <v>534</v>
      </c>
      <c r="D39" s="1179"/>
      <c r="E39" s="1180"/>
      <c r="F39" s="36">
        <v>0</v>
      </c>
      <c r="G39" s="37">
        <v>0</v>
      </c>
      <c r="H39" s="37">
        <v>0</v>
      </c>
      <c r="I39" s="37">
        <v>0.76</v>
      </c>
      <c r="J39" s="38">
        <v>0.97</v>
      </c>
      <c r="K39" s="22"/>
      <c r="L39" s="22"/>
      <c r="M39" s="22"/>
      <c r="N39" s="22"/>
      <c r="O39" s="22"/>
      <c r="P39" s="22"/>
    </row>
    <row r="40" spans="1:16" ht="39" customHeight="1">
      <c r="A40" s="22"/>
      <c r="B40" s="35"/>
      <c r="C40" s="1178" t="s">
        <v>535</v>
      </c>
      <c r="D40" s="1179"/>
      <c r="E40" s="1180"/>
      <c r="F40" s="36">
        <v>0.01</v>
      </c>
      <c r="G40" s="37">
        <v>0</v>
      </c>
      <c r="H40" s="37">
        <v>0</v>
      </c>
      <c r="I40" s="37">
        <v>0</v>
      </c>
      <c r="J40" s="38">
        <v>0.19</v>
      </c>
      <c r="K40" s="22"/>
      <c r="L40" s="22"/>
      <c r="M40" s="22"/>
      <c r="N40" s="22"/>
      <c r="O40" s="22"/>
      <c r="P40" s="22"/>
    </row>
    <row r="41" spans="1:16" ht="39" customHeight="1">
      <c r="A41" s="22"/>
      <c r="B41" s="35"/>
      <c r="C41" s="1178" t="s">
        <v>536</v>
      </c>
      <c r="D41" s="1179"/>
      <c r="E41" s="1180"/>
      <c r="F41" s="36">
        <v>0</v>
      </c>
      <c r="G41" s="37">
        <v>0</v>
      </c>
      <c r="H41" s="37">
        <v>0</v>
      </c>
      <c r="I41" s="37">
        <v>0</v>
      </c>
      <c r="J41" s="38">
        <v>0</v>
      </c>
      <c r="K41" s="22"/>
      <c r="L41" s="22"/>
      <c r="M41" s="22"/>
      <c r="N41" s="22"/>
      <c r="O41" s="22"/>
      <c r="P41" s="22"/>
    </row>
    <row r="42" spans="1:16" ht="39" customHeight="1">
      <c r="A42" s="22"/>
      <c r="B42" s="39"/>
      <c r="C42" s="1178" t="s">
        <v>537</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538</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3611</v>
      </c>
      <c r="L45" s="60">
        <v>3533</v>
      </c>
      <c r="M45" s="60">
        <v>3893</v>
      </c>
      <c r="N45" s="60">
        <v>3686</v>
      </c>
      <c r="O45" s="61">
        <v>3554</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v>67</v>
      </c>
      <c r="L47" s="64">
        <v>67</v>
      </c>
      <c r="M47" s="64">
        <v>67</v>
      </c>
      <c r="N47" s="64">
        <v>50</v>
      </c>
      <c r="O47" s="65">
        <v>33</v>
      </c>
      <c r="P47" s="48"/>
      <c r="Q47" s="48"/>
      <c r="R47" s="48"/>
      <c r="S47" s="48"/>
      <c r="T47" s="48"/>
      <c r="U47" s="48"/>
    </row>
    <row r="48" spans="1:21" ht="30.75" customHeight="1">
      <c r="A48" s="48"/>
      <c r="B48" s="1196"/>
      <c r="C48" s="1197"/>
      <c r="D48" s="62"/>
      <c r="E48" s="1188" t="s">
        <v>15</v>
      </c>
      <c r="F48" s="1188"/>
      <c r="G48" s="1188"/>
      <c r="H48" s="1188"/>
      <c r="I48" s="1188"/>
      <c r="J48" s="1189"/>
      <c r="K48" s="63">
        <v>1220</v>
      </c>
      <c r="L48" s="64">
        <v>1164</v>
      </c>
      <c r="M48" s="64">
        <v>855</v>
      </c>
      <c r="N48" s="64">
        <v>1060</v>
      </c>
      <c r="O48" s="65">
        <v>1032</v>
      </c>
      <c r="P48" s="48"/>
      <c r="Q48" s="48"/>
      <c r="R48" s="48"/>
      <c r="S48" s="48"/>
      <c r="T48" s="48"/>
      <c r="U48" s="48"/>
    </row>
    <row r="49" spans="1:21" ht="30.75" customHeight="1">
      <c r="A49" s="48"/>
      <c r="B49" s="1196"/>
      <c r="C49" s="1197"/>
      <c r="D49" s="62"/>
      <c r="E49" s="1188" t="s">
        <v>16</v>
      </c>
      <c r="F49" s="1188"/>
      <c r="G49" s="1188"/>
      <c r="H49" s="1188"/>
      <c r="I49" s="1188"/>
      <c r="J49" s="1189"/>
      <c r="K49" s="63">
        <v>0</v>
      </c>
      <c r="L49" s="64">
        <v>0</v>
      </c>
      <c r="M49" s="64" t="s">
        <v>483</v>
      </c>
      <c r="N49" s="64">
        <v>12</v>
      </c>
      <c r="O49" s="65">
        <v>45</v>
      </c>
      <c r="P49" s="48"/>
      <c r="Q49" s="48"/>
      <c r="R49" s="48"/>
      <c r="S49" s="48"/>
      <c r="T49" s="48"/>
      <c r="U49" s="48"/>
    </row>
    <row r="50" spans="1:21" ht="30.75" customHeight="1">
      <c r="A50" s="48"/>
      <c r="B50" s="1196"/>
      <c r="C50" s="1197"/>
      <c r="D50" s="62"/>
      <c r="E50" s="1188" t="s">
        <v>17</v>
      </c>
      <c r="F50" s="1188"/>
      <c r="G50" s="1188"/>
      <c r="H50" s="1188"/>
      <c r="I50" s="1188"/>
      <c r="J50" s="1189"/>
      <c r="K50" s="63">
        <v>133</v>
      </c>
      <c r="L50" s="64">
        <v>124</v>
      </c>
      <c r="M50" s="64">
        <v>188</v>
      </c>
      <c r="N50" s="64">
        <v>178</v>
      </c>
      <c r="O50" s="65">
        <v>236</v>
      </c>
      <c r="P50" s="48"/>
      <c r="Q50" s="48"/>
      <c r="R50" s="48"/>
      <c r="S50" s="48"/>
      <c r="T50" s="48"/>
      <c r="U50" s="48"/>
    </row>
    <row r="51" spans="1:21" ht="30.75" customHeight="1">
      <c r="A51" s="48"/>
      <c r="B51" s="1198"/>
      <c r="C51" s="1199"/>
      <c r="D51" s="66"/>
      <c r="E51" s="1188" t="s">
        <v>18</v>
      </c>
      <c r="F51" s="1188"/>
      <c r="G51" s="1188"/>
      <c r="H51" s="1188"/>
      <c r="I51" s="1188"/>
      <c r="J51" s="1189"/>
      <c r="K51" s="63">
        <v>1</v>
      </c>
      <c r="L51" s="64">
        <v>0</v>
      </c>
      <c r="M51" s="64" t="s">
        <v>483</v>
      </c>
      <c r="N51" s="64">
        <v>0</v>
      </c>
      <c r="O51" s="65" t="s">
        <v>483</v>
      </c>
      <c r="P51" s="48"/>
      <c r="Q51" s="48"/>
      <c r="R51" s="48"/>
      <c r="S51" s="48"/>
      <c r="T51" s="48"/>
      <c r="U51" s="48"/>
    </row>
    <row r="52" spans="1:21" ht="30.75" customHeight="1">
      <c r="A52" s="48"/>
      <c r="B52" s="1186" t="s">
        <v>19</v>
      </c>
      <c r="C52" s="1187"/>
      <c r="D52" s="66"/>
      <c r="E52" s="1188" t="s">
        <v>20</v>
      </c>
      <c r="F52" s="1188"/>
      <c r="G52" s="1188"/>
      <c r="H52" s="1188"/>
      <c r="I52" s="1188"/>
      <c r="J52" s="1189"/>
      <c r="K52" s="63">
        <v>3237</v>
      </c>
      <c r="L52" s="64">
        <v>3185</v>
      </c>
      <c r="M52" s="64">
        <v>3219</v>
      </c>
      <c r="N52" s="64">
        <v>3164</v>
      </c>
      <c r="O52" s="65">
        <v>3069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1795</v>
      </c>
      <c r="L53" s="69">
        <v>1703</v>
      </c>
      <c r="M53" s="69">
        <v>1784</v>
      </c>
      <c r="N53" s="69">
        <v>1822</v>
      </c>
      <c r="O53" s="70">
        <v>1831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2" t="s">
        <v>24</v>
      </c>
      <c r="C41" s="1203"/>
      <c r="D41" s="81"/>
      <c r="E41" s="1208" t="s">
        <v>25</v>
      </c>
      <c r="F41" s="1208"/>
      <c r="G41" s="1208"/>
      <c r="H41" s="1209"/>
      <c r="I41" s="82">
        <v>35782</v>
      </c>
      <c r="J41" s="83">
        <v>40498</v>
      </c>
      <c r="K41" s="83">
        <v>39342</v>
      </c>
      <c r="L41" s="83">
        <v>38505</v>
      </c>
      <c r="M41" s="84">
        <v>37601</v>
      </c>
    </row>
    <row r="42" spans="2:13" ht="27.75" customHeight="1">
      <c r="B42" s="1204"/>
      <c r="C42" s="1205"/>
      <c r="D42" s="85"/>
      <c r="E42" s="1210" t="s">
        <v>26</v>
      </c>
      <c r="F42" s="1210"/>
      <c r="G42" s="1210"/>
      <c r="H42" s="1211"/>
      <c r="I42" s="86">
        <v>1521</v>
      </c>
      <c r="J42" s="87">
        <v>1784</v>
      </c>
      <c r="K42" s="87">
        <v>1610</v>
      </c>
      <c r="L42" s="87">
        <v>1444</v>
      </c>
      <c r="M42" s="88">
        <v>1889</v>
      </c>
    </row>
    <row r="43" spans="2:13" ht="27.75" customHeight="1">
      <c r="B43" s="1204"/>
      <c r="C43" s="1205"/>
      <c r="D43" s="85"/>
      <c r="E43" s="1210" t="s">
        <v>27</v>
      </c>
      <c r="F43" s="1210"/>
      <c r="G43" s="1210"/>
      <c r="H43" s="1211"/>
      <c r="I43" s="86">
        <v>11439</v>
      </c>
      <c r="J43" s="87">
        <v>11390</v>
      </c>
      <c r="K43" s="87">
        <v>10277</v>
      </c>
      <c r="L43" s="87">
        <v>10499</v>
      </c>
      <c r="M43" s="88">
        <v>9967</v>
      </c>
    </row>
    <row r="44" spans="2:13" ht="27.75" customHeight="1">
      <c r="B44" s="1204"/>
      <c r="C44" s="1205"/>
      <c r="D44" s="85"/>
      <c r="E44" s="1210" t="s">
        <v>28</v>
      </c>
      <c r="F44" s="1210"/>
      <c r="G44" s="1210"/>
      <c r="H44" s="1211"/>
      <c r="I44" s="86">
        <v>0</v>
      </c>
      <c r="J44" s="87" t="s">
        <v>483</v>
      </c>
      <c r="K44" s="87" t="s">
        <v>483</v>
      </c>
      <c r="L44" s="87" t="s">
        <v>483</v>
      </c>
      <c r="M44" s="88" t="s">
        <v>483</v>
      </c>
    </row>
    <row r="45" spans="2:13" ht="27.75" customHeight="1">
      <c r="B45" s="1204"/>
      <c r="C45" s="1205"/>
      <c r="D45" s="85"/>
      <c r="E45" s="1210" t="s">
        <v>29</v>
      </c>
      <c r="F45" s="1210"/>
      <c r="G45" s="1210"/>
      <c r="H45" s="1211"/>
      <c r="I45" s="86">
        <v>6100</v>
      </c>
      <c r="J45" s="87">
        <v>5917</v>
      </c>
      <c r="K45" s="87">
        <v>5528</v>
      </c>
      <c r="L45" s="87">
        <v>5401</v>
      </c>
      <c r="M45" s="88">
        <v>5336</v>
      </c>
    </row>
    <row r="46" spans="2:13" ht="27.75" customHeight="1">
      <c r="B46" s="1204"/>
      <c r="C46" s="1205"/>
      <c r="D46" s="89"/>
      <c r="E46" s="1210" t="s">
        <v>30</v>
      </c>
      <c r="F46" s="1210"/>
      <c r="G46" s="1210"/>
      <c r="H46" s="1211"/>
      <c r="I46" s="86">
        <v>38</v>
      </c>
      <c r="J46" s="87">
        <v>37</v>
      </c>
      <c r="K46" s="87">
        <v>34</v>
      </c>
      <c r="L46" s="87">
        <v>33</v>
      </c>
      <c r="M46" s="88">
        <v>28</v>
      </c>
    </row>
    <row r="47" spans="2:13" ht="27.75" customHeight="1">
      <c r="B47" s="1204"/>
      <c r="C47" s="1205"/>
      <c r="D47" s="90"/>
      <c r="E47" s="1212" t="s">
        <v>31</v>
      </c>
      <c r="F47" s="1213"/>
      <c r="G47" s="1213"/>
      <c r="H47" s="1214"/>
      <c r="I47" s="86" t="s">
        <v>483</v>
      </c>
      <c r="J47" s="87" t="s">
        <v>483</v>
      </c>
      <c r="K47" s="87" t="s">
        <v>483</v>
      </c>
      <c r="L47" s="87" t="s">
        <v>483</v>
      </c>
      <c r="M47" s="88" t="s">
        <v>483</v>
      </c>
    </row>
    <row r="48" spans="2:13" ht="27.75" customHeight="1">
      <c r="B48" s="1204"/>
      <c r="C48" s="1205"/>
      <c r="D48" s="85"/>
      <c r="E48" s="1210" t="s">
        <v>32</v>
      </c>
      <c r="F48" s="1210"/>
      <c r="G48" s="1210"/>
      <c r="H48" s="1211"/>
      <c r="I48" s="86" t="s">
        <v>483</v>
      </c>
      <c r="J48" s="87" t="s">
        <v>483</v>
      </c>
      <c r="K48" s="87" t="s">
        <v>483</v>
      </c>
      <c r="L48" s="87" t="s">
        <v>483</v>
      </c>
      <c r="M48" s="88" t="s">
        <v>483</v>
      </c>
    </row>
    <row r="49" spans="2:13" ht="27.75" customHeight="1">
      <c r="B49" s="1206"/>
      <c r="C49" s="1207"/>
      <c r="D49" s="85"/>
      <c r="E49" s="1210" t="s">
        <v>33</v>
      </c>
      <c r="F49" s="1210"/>
      <c r="G49" s="1210"/>
      <c r="H49" s="1211"/>
      <c r="I49" s="86" t="s">
        <v>483</v>
      </c>
      <c r="J49" s="87" t="s">
        <v>483</v>
      </c>
      <c r="K49" s="87" t="s">
        <v>483</v>
      </c>
      <c r="L49" s="87" t="s">
        <v>483</v>
      </c>
      <c r="M49" s="88" t="s">
        <v>483</v>
      </c>
    </row>
    <row r="50" spans="2:13" ht="27.75" customHeight="1">
      <c r="B50" s="1215" t="s">
        <v>34</v>
      </c>
      <c r="C50" s="1216"/>
      <c r="D50" s="91"/>
      <c r="E50" s="1210" t="s">
        <v>35</v>
      </c>
      <c r="F50" s="1210"/>
      <c r="G50" s="1210"/>
      <c r="H50" s="1211"/>
      <c r="I50" s="86">
        <v>7723</v>
      </c>
      <c r="J50" s="87">
        <v>6961</v>
      </c>
      <c r="K50" s="87">
        <v>7863</v>
      </c>
      <c r="L50" s="87">
        <v>8338</v>
      </c>
      <c r="M50" s="88">
        <v>9251</v>
      </c>
    </row>
    <row r="51" spans="2:13" ht="27.75" customHeight="1">
      <c r="B51" s="1204"/>
      <c r="C51" s="1205"/>
      <c r="D51" s="85"/>
      <c r="E51" s="1210" t="s">
        <v>36</v>
      </c>
      <c r="F51" s="1210"/>
      <c r="G51" s="1210"/>
      <c r="H51" s="1211"/>
      <c r="I51" s="86">
        <v>4864</v>
      </c>
      <c r="J51" s="87">
        <v>4258</v>
      </c>
      <c r="K51" s="87">
        <v>3509</v>
      </c>
      <c r="L51" s="87">
        <v>2960</v>
      </c>
      <c r="M51" s="88">
        <v>2989</v>
      </c>
    </row>
    <row r="52" spans="2:13" ht="27.75" customHeight="1">
      <c r="B52" s="1206"/>
      <c r="C52" s="1207"/>
      <c r="D52" s="85"/>
      <c r="E52" s="1210" t="s">
        <v>37</v>
      </c>
      <c r="F52" s="1210"/>
      <c r="G52" s="1210"/>
      <c r="H52" s="1211"/>
      <c r="I52" s="86">
        <v>29457</v>
      </c>
      <c r="J52" s="87">
        <v>29831</v>
      </c>
      <c r="K52" s="87">
        <v>29914</v>
      </c>
      <c r="L52" s="87">
        <v>29695</v>
      </c>
      <c r="M52" s="88">
        <v>29249</v>
      </c>
    </row>
    <row r="53" spans="2:13" ht="27.75" customHeight="1" thickBot="1">
      <c r="B53" s="1217" t="s">
        <v>38</v>
      </c>
      <c r="C53" s="1218"/>
      <c r="D53" s="92"/>
      <c r="E53" s="1219" t="s">
        <v>39</v>
      </c>
      <c r="F53" s="1219"/>
      <c r="G53" s="1219"/>
      <c r="H53" s="1220"/>
      <c r="I53" s="93">
        <v>12836</v>
      </c>
      <c r="J53" s="94">
        <v>18576</v>
      </c>
      <c r="K53" s="94">
        <v>15505</v>
      </c>
      <c r="L53" s="94">
        <v>14888</v>
      </c>
      <c r="M53" s="95">
        <v>13333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554</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554</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555</v>
      </c>
      <c r="C41" s="248"/>
      <c r="D41" s="248"/>
      <c r="E41" s="248"/>
      <c r="F41" s="248"/>
      <c r="G41" s="248"/>
      <c r="H41" s="248"/>
      <c r="I41" s="248"/>
      <c r="J41" s="248"/>
      <c r="K41" s="248"/>
      <c r="L41" s="248"/>
      <c r="M41" s="248"/>
      <c r="N41" s="248"/>
      <c r="O41" s="248"/>
      <c r="P41" s="249"/>
    </row>
    <row r="42" spans="2:17">
      <c r="B42" s="250"/>
      <c r="C42" s="246"/>
      <c r="D42" s="246"/>
      <c r="E42" s="246"/>
      <c r="F42" s="246"/>
      <c r="G42" s="353" t="s">
        <v>556</v>
      </c>
      <c r="I42" s="354"/>
      <c r="J42" s="354"/>
      <c r="K42" s="354"/>
      <c r="L42" s="246"/>
      <c r="M42" s="246"/>
      <c r="N42" s="246"/>
      <c r="O42" s="246"/>
    </row>
    <row r="43" spans="2:17">
      <c r="B43" s="250"/>
      <c r="C43" s="246"/>
      <c r="D43" s="246"/>
      <c r="E43" s="246"/>
      <c r="F43" s="246"/>
      <c r="G43" s="1221" t="s">
        <v>564</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557</v>
      </c>
    </row>
    <row r="50" spans="1:17">
      <c r="B50" s="250"/>
      <c r="C50" s="246"/>
      <c r="D50" s="246"/>
      <c r="E50" s="246"/>
      <c r="F50" s="246"/>
      <c r="G50" s="1230"/>
      <c r="H50" s="1231"/>
      <c r="I50" s="1231"/>
      <c r="J50" s="1232"/>
      <c r="K50" s="356" t="s">
        <v>522</v>
      </c>
      <c r="L50" s="356" t="s">
        <v>523</v>
      </c>
      <c r="M50" s="356" t="s">
        <v>524</v>
      </c>
      <c r="N50" s="356" t="s">
        <v>525</v>
      </c>
      <c r="O50" s="356" t="s">
        <v>526</v>
      </c>
    </row>
    <row r="51" spans="1:17">
      <c r="B51" s="250"/>
      <c r="C51" s="246"/>
      <c r="D51" s="246"/>
      <c r="E51" s="246"/>
      <c r="F51" s="246"/>
      <c r="G51" s="1233" t="s">
        <v>558</v>
      </c>
      <c r="H51" s="1234"/>
      <c r="I51" s="1239" t="s">
        <v>559</v>
      </c>
      <c r="J51" s="1239"/>
      <c r="K51" s="1241"/>
      <c r="L51" s="1241"/>
      <c r="M51" s="1241"/>
      <c r="N51" s="1242">
        <v>82.1</v>
      </c>
      <c r="O51" s="1242">
        <v>71.5</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565</v>
      </c>
      <c r="J53" s="1243"/>
      <c r="K53" s="1250"/>
      <c r="L53" s="1250"/>
      <c r="M53" s="1250"/>
      <c r="N53" s="1252">
        <v>65.2</v>
      </c>
      <c r="O53" s="1252">
        <v>67.2</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560</v>
      </c>
      <c r="H55" s="1245"/>
      <c r="I55" s="1243" t="s">
        <v>559</v>
      </c>
      <c r="J55" s="1243"/>
      <c r="K55" s="1241"/>
      <c r="L55" s="1241"/>
      <c r="M55" s="1241"/>
      <c r="N55" s="1242">
        <v>33.6</v>
      </c>
      <c r="O55" s="1242">
        <v>35.299999999999997</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565</v>
      </c>
      <c r="J57" s="1253"/>
      <c r="K57" s="1250"/>
      <c r="L57" s="1250"/>
      <c r="M57" s="1250"/>
      <c r="N57" s="1252">
        <v>56.8</v>
      </c>
      <c r="O57" s="1252">
        <v>52.3</v>
      </c>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561</v>
      </c>
      <c r="C63" s="246"/>
      <c r="D63" s="246"/>
      <c r="E63" s="246"/>
      <c r="F63" s="246"/>
      <c r="G63" s="246"/>
      <c r="H63" s="246"/>
      <c r="I63" s="246"/>
      <c r="J63" s="246"/>
      <c r="K63" s="246"/>
      <c r="L63" s="246"/>
      <c r="M63" s="246"/>
      <c r="N63" s="246"/>
      <c r="O63" s="246"/>
    </row>
    <row r="64" spans="1:17">
      <c r="B64" s="250"/>
      <c r="C64" s="246"/>
      <c r="D64" s="246"/>
      <c r="E64" s="246"/>
      <c r="F64" s="246"/>
      <c r="G64" s="353" t="s">
        <v>556</v>
      </c>
      <c r="I64" s="354"/>
      <c r="J64" s="354"/>
      <c r="K64" s="354"/>
      <c r="L64" s="246"/>
      <c r="M64" s="246"/>
      <c r="N64" s="246"/>
      <c r="O64" s="246"/>
    </row>
    <row r="65" spans="2:30">
      <c r="B65" s="250"/>
      <c r="C65" s="246"/>
      <c r="D65" s="246"/>
      <c r="E65" s="246"/>
      <c r="F65" s="246"/>
      <c r="G65" s="1221" t="s">
        <v>566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562</v>
      </c>
      <c r="I71" s="370"/>
      <c r="J71" s="366"/>
      <c r="K71" s="366"/>
      <c r="L71" s="367"/>
      <c r="M71" s="366"/>
      <c r="N71" s="367"/>
      <c r="O71" s="368"/>
    </row>
    <row r="72" spans="2:30">
      <c r="B72" s="250"/>
      <c r="C72" s="246"/>
      <c r="D72" s="246"/>
      <c r="E72" s="246"/>
      <c r="F72" s="246"/>
      <c r="G72" s="1230"/>
      <c r="H72" s="1231"/>
      <c r="I72" s="1231"/>
      <c r="J72" s="1232"/>
      <c r="K72" s="356" t="s">
        <v>522</v>
      </c>
      <c r="L72" s="356" t="s">
        <v>523</v>
      </c>
      <c r="M72" s="356" t="s">
        <v>524</v>
      </c>
      <c r="N72" s="356" t="s">
        <v>525</v>
      </c>
      <c r="O72" s="356" t="s">
        <v>526</v>
      </c>
    </row>
    <row r="73" spans="2:30">
      <c r="B73" s="250"/>
      <c r="C73" s="246"/>
      <c r="D73" s="246"/>
      <c r="E73" s="246"/>
      <c r="F73" s="246"/>
      <c r="G73" s="1233" t="s">
        <v>558</v>
      </c>
      <c r="H73" s="1234"/>
      <c r="I73" s="1239" t="s">
        <v>559</v>
      </c>
      <c r="J73" s="1239"/>
      <c r="K73" s="1254">
        <v>72.599999999999994</v>
      </c>
      <c r="L73" s="1254">
        <v>102.2</v>
      </c>
      <c r="M73" s="1242">
        <v>86.7</v>
      </c>
      <c r="N73" s="1242">
        <v>82.1</v>
      </c>
      <c r="O73" s="1242">
        <v>71.5</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563</v>
      </c>
      <c r="J75" s="1243"/>
      <c r="K75" s="1252">
        <v>10.7</v>
      </c>
      <c r="L75" s="1252">
        <v>10</v>
      </c>
      <c r="M75" s="1252">
        <v>9.8000000000000007</v>
      </c>
      <c r="N75" s="1252">
        <v>9.8000000000000007</v>
      </c>
      <c r="O75" s="1252">
        <v>9.9</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560</v>
      </c>
      <c r="H77" s="1245"/>
      <c r="I77" s="1243" t="s">
        <v>559</v>
      </c>
      <c r="J77" s="1243"/>
      <c r="K77" s="1254">
        <v>58.2</v>
      </c>
      <c r="L77" s="1254">
        <v>50.3</v>
      </c>
      <c r="M77" s="1242">
        <v>45.9</v>
      </c>
      <c r="N77" s="1242">
        <v>33.6</v>
      </c>
      <c r="O77" s="1242">
        <v>35.299999999999997</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563</v>
      </c>
      <c r="J79" s="1253"/>
      <c r="K79" s="1256">
        <v>10.3</v>
      </c>
      <c r="L79" s="1256">
        <v>9.6</v>
      </c>
      <c r="M79" s="1256">
        <v>8.8000000000000007</v>
      </c>
      <c r="N79" s="1256">
        <v>7</v>
      </c>
      <c r="O79" s="1256">
        <v>6.9</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521</v>
      </c>
      <c r="G2" s="113"/>
      <c r="H2" s="114"/>
    </row>
    <row r="3" spans="1:8">
      <c r="A3" s="110" t="s">
        <v>514</v>
      </c>
      <c r="B3" s="115"/>
      <c r="C3" s="116"/>
      <c r="D3" s="117">
        <v>47200</v>
      </c>
      <c r="E3" s="118"/>
      <c r="F3" s="119">
        <v>50880</v>
      </c>
      <c r="G3" s="120"/>
      <c r="H3" s="121"/>
    </row>
    <row r="4" spans="1:8">
      <c r="A4" s="122"/>
      <c r="B4" s="123"/>
      <c r="C4" s="124"/>
      <c r="D4" s="125">
        <v>25379</v>
      </c>
      <c r="E4" s="126"/>
      <c r="F4" s="127">
        <v>26879</v>
      </c>
      <c r="G4" s="128"/>
      <c r="H4" s="129"/>
    </row>
    <row r="5" spans="1:8">
      <c r="A5" s="110" t="s">
        <v>516</v>
      </c>
      <c r="B5" s="115"/>
      <c r="C5" s="116"/>
      <c r="D5" s="117">
        <v>69747</v>
      </c>
      <c r="E5" s="118"/>
      <c r="F5" s="119">
        <v>63956</v>
      </c>
      <c r="G5" s="120"/>
      <c r="H5" s="121"/>
    </row>
    <row r="6" spans="1:8">
      <c r="A6" s="122"/>
      <c r="B6" s="123"/>
      <c r="C6" s="124"/>
      <c r="D6" s="125">
        <v>49348</v>
      </c>
      <c r="E6" s="126"/>
      <c r="F6" s="127">
        <v>29239</v>
      </c>
      <c r="G6" s="128"/>
      <c r="H6" s="129"/>
    </row>
    <row r="7" spans="1:8">
      <c r="A7" s="110" t="s">
        <v>517</v>
      </c>
      <c r="B7" s="115"/>
      <c r="C7" s="116"/>
      <c r="D7" s="117">
        <v>41007</v>
      </c>
      <c r="E7" s="118"/>
      <c r="F7" s="119">
        <v>66255</v>
      </c>
      <c r="G7" s="120"/>
      <c r="H7" s="121"/>
    </row>
    <row r="8" spans="1:8">
      <c r="A8" s="122"/>
      <c r="B8" s="123"/>
      <c r="C8" s="124"/>
      <c r="D8" s="125">
        <v>25175</v>
      </c>
      <c r="E8" s="126"/>
      <c r="F8" s="127">
        <v>31822</v>
      </c>
      <c r="G8" s="128"/>
      <c r="H8" s="129"/>
    </row>
    <row r="9" spans="1:8">
      <c r="A9" s="110" t="s">
        <v>518</v>
      </c>
      <c r="B9" s="115"/>
      <c r="C9" s="116"/>
      <c r="D9" s="117">
        <v>44546</v>
      </c>
      <c r="E9" s="118"/>
      <c r="F9" s="119">
        <v>47278</v>
      </c>
      <c r="G9" s="120"/>
      <c r="H9" s="121"/>
    </row>
    <row r="10" spans="1:8">
      <c r="A10" s="122"/>
      <c r="B10" s="123"/>
      <c r="C10" s="124"/>
      <c r="D10" s="125">
        <v>25651</v>
      </c>
      <c r="E10" s="126"/>
      <c r="F10" s="127">
        <v>24096</v>
      </c>
      <c r="G10" s="128"/>
      <c r="H10" s="129"/>
    </row>
    <row r="11" spans="1:8">
      <c r="A11" s="110" t="s">
        <v>519</v>
      </c>
      <c r="B11" s="115"/>
      <c r="C11" s="116"/>
      <c r="D11" s="117">
        <v>40653</v>
      </c>
      <c r="E11" s="118"/>
      <c r="F11" s="119">
        <v>44504</v>
      </c>
      <c r="G11" s="120"/>
      <c r="H11" s="121"/>
    </row>
    <row r="12" spans="1:8">
      <c r="A12" s="122"/>
      <c r="B12" s="123"/>
      <c r="C12" s="130"/>
      <c r="D12" s="125">
        <v>26426</v>
      </c>
      <c r="E12" s="126"/>
      <c r="F12" s="127">
        <v>25876</v>
      </c>
      <c r="G12" s="128"/>
      <c r="H12" s="129"/>
    </row>
    <row r="13" spans="1:8">
      <c r="A13" s="110"/>
      <c r="B13" s="115"/>
      <c r="C13" s="131"/>
      <c r="D13" s="132">
        <v>48631</v>
      </c>
      <c r="E13" s="133"/>
      <c r="F13" s="134">
        <v>54575</v>
      </c>
      <c r="G13" s="135"/>
      <c r="H13" s="121"/>
    </row>
    <row r="14" spans="1:8">
      <c r="A14" s="122"/>
      <c r="B14" s="123"/>
      <c r="C14" s="124"/>
      <c r="D14" s="125">
        <v>30396</v>
      </c>
      <c r="E14" s="126"/>
      <c r="F14" s="127">
        <v>27582</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5.0599999999999996</v>
      </c>
      <c r="C19" s="136">
        <f>ROUND(VALUE(SUBSTITUTE(実質収支比率等に係る経年分析!G$48,"▲","-")),2)</f>
        <v>2.02</v>
      </c>
      <c r="D19" s="136">
        <f>ROUND(VALUE(SUBSTITUTE(実質収支比率等に係る経年分析!H$48,"▲","-")),2)</f>
        <v>2.17</v>
      </c>
      <c r="E19" s="136">
        <f>ROUND(VALUE(SUBSTITUTE(実質収支比率等に係る経年分析!I$48,"▲","-")),2)</f>
        <v>3.62</v>
      </c>
      <c r="F19" s="136">
        <f>ROUND(VALUE(SUBSTITUTE(実質収支比率等に係る経年分析!J$48,"▲","-")),2)</f>
        <v>2.2400000000000002</v>
      </c>
    </row>
    <row r="20" spans="1:11">
      <c r="A20" s="136" t="s">
        <v>44</v>
      </c>
      <c r="B20" s="136">
        <f>ROUND(VALUE(SUBSTITUTE(実質収支比率等に係る経年分析!F$47,"▲","-")),2)</f>
        <v>12.2</v>
      </c>
      <c r="C20" s="136">
        <f>ROUND(VALUE(SUBSTITUTE(実質収支比率等に係る経年分析!G$47,"▲","-")),2)</f>
        <v>10.45</v>
      </c>
      <c r="D20" s="136">
        <f>ROUND(VALUE(SUBSTITUTE(実質収支比率等に係る経年分析!H$47,"▲","-")),2)</f>
        <v>12.3</v>
      </c>
      <c r="E20" s="136">
        <f>ROUND(VALUE(SUBSTITUTE(実質収支比率等に係る経年分析!I$47,"▲","-")),2)</f>
        <v>14.06</v>
      </c>
      <c r="F20" s="136">
        <f>ROUND(VALUE(SUBSTITUTE(実質収支比率等に係る経年分析!J$47,"▲","-")),2)</f>
        <v>15.56</v>
      </c>
    </row>
    <row r="21" spans="1:11">
      <c r="A21" s="136" t="s">
        <v>45</v>
      </c>
      <c r="B21" s="136">
        <f>IF(ISNUMBER(VALUE(SUBSTITUTE(実質収支比率等に係る経年分析!F$49,"▲","-"))),ROUND(VALUE(SUBSTITUTE(実質収支比率等に係る経年分析!F$49,"▲","-")),2),NA())</f>
        <v>1.62</v>
      </c>
      <c r="C21" s="136">
        <f>IF(ISNUMBER(VALUE(SUBSTITUTE(実質収支比率等に係る経年分析!G$49,"▲","-"))),ROUND(VALUE(SUBSTITUTE(実質収支比率等に係る経年分析!G$49,"▲","-")),2),NA())</f>
        <v>-7.73</v>
      </c>
      <c r="D21" s="136">
        <f>IF(ISNUMBER(VALUE(SUBSTITUTE(実質収支比率等に係る経年分析!H$49,"▲","-"))),ROUND(VALUE(SUBSTITUTE(実質収支比率等に係る経年分析!H$49,"▲","-")),2),NA())</f>
        <v>0.12</v>
      </c>
      <c r="E21" s="136">
        <f>IF(ISNUMBER(VALUE(SUBSTITUTE(実質収支比率等に係る経年分析!I$49,"▲","-"))),ROUND(VALUE(SUBSTITUTE(実質収支比率等に係る経年分析!I$49,"▲","-")),2),NA())</f>
        <v>1.47</v>
      </c>
      <c r="F21" s="136">
        <f>IF(ISNUMBER(VALUE(SUBSTITUTE(実質収支比率等に係る経年分析!J$49,"▲","-"))),ROUND(VALUE(SUBSTITUTE(実質収支比率等に係る経年分析!J$49,"▲","-")),2),NA())</f>
        <v>-1.29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土地取得事業特別会計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0.19</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0.97</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2.19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1.82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1.18</v>
      </c>
    </row>
    <row r="33" spans="1:16">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5.0599999999999996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3.61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2.23</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6.94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8.31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9.9499999999999993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8.6999999999999993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7.14</v>
      </c>
    </row>
    <row r="35" spans="1:16">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9.5299999999999994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10.42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8.77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8.83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8.4600000000000009</v>
      </c>
    </row>
    <row r="36" spans="1:16">
      <c r="A36" s="137" t="str">
        <f>IF(連結実質赤字比率に係る赤字・黒字の構成分析!C$34="",NA(),連結実質赤字比率に係る赤字・黒字の構成分析!C$34)</f>
        <v>下水道事業会計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6.57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10.16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11.46</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3237</v>
      </c>
      <c r="E42" s="138"/>
      <c r="F42" s="138"/>
      <c r="G42" s="138">
        <f>'実質公債費比率（分子）の構造'!L$52</f>
        <v>3185</v>
      </c>
      <c r="H42" s="138"/>
      <c r="I42" s="138"/>
      <c r="J42" s="138">
        <f>'実質公債費比率（分子）の構造'!M$52</f>
        <v>3219</v>
      </c>
      <c r="K42" s="138"/>
      <c r="L42" s="138"/>
      <c r="M42" s="138">
        <f>'実質公債費比率（分子）の構造'!N$52</f>
        <v>3164</v>
      </c>
      <c r="N42" s="138"/>
      <c r="O42" s="138"/>
      <c r="P42" s="138">
        <f>'実質公債費比率（分子）の構造'!O$52</f>
        <v>3069</v>
      </c>
    </row>
    <row r="43" spans="1:16">
      <c r="A43" s="138" t="s">
        <v>53</v>
      </c>
      <c r="B43" s="138">
        <f>'実質公債費比率（分子）の構造'!K$51</f>
        <v>1</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c r="A44" s="138" t="s">
        <v>54</v>
      </c>
      <c r="B44" s="138">
        <f>'実質公債費比率（分子）の構造'!K$50</f>
        <v>133</v>
      </c>
      <c r="C44" s="138"/>
      <c r="D44" s="138"/>
      <c r="E44" s="138">
        <f>'実質公債費比率（分子）の構造'!L$50</f>
        <v>124</v>
      </c>
      <c r="F44" s="138"/>
      <c r="G44" s="138"/>
      <c r="H44" s="138">
        <f>'実質公債費比率（分子）の構造'!M$50</f>
        <v>188</v>
      </c>
      <c r="I44" s="138"/>
      <c r="J44" s="138"/>
      <c r="K44" s="138">
        <f>'実質公債費比率（分子）の構造'!N$50</f>
        <v>178</v>
      </c>
      <c r="L44" s="138"/>
      <c r="M44" s="138"/>
      <c r="N44" s="138">
        <f>'実質公債費比率（分子）の構造'!O$50</f>
        <v>236</v>
      </c>
      <c r="O44" s="138"/>
      <c r="P44" s="138"/>
    </row>
    <row r="45" spans="1:16">
      <c r="A45" s="138" t="s">
        <v>55</v>
      </c>
      <c r="B45" s="138">
        <f>'実質公債費比率（分子）の構造'!K$49</f>
        <v>0</v>
      </c>
      <c r="C45" s="138"/>
      <c r="D45" s="138"/>
      <c r="E45" s="138">
        <f>'実質公債費比率（分子）の構造'!L$49</f>
        <v>0</v>
      </c>
      <c r="F45" s="138"/>
      <c r="G45" s="138"/>
      <c r="H45" s="138" t="str">
        <f>'実質公債費比率（分子）の構造'!M$49</f>
        <v>-</v>
      </c>
      <c r="I45" s="138"/>
      <c r="J45" s="138"/>
      <c r="K45" s="138">
        <f>'実質公債費比率（分子）の構造'!N$49</f>
        <v>12</v>
      </c>
      <c r="L45" s="138"/>
      <c r="M45" s="138"/>
      <c r="N45" s="138">
        <f>'実質公債費比率（分子）の構造'!O$49</f>
        <v>45</v>
      </c>
      <c r="O45" s="138"/>
      <c r="P45" s="138"/>
    </row>
    <row r="46" spans="1:16">
      <c r="A46" s="138" t="s">
        <v>56</v>
      </c>
      <c r="B46" s="138">
        <f>'実質公債費比率（分子）の構造'!K$48</f>
        <v>1220</v>
      </c>
      <c r="C46" s="138"/>
      <c r="D46" s="138"/>
      <c r="E46" s="138">
        <f>'実質公債費比率（分子）の構造'!L$48</f>
        <v>1164</v>
      </c>
      <c r="F46" s="138"/>
      <c r="G46" s="138"/>
      <c r="H46" s="138">
        <f>'実質公債費比率（分子）の構造'!M$48</f>
        <v>855</v>
      </c>
      <c r="I46" s="138"/>
      <c r="J46" s="138"/>
      <c r="K46" s="138">
        <f>'実質公債費比率（分子）の構造'!N$48</f>
        <v>1060</v>
      </c>
      <c r="L46" s="138"/>
      <c r="M46" s="138"/>
      <c r="N46" s="138">
        <f>'実質公債費比率（分子）の構造'!O$48</f>
        <v>1032</v>
      </c>
      <c r="O46" s="138"/>
      <c r="P46" s="138"/>
    </row>
    <row r="47" spans="1:16">
      <c r="A47" s="138" t="s">
        <v>57</v>
      </c>
      <c r="B47" s="138">
        <f>'実質公債費比率（分子）の構造'!K$47</f>
        <v>67</v>
      </c>
      <c r="C47" s="138"/>
      <c r="D47" s="138"/>
      <c r="E47" s="138">
        <f>'実質公債費比率（分子）の構造'!L$47</f>
        <v>67</v>
      </c>
      <c r="F47" s="138"/>
      <c r="G47" s="138"/>
      <c r="H47" s="138">
        <f>'実質公債費比率（分子）の構造'!M$47</f>
        <v>67</v>
      </c>
      <c r="I47" s="138"/>
      <c r="J47" s="138"/>
      <c r="K47" s="138">
        <f>'実質公債費比率（分子）の構造'!N$47</f>
        <v>50</v>
      </c>
      <c r="L47" s="138"/>
      <c r="M47" s="138"/>
      <c r="N47" s="138">
        <f>'実質公債費比率（分子）の構造'!O$47</f>
        <v>33</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3611</v>
      </c>
      <c r="C49" s="138"/>
      <c r="D49" s="138"/>
      <c r="E49" s="138">
        <f>'実質公債費比率（分子）の構造'!L$45</f>
        <v>3533</v>
      </c>
      <c r="F49" s="138"/>
      <c r="G49" s="138"/>
      <c r="H49" s="138">
        <f>'実質公債費比率（分子）の構造'!M$45</f>
        <v>3893</v>
      </c>
      <c r="I49" s="138"/>
      <c r="J49" s="138"/>
      <c r="K49" s="138">
        <f>'実質公債費比率（分子）の構造'!N$45</f>
        <v>3686</v>
      </c>
      <c r="L49" s="138"/>
      <c r="M49" s="138"/>
      <c r="N49" s="138">
        <f>'実質公債費比率（分子）の構造'!O$45</f>
        <v>3554</v>
      </c>
      <c r="O49" s="138"/>
      <c r="P49" s="138"/>
    </row>
    <row r="50" spans="1:16">
      <c r="A50" s="138" t="s">
        <v>60</v>
      </c>
      <c r="B50" s="138" t="e">
        <f>NA()</f>
        <v>#N/A</v>
      </c>
      <c r="C50" s="138">
        <f>IF(ISNUMBER('実質公債費比率（分子）の構造'!K$53),'実質公債費比率（分子）の構造'!K$53,NA())</f>
        <v>1795</v>
      </c>
      <c r="D50" s="138" t="e">
        <f>NA()</f>
        <v>#N/A</v>
      </c>
      <c r="E50" s="138" t="e">
        <f>NA()</f>
        <v>#N/A</v>
      </c>
      <c r="F50" s="138">
        <f>IF(ISNUMBER('実質公債費比率（分子）の構造'!L$53),'実質公債費比率（分子）の構造'!L$53,NA())</f>
        <v>1703</v>
      </c>
      <c r="G50" s="138" t="e">
        <f>NA()</f>
        <v>#N/A</v>
      </c>
      <c r="H50" s="138" t="e">
        <f>NA()</f>
        <v>#N/A</v>
      </c>
      <c r="I50" s="138">
        <f>IF(ISNUMBER('実質公債費比率（分子）の構造'!M$53),'実質公債費比率（分子）の構造'!M$53,NA())</f>
        <v>1784</v>
      </c>
      <c r="J50" s="138" t="e">
        <f>NA()</f>
        <v>#N/A</v>
      </c>
      <c r="K50" s="138" t="e">
        <f>NA()</f>
        <v>#N/A</v>
      </c>
      <c r="L50" s="138">
        <f>IF(ISNUMBER('実質公債費比率（分子）の構造'!N$53),'実質公債費比率（分子）の構造'!N$53,NA())</f>
        <v>1822</v>
      </c>
      <c r="M50" s="138" t="e">
        <f>NA()</f>
        <v>#N/A</v>
      </c>
      <c r="N50" s="138" t="e">
        <f>NA()</f>
        <v>#N/A</v>
      </c>
      <c r="O50" s="138">
        <f>IF(ISNUMBER('実質公債費比率（分子）の構造'!O$53),'実質公債費比率（分子）の構造'!O$53,NA())</f>
        <v>1831</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29457</v>
      </c>
      <c r="E56" s="137"/>
      <c r="F56" s="137"/>
      <c r="G56" s="137">
        <f>'将来負担比率（分子）の構造'!J$52</f>
        <v>29831</v>
      </c>
      <c r="H56" s="137"/>
      <c r="I56" s="137"/>
      <c r="J56" s="137">
        <f>'将来負担比率（分子）の構造'!K$52</f>
        <v>29914</v>
      </c>
      <c r="K56" s="137"/>
      <c r="L56" s="137"/>
      <c r="M56" s="137">
        <f>'将来負担比率（分子）の構造'!L$52</f>
        <v>29695</v>
      </c>
      <c r="N56" s="137"/>
      <c r="O56" s="137"/>
      <c r="P56" s="137">
        <f>'将来負担比率（分子）の構造'!M$52</f>
        <v>29249</v>
      </c>
    </row>
    <row r="57" spans="1:16">
      <c r="A57" s="137" t="s">
        <v>36</v>
      </c>
      <c r="B57" s="137"/>
      <c r="C57" s="137"/>
      <c r="D57" s="137">
        <f>'将来負担比率（分子）の構造'!I$51</f>
        <v>4864</v>
      </c>
      <c r="E57" s="137"/>
      <c r="F57" s="137"/>
      <c r="G57" s="137">
        <f>'将来負担比率（分子）の構造'!J$51</f>
        <v>4258</v>
      </c>
      <c r="H57" s="137"/>
      <c r="I57" s="137"/>
      <c r="J57" s="137">
        <f>'将来負担比率（分子）の構造'!K$51</f>
        <v>3509</v>
      </c>
      <c r="K57" s="137"/>
      <c r="L57" s="137"/>
      <c r="M57" s="137">
        <f>'将来負担比率（分子）の構造'!L$51</f>
        <v>2960</v>
      </c>
      <c r="N57" s="137"/>
      <c r="O57" s="137"/>
      <c r="P57" s="137">
        <f>'将来負担比率（分子）の構造'!M$51</f>
        <v>2989</v>
      </c>
    </row>
    <row r="58" spans="1:16">
      <c r="A58" s="137" t="s">
        <v>35</v>
      </c>
      <c r="B58" s="137"/>
      <c r="C58" s="137"/>
      <c r="D58" s="137">
        <f>'将来負担比率（分子）の構造'!I$50</f>
        <v>7723</v>
      </c>
      <c r="E58" s="137"/>
      <c r="F58" s="137"/>
      <c r="G58" s="137">
        <f>'将来負担比率（分子）の構造'!J$50</f>
        <v>6961</v>
      </c>
      <c r="H58" s="137"/>
      <c r="I58" s="137"/>
      <c r="J58" s="137">
        <f>'将来負担比率（分子）の構造'!K$50</f>
        <v>7863</v>
      </c>
      <c r="K58" s="137"/>
      <c r="L58" s="137"/>
      <c r="M58" s="137">
        <f>'将来負担比率（分子）の構造'!L$50</f>
        <v>8338</v>
      </c>
      <c r="N58" s="137"/>
      <c r="O58" s="137"/>
      <c r="P58" s="137">
        <f>'将来負担比率（分子）の構造'!M$50</f>
        <v>9251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38</v>
      </c>
      <c r="C61" s="137"/>
      <c r="D61" s="137"/>
      <c r="E61" s="137">
        <f>'将来負担比率（分子）の構造'!J$46</f>
        <v>37</v>
      </c>
      <c r="F61" s="137"/>
      <c r="G61" s="137"/>
      <c r="H61" s="137">
        <f>'将来負担比率（分子）の構造'!K$46</f>
        <v>34</v>
      </c>
      <c r="I61" s="137"/>
      <c r="J61" s="137"/>
      <c r="K61" s="137">
        <f>'将来負担比率（分子）の構造'!L$46</f>
        <v>33</v>
      </c>
      <c r="L61" s="137"/>
      <c r="M61" s="137"/>
      <c r="N61" s="137">
        <f>'将来負担比率（分子）の構造'!M$46</f>
        <v>28</v>
      </c>
      <c r="O61" s="137"/>
      <c r="P61" s="137"/>
    </row>
    <row r="62" spans="1:16">
      <c r="A62" s="137" t="s">
        <v>29</v>
      </c>
      <c r="B62" s="137">
        <f>'将来負担比率（分子）の構造'!I$45</f>
        <v>6100</v>
      </c>
      <c r="C62" s="137"/>
      <c r="D62" s="137"/>
      <c r="E62" s="137">
        <f>'将来負担比率（分子）の構造'!J$45</f>
        <v>5917</v>
      </c>
      <c r="F62" s="137"/>
      <c r="G62" s="137"/>
      <c r="H62" s="137">
        <f>'将来負担比率（分子）の構造'!K$45</f>
        <v>5528</v>
      </c>
      <c r="I62" s="137"/>
      <c r="J62" s="137"/>
      <c r="K62" s="137">
        <f>'将来負担比率（分子）の構造'!L$45</f>
        <v>5401</v>
      </c>
      <c r="L62" s="137"/>
      <c r="M62" s="137"/>
      <c r="N62" s="137">
        <f>'将来負担比率（分子）の構造'!M$45</f>
        <v>5336</v>
      </c>
      <c r="O62" s="137"/>
      <c r="P62" s="137"/>
    </row>
    <row r="63" spans="1:16">
      <c r="A63" s="137" t="s">
        <v>28</v>
      </c>
      <c r="B63" s="137">
        <f>'将来負担比率（分子）の構造'!I$44</f>
        <v>0</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11439</v>
      </c>
      <c r="C64" s="137"/>
      <c r="D64" s="137"/>
      <c r="E64" s="137">
        <f>'将来負担比率（分子）の構造'!J$43</f>
        <v>11390</v>
      </c>
      <c r="F64" s="137"/>
      <c r="G64" s="137"/>
      <c r="H64" s="137">
        <f>'将来負担比率（分子）の構造'!K$43</f>
        <v>10277</v>
      </c>
      <c r="I64" s="137"/>
      <c r="J64" s="137"/>
      <c r="K64" s="137">
        <f>'将来負担比率（分子）の構造'!L$43</f>
        <v>10499</v>
      </c>
      <c r="L64" s="137"/>
      <c r="M64" s="137"/>
      <c r="N64" s="137">
        <f>'将来負担比率（分子）の構造'!M$43</f>
        <v>9967</v>
      </c>
      <c r="O64" s="137"/>
      <c r="P64" s="137"/>
    </row>
    <row r="65" spans="1:16">
      <c r="A65" s="137" t="s">
        <v>26</v>
      </c>
      <c r="B65" s="137">
        <f>'将来負担比率（分子）の構造'!I$42</f>
        <v>1521</v>
      </c>
      <c r="C65" s="137"/>
      <c r="D65" s="137"/>
      <c r="E65" s="137">
        <f>'将来負担比率（分子）の構造'!J$42</f>
        <v>1784</v>
      </c>
      <c r="F65" s="137"/>
      <c r="G65" s="137"/>
      <c r="H65" s="137">
        <f>'将来負担比率（分子）の構造'!K$42</f>
        <v>1610</v>
      </c>
      <c r="I65" s="137"/>
      <c r="J65" s="137"/>
      <c r="K65" s="137">
        <f>'将来負担比率（分子）の構造'!L$42</f>
        <v>1444</v>
      </c>
      <c r="L65" s="137"/>
      <c r="M65" s="137"/>
      <c r="N65" s="137">
        <f>'将来負担比率（分子）の構造'!M$42</f>
        <v>1889</v>
      </c>
      <c r="O65" s="137"/>
      <c r="P65" s="137"/>
    </row>
    <row r="66" spans="1:16">
      <c r="A66" s="137" t="s">
        <v>25</v>
      </c>
      <c r="B66" s="137">
        <f>'将来負担比率（分子）の構造'!I$41</f>
        <v>35782</v>
      </c>
      <c r="C66" s="137"/>
      <c r="D66" s="137"/>
      <c r="E66" s="137">
        <f>'将来負担比率（分子）の構造'!J$41</f>
        <v>40498</v>
      </c>
      <c r="F66" s="137"/>
      <c r="G66" s="137"/>
      <c r="H66" s="137">
        <f>'将来負担比率（分子）の構造'!K$41</f>
        <v>39342</v>
      </c>
      <c r="I66" s="137"/>
      <c r="J66" s="137"/>
      <c r="K66" s="137">
        <f>'将来負担比率（分子）の構造'!L$41</f>
        <v>38505</v>
      </c>
      <c r="L66" s="137"/>
      <c r="M66" s="137"/>
      <c r="N66" s="137">
        <f>'将来負担比率（分子）の構造'!M$41</f>
        <v>37601</v>
      </c>
      <c r="O66" s="137"/>
      <c r="P66" s="137"/>
    </row>
    <row r="67" spans="1:16">
      <c r="A67" s="137" t="s">
        <v>64</v>
      </c>
      <c r="B67" s="137" t="e">
        <f>NA()</f>
        <v>#N/A</v>
      </c>
      <c r="C67" s="137">
        <f>IF(ISNUMBER('将来負担比率（分子）の構造'!I$53), IF('将来負担比率（分子）の構造'!I$53 &lt; 0, 0, '将来負担比率（分子）の構造'!I$53), NA())</f>
        <v>12836</v>
      </c>
      <c r="D67" s="137" t="e">
        <f>NA()</f>
        <v>#N/A</v>
      </c>
      <c r="E67" s="137" t="e">
        <f>NA()</f>
        <v>#N/A</v>
      </c>
      <c r="F67" s="137">
        <f>IF(ISNUMBER('将来負担比率（分子）の構造'!J$53), IF('将来負担比率（分子）の構造'!J$53 &lt; 0, 0, '将来負担比率（分子）の構造'!J$53), NA())</f>
        <v>18576</v>
      </c>
      <c r="G67" s="137" t="e">
        <f>NA()</f>
        <v>#N/A</v>
      </c>
      <c r="H67" s="137" t="e">
        <f>NA()</f>
        <v>#N/A</v>
      </c>
      <c r="I67" s="137">
        <f>IF(ISNUMBER('将来負担比率（分子）の構造'!K$53), IF('将来負担比率（分子）の構造'!K$53 &lt; 0, 0, '将来負担比率（分子）の構造'!K$53), NA())</f>
        <v>15505</v>
      </c>
      <c r="J67" s="137" t="e">
        <f>NA()</f>
        <v>#N/A</v>
      </c>
      <c r="K67" s="137" t="e">
        <f>NA()</f>
        <v>#N/A</v>
      </c>
      <c r="L67" s="137">
        <f>IF(ISNUMBER('将来負担比率（分子）の構造'!L$53), IF('将来負担比率（分子）の構造'!L$53 &lt; 0, 0, '将来負担比率（分子）の構造'!L$53), NA())</f>
        <v>14888</v>
      </c>
      <c r="M67" s="137" t="e">
        <f>NA()</f>
        <v>#N/A</v>
      </c>
      <c r="N67" s="137" t="e">
        <f>NA()</f>
        <v>#N/A</v>
      </c>
      <c r="O67" s="137">
        <f>IF(ISNUMBER('将来負担比率（分子）の構造'!M$53), IF('将来負担比率（分子）の構造'!M$53 &lt; 0, 0, '将来負担比率（分子）の構造'!M$53), NA())</f>
        <v>13333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14979548</v>
      </c>
      <c r="S5" s="615"/>
      <c r="T5" s="615"/>
      <c r="U5" s="615"/>
      <c r="V5" s="615"/>
      <c r="W5" s="615"/>
      <c r="X5" s="615"/>
      <c r="Y5" s="616"/>
      <c r="Z5" s="617">
        <v>39.200000000000003</v>
      </c>
      <c r="AA5" s="617"/>
      <c r="AB5" s="617"/>
      <c r="AC5" s="617"/>
      <c r="AD5" s="618">
        <v>14084147</v>
      </c>
      <c r="AE5" s="618"/>
      <c r="AF5" s="618"/>
      <c r="AG5" s="618"/>
      <c r="AH5" s="618"/>
      <c r="AI5" s="618"/>
      <c r="AJ5" s="618"/>
      <c r="AK5" s="618"/>
      <c r="AL5" s="619">
        <v>66.900000000000006</v>
      </c>
      <c r="AM5" s="620"/>
      <c r="AN5" s="620"/>
      <c r="AO5" s="621"/>
      <c r="AP5" s="611" t="s">
        <v>209</v>
      </c>
      <c r="AQ5" s="612"/>
      <c r="AR5" s="612"/>
      <c r="AS5" s="612"/>
      <c r="AT5" s="612"/>
      <c r="AU5" s="612"/>
      <c r="AV5" s="612"/>
      <c r="AW5" s="612"/>
      <c r="AX5" s="612"/>
      <c r="AY5" s="612"/>
      <c r="AZ5" s="612"/>
      <c r="BA5" s="612"/>
      <c r="BB5" s="612"/>
      <c r="BC5" s="612"/>
      <c r="BD5" s="612"/>
      <c r="BE5" s="612"/>
      <c r="BF5" s="613"/>
      <c r="BG5" s="625">
        <v>14056465</v>
      </c>
      <c r="BH5" s="626"/>
      <c r="BI5" s="626"/>
      <c r="BJ5" s="626"/>
      <c r="BK5" s="626"/>
      <c r="BL5" s="626"/>
      <c r="BM5" s="626"/>
      <c r="BN5" s="627"/>
      <c r="BO5" s="628">
        <v>93.8</v>
      </c>
      <c r="BP5" s="628"/>
      <c r="BQ5" s="628"/>
      <c r="BR5" s="628"/>
      <c r="BS5" s="629">
        <v>329802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823821</v>
      </c>
      <c r="S6" s="626"/>
      <c r="T6" s="626"/>
      <c r="U6" s="626"/>
      <c r="V6" s="626"/>
      <c r="W6" s="626"/>
      <c r="X6" s="626"/>
      <c r="Y6" s="627"/>
      <c r="Z6" s="628">
        <v>2.2000000000000002</v>
      </c>
      <c r="AA6" s="628"/>
      <c r="AB6" s="628"/>
      <c r="AC6" s="628"/>
      <c r="AD6" s="629">
        <v>823821</v>
      </c>
      <c r="AE6" s="629"/>
      <c r="AF6" s="629"/>
      <c r="AG6" s="629"/>
      <c r="AH6" s="629"/>
      <c r="AI6" s="629"/>
      <c r="AJ6" s="629"/>
      <c r="AK6" s="629"/>
      <c r="AL6" s="630">
        <v>3.9</v>
      </c>
      <c r="AM6" s="631"/>
      <c r="AN6" s="631"/>
      <c r="AO6" s="632"/>
      <c r="AP6" s="622" t="s">
        <v>214</v>
      </c>
      <c r="AQ6" s="623"/>
      <c r="AR6" s="623"/>
      <c r="AS6" s="623"/>
      <c r="AT6" s="623"/>
      <c r="AU6" s="623"/>
      <c r="AV6" s="623"/>
      <c r="AW6" s="623"/>
      <c r="AX6" s="623"/>
      <c r="AY6" s="623"/>
      <c r="AZ6" s="623"/>
      <c r="BA6" s="623"/>
      <c r="BB6" s="623"/>
      <c r="BC6" s="623"/>
      <c r="BD6" s="623"/>
      <c r="BE6" s="623"/>
      <c r="BF6" s="624"/>
      <c r="BG6" s="625">
        <v>14056465</v>
      </c>
      <c r="BH6" s="626"/>
      <c r="BI6" s="626"/>
      <c r="BJ6" s="626"/>
      <c r="BK6" s="626"/>
      <c r="BL6" s="626"/>
      <c r="BM6" s="626"/>
      <c r="BN6" s="627"/>
      <c r="BO6" s="628">
        <v>93.8</v>
      </c>
      <c r="BP6" s="628"/>
      <c r="BQ6" s="628"/>
      <c r="BR6" s="628"/>
      <c r="BS6" s="629">
        <v>329802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314782</v>
      </c>
      <c r="CS6" s="626"/>
      <c r="CT6" s="626"/>
      <c r="CU6" s="626"/>
      <c r="CV6" s="626"/>
      <c r="CW6" s="626"/>
      <c r="CX6" s="626"/>
      <c r="CY6" s="627"/>
      <c r="CZ6" s="628">
        <v>0.8</v>
      </c>
      <c r="DA6" s="628"/>
      <c r="DB6" s="628"/>
      <c r="DC6" s="628"/>
      <c r="DD6" s="634">
        <v>3078</v>
      </c>
      <c r="DE6" s="626"/>
      <c r="DF6" s="626"/>
      <c r="DG6" s="626"/>
      <c r="DH6" s="626"/>
      <c r="DI6" s="626"/>
      <c r="DJ6" s="626"/>
      <c r="DK6" s="626"/>
      <c r="DL6" s="626"/>
      <c r="DM6" s="626"/>
      <c r="DN6" s="626"/>
      <c r="DO6" s="626"/>
      <c r="DP6" s="627"/>
      <c r="DQ6" s="634">
        <v>314782</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12116</v>
      </c>
      <c r="S7" s="626"/>
      <c r="T7" s="626"/>
      <c r="U7" s="626"/>
      <c r="V7" s="626"/>
      <c r="W7" s="626"/>
      <c r="X7" s="626"/>
      <c r="Y7" s="627"/>
      <c r="Z7" s="628">
        <v>0</v>
      </c>
      <c r="AA7" s="628"/>
      <c r="AB7" s="628"/>
      <c r="AC7" s="628"/>
      <c r="AD7" s="629">
        <v>12116</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6486989</v>
      </c>
      <c r="BH7" s="626"/>
      <c r="BI7" s="626"/>
      <c r="BJ7" s="626"/>
      <c r="BK7" s="626"/>
      <c r="BL7" s="626"/>
      <c r="BM7" s="626"/>
      <c r="BN7" s="627"/>
      <c r="BO7" s="628">
        <v>43.3</v>
      </c>
      <c r="BP7" s="628"/>
      <c r="BQ7" s="628"/>
      <c r="BR7" s="628"/>
      <c r="BS7" s="629">
        <v>329802</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3813958</v>
      </c>
      <c r="CS7" s="626"/>
      <c r="CT7" s="626"/>
      <c r="CU7" s="626"/>
      <c r="CV7" s="626"/>
      <c r="CW7" s="626"/>
      <c r="CX7" s="626"/>
      <c r="CY7" s="627"/>
      <c r="CZ7" s="628">
        <v>10.1</v>
      </c>
      <c r="DA7" s="628"/>
      <c r="DB7" s="628"/>
      <c r="DC7" s="628"/>
      <c r="DD7" s="634">
        <v>495154</v>
      </c>
      <c r="DE7" s="626"/>
      <c r="DF7" s="626"/>
      <c r="DG7" s="626"/>
      <c r="DH7" s="626"/>
      <c r="DI7" s="626"/>
      <c r="DJ7" s="626"/>
      <c r="DK7" s="626"/>
      <c r="DL7" s="626"/>
      <c r="DM7" s="626"/>
      <c r="DN7" s="626"/>
      <c r="DO7" s="626"/>
      <c r="DP7" s="627"/>
      <c r="DQ7" s="634">
        <v>2754889</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22494</v>
      </c>
      <c r="S8" s="626"/>
      <c r="T8" s="626"/>
      <c r="U8" s="626"/>
      <c r="V8" s="626"/>
      <c r="W8" s="626"/>
      <c r="X8" s="626"/>
      <c r="Y8" s="627"/>
      <c r="Z8" s="628">
        <v>0.1</v>
      </c>
      <c r="AA8" s="628"/>
      <c r="AB8" s="628"/>
      <c r="AC8" s="628"/>
      <c r="AD8" s="629">
        <v>22494</v>
      </c>
      <c r="AE8" s="629"/>
      <c r="AF8" s="629"/>
      <c r="AG8" s="629"/>
      <c r="AH8" s="629"/>
      <c r="AI8" s="629"/>
      <c r="AJ8" s="629"/>
      <c r="AK8" s="629"/>
      <c r="AL8" s="630">
        <v>0.1</v>
      </c>
      <c r="AM8" s="631"/>
      <c r="AN8" s="631"/>
      <c r="AO8" s="632"/>
      <c r="AP8" s="622" t="s">
        <v>220</v>
      </c>
      <c r="AQ8" s="623"/>
      <c r="AR8" s="623"/>
      <c r="AS8" s="623"/>
      <c r="AT8" s="623"/>
      <c r="AU8" s="623"/>
      <c r="AV8" s="623"/>
      <c r="AW8" s="623"/>
      <c r="AX8" s="623"/>
      <c r="AY8" s="623"/>
      <c r="AZ8" s="623"/>
      <c r="BA8" s="623"/>
      <c r="BB8" s="623"/>
      <c r="BC8" s="623"/>
      <c r="BD8" s="623"/>
      <c r="BE8" s="623"/>
      <c r="BF8" s="624"/>
      <c r="BG8" s="625">
        <v>162353</v>
      </c>
      <c r="BH8" s="626"/>
      <c r="BI8" s="626"/>
      <c r="BJ8" s="626"/>
      <c r="BK8" s="626"/>
      <c r="BL8" s="626"/>
      <c r="BM8" s="626"/>
      <c r="BN8" s="627"/>
      <c r="BO8" s="628">
        <v>1.1000000000000001</v>
      </c>
      <c r="BP8" s="628"/>
      <c r="BQ8" s="628"/>
      <c r="BR8" s="628"/>
      <c r="BS8" s="634" t="s">
        <v>112</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13361805</v>
      </c>
      <c r="CS8" s="626"/>
      <c r="CT8" s="626"/>
      <c r="CU8" s="626"/>
      <c r="CV8" s="626"/>
      <c r="CW8" s="626"/>
      <c r="CX8" s="626"/>
      <c r="CY8" s="627"/>
      <c r="CZ8" s="628">
        <v>35.5</v>
      </c>
      <c r="DA8" s="628"/>
      <c r="DB8" s="628"/>
      <c r="DC8" s="628"/>
      <c r="DD8" s="634">
        <v>213369</v>
      </c>
      <c r="DE8" s="626"/>
      <c r="DF8" s="626"/>
      <c r="DG8" s="626"/>
      <c r="DH8" s="626"/>
      <c r="DI8" s="626"/>
      <c r="DJ8" s="626"/>
      <c r="DK8" s="626"/>
      <c r="DL8" s="626"/>
      <c r="DM8" s="626"/>
      <c r="DN8" s="626"/>
      <c r="DO8" s="626"/>
      <c r="DP8" s="627"/>
      <c r="DQ8" s="634">
        <v>6226394</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13553</v>
      </c>
      <c r="S9" s="626"/>
      <c r="T9" s="626"/>
      <c r="U9" s="626"/>
      <c r="V9" s="626"/>
      <c r="W9" s="626"/>
      <c r="X9" s="626"/>
      <c r="Y9" s="627"/>
      <c r="Z9" s="628">
        <v>0</v>
      </c>
      <c r="AA9" s="628"/>
      <c r="AB9" s="628"/>
      <c r="AC9" s="628"/>
      <c r="AD9" s="629">
        <v>13553</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4596283</v>
      </c>
      <c r="BH9" s="626"/>
      <c r="BI9" s="626"/>
      <c r="BJ9" s="626"/>
      <c r="BK9" s="626"/>
      <c r="BL9" s="626"/>
      <c r="BM9" s="626"/>
      <c r="BN9" s="627"/>
      <c r="BO9" s="628">
        <v>30.7</v>
      </c>
      <c r="BP9" s="628"/>
      <c r="BQ9" s="628"/>
      <c r="BR9" s="628"/>
      <c r="BS9" s="634" t="s">
        <v>112</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3683511</v>
      </c>
      <c r="CS9" s="626"/>
      <c r="CT9" s="626"/>
      <c r="CU9" s="626"/>
      <c r="CV9" s="626"/>
      <c r="CW9" s="626"/>
      <c r="CX9" s="626"/>
      <c r="CY9" s="627"/>
      <c r="CZ9" s="628">
        <v>9.8000000000000007</v>
      </c>
      <c r="DA9" s="628"/>
      <c r="DB9" s="628"/>
      <c r="DC9" s="628"/>
      <c r="DD9" s="634">
        <v>324538</v>
      </c>
      <c r="DE9" s="626"/>
      <c r="DF9" s="626"/>
      <c r="DG9" s="626"/>
      <c r="DH9" s="626"/>
      <c r="DI9" s="626"/>
      <c r="DJ9" s="626"/>
      <c r="DK9" s="626"/>
      <c r="DL9" s="626"/>
      <c r="DM9" s="626"/>
      <c r="DN9" s="626"/>
      <c r="DO9" s="626"/>
      <c r="DP9" s="627"/>
      <c r="DQ9" s="634">
        <v>2911425</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1818603</v>
      </c>
      <c r="S10" s="626"/>
      <c r="T10" s="626"/>
      <c r="U10" s="626"/>
      <c r="V10" s="626"/>
      <c r="W10" s="626"/>
      <c r="X10" s="626"/>
      <c r="Y10" s="627"/>
      <c r="Z10" s="628">
        <v>4.8</v>
      </c>
      <c r="AA10" s="628"/>
      <c r="AB10" s="628"/>
      <c r="AC10" s="628"/>
      <c r="AD10" s="629">
        <v>1818603</v>
      </c>
      <c r="AE10" s="629"/>
      <c r="AF10" s="629"/>
      <c r="AG10" s="629"/>
      <c r="AH10" s="629"/>
      <c r="AI10" s="629"/>
      <c r="AJ10" s="629"/>
      <c r="AK10" s="629"/>
      <c r="AL10" s="630">
        <v>8.6</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400615</v>
      </c>
      <c r="BH10" s="626"/>
      <c r="BI10" s="626"/>
      <c r="BJ10" s="626"/>
      <c r="BK10" s="626"/>
      <c r="BL10" s="626"/>
      <c r="BM10" s="626"/>
      <c r="BN10" s="627"/>
      <c r="BO10" s="628">
        <v>2.7</v>
      </c>
      <c r="BP10" s="628"/>
      <c r="BQ10" s="628"/>
      <c r="BR10" s="628"/>
      <c r="BS10" s="634">
        <v>66558</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46746</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44824</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v>61443</v>
      </c>
      <c r="S11" s="626"/>
      <c r="T11" s="626"/>
      <c r="U11" s="626"/>
      <c r="V11" s="626"/>
      <c r="W11" s="626"/>
      <c r="X11" s="626"/>
      <c r="Y11" s="627"/>
      <c r="Z11" s="628">
        <v>0.2</v>
      </c>
      <c r="AA11" s="628"/>
      <c r="AB11" s="628"/>
      <c r="AC11" s="628"/>
      <c r="AD11" s="629">
        <v>61443</v>
      </c>
      <c r="AE11" s="629"/>
      <c r="AF11" s="629"/>
      <c r="AG11" s="629"/>
      <c r="AH11" s="629"/>
      <c r="AI11" s="629"/>
      <c r="AJ11" s="629"/>
      <c r="AK11" s="629"/>
      <c r="AL11" s="630">
        <v>0.3</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1327738</v>
      </c>
      <c r="BH11" s="626"/>
      <c r="BI11" s="626"/>
      <c r="BJ11" s="626"/>
      <c r="BK11" s="626"/>
      <c r="BL11" s="626"/>
      <c r="BM11" s="626"/>
      <c r="BN11" s="627"/>
      <c r="BO11" s="628">
        <v>8.9</v>
      </c>
      <c r="BP11" s="628"/>
      <c r="BQ11" s="628"/>
      <c r="BR11" s="628"/>
      <c r="BS11" s="634">
        <v>263244</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937401</v>
      </c>
      <c r="CS11" s="626"/>
      <c r="CT11" s="626"/>
      <c r="CU11" s="626"/>
      <c r="CV11" s="626"/>
      <c r="CW11" s="626"/>
      <c r="CX11" s="626"/>
      <c r="CY11" s="627"/>
      <c r="CZ11" s="628">
        <v>2.5</v>
      </c>
      <c r="DA11" s="628"/>
      <c r="DB11" s="628"/>
      <c r="DC11" s="628"/>
      <c r="DD11" s="634">
        <v>16653</v>
      </c>
      <c r="DE11" s="626"/>
      <c r="DF11" s="626"/>
      <c r="DG11" s="626"/>
      <c r="DH11" s="626"/>
      <c r="DI11" s="626"/>
      <c r="DJ11" s="626"/>
      <c r="DK11" s="626"/>
      <c r="DL11" s="626"/>
      <c r="DM11" s="626"/>
      <c r="DN11" s="626"/>
      <c r="DO11" s="626"/>
      <c r="DP11" s="627"/>
      <c r="DQ11" s="634">
        <v>372754</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6513009</v>
      </c>
      <c r="BH12" s="626"/>
      <c r="BI12" s="626"/>
      <c r="BJ12" s="626"/>
      <c r="BK12" s="626"/>
      <c r="BL12" s="626"/>
      <c r="BM12" s="626"/>
      <c r="BN12" s="627"/>
      <c r="BO12" s="628">
        <v>43.5</v>
      </c>
      <c r="BP12" s="628"/>
      <c r="BQ12" s="628"/>
      <c r="BR12" s="628"/>
      <c r="BS12" s="634" t="s">
        <v>112</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1283402</v>
      </c>
      <c r="CS12" s="626"/>
      <c r="CT12" s="626"/>
      <c r="CU12" s="626"/>
      <c r="CV12" s="626"/>
      <c r="CW12" s="626"/>
      <c r="CX12" s="626"/>
      <c r="CY12" s="627"/>
      <c r="CZ12" s="628">
        <v>3.4</v>
      </c>
      <c r="DA12" s="628"/>
      <c r="DB12" s="628"/>
      <c r="DC12" s="628"/>
      <c r="DD12" s="634">
        <v>103488</v>
      </c>
      <c r="DE12" s="626"/>
      <c r="DF12" s="626"/>
      <c r="DG12" s="626"/>
      <c r="DH12" s="626"/>
      <c r="DI12" s="626"/>
      <c r="DJ12" s="626"/>
      <c r="DK12" s="626"/>
      <c r="DL12" s="626"/>
      <c r="DM12" s="626"/>
      <c r="DN12" s="626"/>
      <c r="DO12" s="626"/>
      <c r="DP12" s="627"/>
      <c r="DQ12" s="634">
        <v>616672</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63214</v>
      </c>
      <c r="S13" s="626"/>
      <c r="T13" s="626"/>
      <c r="U13" s="626"/>
      <c r="V13" s="626"/>
      <c r="W13" s="626"/>
      <c r="X13" s="626"/>
      <c r="Y13" s="627"/>
      <c r="Z13" s="628">
        <v>0.2</v>
      </c>
      <c r="AA13" s="628"/>
      <c r="AB13" s="628"/>
      <c r="AC13" s="628"/>
      <c r="AD13" s="629">
        <v>63214</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6364431</v>
      </c>
      <c r="BH13" s="626"/>
      <c r="BI13" s="626"/>
      <c r="BJ13" s="626"/>
      <c r="BK13" s="626"/>
      <c r="BL13" s="626"/>
      <c r="BM13" s="626"/>
      <c r="BN13" s="627"/>
      <c r="BO13" s="628">
        <v>42.5</v>
      </c>
      <c r="BP13" s="628"/>
      <c r="BQ13" s="628"/>
      <c r="BR13" s="628"/>
      <c r="BS13" s="634" t="s">
        <v>112</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5233413</v>
      </c>
      <c r="CS13" s="626"/>
      <c r="CT13" s="626"/>
      <c r="CU13" s="626"/>
      <c r="CV13" s="626"/>
      <c r="CW13" s="626"/>
      <c r="CX13" s="626"/>
      <c r="CY13" s="627"/>
      <c r="CZ13" s="628">
        <v>13.9</v>
      </c>
      <c r="DA13" s="628"/>
      <c r="DB13" s="628"/>
      <c r="DC13" s="628"/>
      <c r="DD13" s="634">
        <v>1738733</v>
      </c>
      <c r="DE13" s="626"/>
      <c r="DF13" s="626"/>
      <c r="DG13" s="626"/>
      <c r="DH13" s="626"/>
      <c r="DI13" s="626"/>
      <c r="DJ13" s="626"/>
      <c r="DK13" s="626"/>
      <c r="DL13" s="626"/>
      <c r="DM13" s="626"/>
      <c r="DN13" s="626"/>
      <c r="DO13" s="626"/>
      <c r="DP13" s="627"/>
      <c r="DQ13" s="634">
        <v>3756678</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188601</v>
      </c>
      <c r="BH14" s="626"/>
      <c r="BI14" s="626"/>
      <c r="BJ14" s="626"/>
      <c r="BK14" s="626"/>
      <c r="BL14" s="626"/>
      <c r="BM14" s="626"/>
      <c r="BN14" s="627"/>
      <c r="BO14" s="628">
        <v>1.3</v>
      </c>
      <c r="BP14" s="628"/>
      <c r="BQ14" s="628"/>
      <c r="BR14" s="628"/>
      <c r="BS14" s="634" t="s">
        <v>112</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1378278</v>
      </c>
      <c r="CS14" s="626"/>
      <c r="CT14" s="626"/>
      <c r="CU14" s="626"/>
      <c r="CV14" s="626"/>
      <c r="CW14" s="626"/>
      <c r="CX14" s="626"/>
      <c r="CY14" s="627"/>
      <c r="CZ14" s="628">
        <v>3.7</v>
      </c>
      <c r="DA14" s="628"/>
      <c r="DB14" s="628"/>
      <c r="DC14" s="628"/>
      <c r="DD14" s="634">
        <v>170961</v>
      </c>
      <c r="DE14" s="626"/>
      <c r="DF14" s="626"/>
      <c r="DG14" s="626"/>
      <c r="DH14" s="626"/>
      <c r="DI14" s="626"/>
      <c r="DJ14" s="626"/>
      <c r="DK14" s="626"/>
      <c r="DL14" s="626"/>
      <c r="DM14" s="626"/>
      <c r="DN14" s="626"/>
      <c r="DO14" s="626"/>
      <c r="DP14" s="627"/>
      <c r="DQ14" s="634">
        <v>1258258</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72175</v>
      </c>
      <c r="S15" s="626"/>
      <c r="T15" s="626"/>
      <c r="U15" s="626"/>
      <c r="V15" s="626"/>
      <c r="W15" s="626"/>
      <c r="X15" s="626"/>
      <c r="Y15" s="627"/>
      <c r="Z15" s="628">
        <v>0.2</v>
      </c>
      <c r="AA15" s="628"/>
      <c r="AB15" s="628"/>
      <c r="AC15" s="628"/>
      <c r="AD15" s="629">
        <v>72175</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867866</v>
      </c>
      <c r="BH15" s="626"/>
      <c r="BI15" s="626"/>
      <c r="BJ15" s="626"/>
      <c r="BK15" s="626"/>
      <c r="BL15" s="626"/>
      <c r="BM15" s="626"/>
      <c r="BN15" s="627"/>
      <c r="BO15" s="628">
        <v>5.8</v>
      </c>
      <c r="BP15" s="628"/>
      <c r="BQ15" s="628"/>
      <c r="BR15" s="628"/>
      <c r="BS15" s="634" t="s">
        <v>112</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4083289</v>
      </c>
      <c r="CS15" s="626"/>
      <c r="CT15" s="626"/>
      <c r="CU15" s="626"/>
      <c r="CV15" s="626"/>
      <c r="CW15" s="626"/>
      <c r="CX15" s="626"/>
      <c r="CY15" s="627"/>
      <c r="CZ15" s="628">
        <v>10.8</v>
      </c>
      <c r="DA15" s="628"/>
      <c r="DB15" s="628"/>
      <c r="DC15" s="628"/>
      <c r="DD15" s="634">
        <v>854151</v>
      </c>
      <c r="DE15" s="626"/>
      <c r="DF15" s="626"/>
      <c r="DG15" s="626"/>
      <c r="DH15" s="626"/>
      <c r="DI15" s="626"/>
      <c r="DJ15" s="626"/>
      <c r="DK15" s="626"/>
      <c r="DL15" s="626"/>
      <c r="DM15" s="626"/>
      <c r="DN15" s="626"/>
      <c r="DO15" s="626"/>
      <c r="DP15" s="627"/>
      <c r="DQ15" s="634">
        <v>3486149</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3821166</v>
      </c>
      <c r="S16" s="626"/>
      <c r="T16" s="626"/>
      <c r="U16" s="626"/>
      <c r="V16" s="626"/>
      <c r="W16" s="626"/>
      <c r="X16" s="626"/>
      <c r="Y16" s="627"/>
      <c r="Z16" s="628">
        <v>10</v>
      </c>
      <c r="AA16" s="628"/>
      <c r="AB16" s="628"/>
      <c r="AC16" s="628"/>
      <c r="AD16" s="629">
        <v>3441568</v>
      </c>
      <c r="AE16" s="629"/>
      <c r="AF16" s="629"/>
      <c r="AG16" s="629"/>
      <c r="AH16" s="629"/>
      <c r="AI16" s="629"/>
      <c r="AJ16" s="629"/>
      <c r="AK16" s="629"/>
      <c r="AL16" s="630">
        <v>16.3</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3441568</v>
      </c>
      <c r="S17" s="626"/>
      <c r="T17" s="626"/>
      <c r="U17" s="626"/>
      <c r="V17" s="626"/>
      <c r="W17" s="626"/>
      <c r="X17" s="626"/>
      <c r="Y17" s="627"/>
      <c r="Z17" s="628">
        <v>9</v>
      </c>
      <c r="AA17" s="628"/>
      <c r="AB17" s="628"/>
      <c r="AC17" s="628"/>
      <c r="AD17" s="629">
        <v>3441568</v>
      </c>
      <c r="AE17" s="629"/>
      <c r="AF17" s="629"/>
      <c r="AG17" s="629"/>
      <c r="AH17" s="629"/>
      <c r="AI17" s="629"/>
      <c r="AJ17" s="629"/>
      <c r="AK17" s="629"/>
      <c r="AL17" s="630">
        <v>16.3</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3554822</v>
      </c>
      <c r="CS17" s="626"/>
      <c r="CT17" s="626"/>
      <c r="CU17" s="626"/>
      <c r="CV17" s="626"/>
      <c r="CW17" s="626"/>
      <c r="CX17" s="626"/>
      <c r="CY17" s="627"/>
      <c r="CZ17" s="628">
        <v>9.4</v>
      </c>
      <c r="DA17" s="628"/>
      <c r="DB17" s="628"/>
      <c r="DC17" s="628"/>
      <c r="DD17" s="634" t="s">
        <v>112</v>
      </c>
      <c r="DE17" s="626"/>
      <c r="DF17" s="626"/>
      <c r="DG17" s="626"/>
      <c r="DH17" s="626"/>
      <c r="DI17" s="626"/>
      <c r="DJ17" s="626"/>
      <c r="DK17" s="626"/>
      <c r="DL17" s="626"/>
      <c r="DM17" s="626"/>
      <c r="DN17" s="626"/>
      <c r="DO17" s="626"/>
      <c r="DP17" s="627"/>
      <c r="DQ17" s="634">
        <v>3133158</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379500</v>
      </c>
      <c r="S18" s="626"/>
      <c r="T18" s="626"/>
      <c r="U18" s="626"/>
      <c r="V18" s="626"/>
      <c r="W18" s="626"/>
      <c r="X18" s="626"/>
      <c r="Y18" s="627"/>
      <c r="Z18" s="628">
        <v>1</v>
      </c>
      <c r="AA18" s="628"/>
      <c r="AB18" s="628"/>
      <c r="AC18" s="628"/>
      <c r="AD18" s="629" t="s">
        <v>112</v>
      </c>
      <c r="AE18" s="629"/>
      <c r="AF18" s="629"/>
      <c r="AG18" s="629"/>
      <c r="AH18" s="629"/>
      <c r="AI18" s="629"/>
      <c r="AJ18" s="629"/>
      <c r="AK18" s="629"/>
      <c r="AL18" s="630" t="s">
        <v>112</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v>98</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923083</v>
      </c>
      <c r="BH19" s="626"/>
      <c r="BI19" s="626"/>
      <c r="BJ19" s="626"/>
      <c r="BK19" s="626"/>
      <c r="BL19" s="626"/>
      <c r="BM19" s="626"/>
      <c r="BN19" s="627"/>
      <c r="BO19" s="628">
        <v>6.2</v>
      </c>
      <c r="BP19" s="628"/>
      <c r="BQ19" s="628"/>
      <c r="BR19" s="628"/>
      <c r="BS19" s="634" t="s">
        <v>112</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21688133</v>
      </c>
      <c r="S20" s="626"/>
      <c r="T20" s="626"/>
      <c r="U20" s="626"/>
      <c r="V20" s="626"/>
      <c r="W20" s="626"/>
      <c r="X20" s="626"/>
      <c r="Y20" s="627"/>
      <c r="Z20" s="628">
        <v>56.8</v>
      </c>
      <c r="AA20" s="628"/>
      <c r="AB20" s="628"/>
      <c r="AC20" s="628"/>
      <c r="AD20" s="629">
        <v>20413134</v>
      </c>
      <c r="AE20" s="629"/>
      <c r="AF20" s="629"/>
      <c r="AG20" s="629"/>
      <c r="AH20" s="629"/>
      <c r="AI20" s="629"/>
      <c r="AJ20" s="629"/>
      <c r="AK20" s="629"/>
      <c r="AL20" s="630">
        <v>97</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923083</v>
      </c>
      <c r="BH20" s="626"/>
      <c r="BI20" s="626"/>
      <c r="BJ20" s="626"/>
      <c r="BK20" s="626"/>
      <c r="BL20" s="626"/>
      <c r="BM20" s="626"/>
      <c r="BN20" s="627"/>
      <c r="BO20" s="628">
        <v>6.2</v>
      </c>
      <c r="BP20" s="628"/>
      <c r="BQ20" s="628"/>
      <c r="BR20" s="628"/>
      <c r="BS20" s="634" t="s">
        <v>112</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37691407</v>
      </c>
      <c r="CS20" s="626"/>
      <c r="CT20" s="626"/>
      <c r="CU20" s="626"/>
      <c r="CV20" s="626"/>
      <c r="CW20" s="626"/>
      <c r="CX20" s="626"/>
      <c r="CY20" s="627"/>
      <c r="CZ20" s="628">
        <v>100</v>
      </c>
      <c r="DA20" s="628"/>
      <c r="DB20" s="628"/>
      <c r="DC20" s="628"/>
      <c r="DD20" s="634">
        <v>3920125</v>
      </c>
      <c r="DE20" s="626"/>
      <c r="DF20" s="626"/>
      <c r="DG20" s="626"/>
      <c r="DH20" s="626"/>
      <c r="DI20" s="626"/>
      <c r="DJ20" s="626"/>
      <c r="DK20" s="626"/>
      <c r="DL20" s="626"/>
      <c r="DM20" s="626"/>
      <c r="DN20" s="626"/>
      <c r="DO20" s="626"/>
      <c r="DP20" s="627"/>
      <c r="DQ20" s="634">
        <v>24875983</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14716</v>
      </c>
      <c r="S21" s="626"/>
      <c r="T21" s="626"/>
      <c r="U21" s="626"/>
      <c r="V21" s="626"/>
      <c r="W21" s="626"/>
      <c r="X21" s="626"/>
      <c r="Y21" s="627"/>
      <c r="Z21" s="628">
        <v>0</v>
      </c>
      <c r="AA21" s="628"/>
      <c r="AB21" s="628"/>
      <c r="AC21" s="628"/>
      <c r="AD21" s="629">
        <v>14716</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27682</v>
      </c>
      <c r="BH21" s="626"/>
      <c r="BI21" s="626"/>
      <c r="BJ21" s="626"/>
      <c r="BK21" s="626"/>
      <c r="BL21" s="626"/>
      <c r="BM21" s="626"/>
      <c r="BN21" s="627"/>
      <c r="BO21" s="628">
        <v>0.2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104264</v>
      </c>
      <c r="S22" s="626"/>
      <c r="T22" s="626"/>
      <c r="U22" s="626"/>
      <c r="V22" s="626"/>
      <c r="W22" s="626"/>
      <c r="X22" s="626"/>
      <c r="Y22" s="627"/>
      <c r="Z22" s="628">
        <v>0.3</v>
      </c>
      <c r="AA22" s="628"/>
      <c r="AB22" s="628"/>
      <c r="AC22" s="628"/>
      <c r="AD22" s="629" t="s">
        <v>112</v>
      </c>
      <c r="AE22" s="629"/>
      <c r="AF22" s="629"/>
      <c r="AG22" s="629"/>
      <c r="AH22" s="629"/>
      <c r="AI22" s="629"/>
      <c r="AJ22" s="629"/>
      <c r="AK22" s="629"/>
      <c r="AL22" s="630" t="s">
        <v>112</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658789</v>
      </c>
      <c r="S23" s="626"/>
      <c r="T23" s="626"/>
      <c r="U23" s="626"/>
      <c r="V23" s="626"/>
      <c r="W23" s="626"/>
      <c r="X23" s="626"/>
      <c r="Y23" s="627"/>
      <c r="Z23" s="628">
        <v>1.7</v>
      </c>
      <c r="AA23" s="628"/>
      <c r="AB23" s="628"/>
      <c r="AC23" s="628"/>
      <c r="AD23" s="629">
        <v>28715</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895401</v>
      </c>
      <c r="BH23" s="626"/>
      <c r="BI23" s="626"/>
      <c r="BJ23" s="626"/>
      <c r="BK23" s="626"/>
      <c r="BL23" s="626"/>
      <c r="BM23" s="626"/>
      <c r="BN23" s="627"/>
      <c r="BO23" s="628">
        <v>6</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481164</v>
      </c>
      <c r="S24" s="626"/>
      <c r="T24" s="626"/>
      <c r="U24" s="626"/>
      <c r="V24" s="626"/>
      <c r="W24" s="626"/>
      <c r="X24" s="626"/>
      <c r="Y24" s="627"/>
      <c r="Z24" s="628">
        <v>1.3</v>
      </c>
      <c r="AA24" s="628"/>
      <c r="AB24" s="628"/>
      <c r="AC24" s="628"/>
      <c r="AD24" s="629" t="s">
        <v>112</v>
      </c>
      <c r="AE24" s="629"/>
      <c r="AF24" s="629"/>
      <c r="AG24" s="629"/>
      <c r="AH24" s="629"/>
      <c r="AI24" s="629"/>
      <c r="AJ24" s="629"/>
      <c r="AK24" s="629"/>
      <c r="AL24" s="630" t="s">
        <v>112</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18021680</v>
      </c>
      <c r="CS24" s="615"/>
      <c r="CT24" s="615"/>
      <c r="CU24" s="615"/>
      <c r="CV24" s="615"/>
      <c r="CW24" s="615"/>
      <c r="CX24" s="615"/>
      <c r="CY24" s="616"/>
      <c r="CZ24" s="654">
        <v>47.8</v>
      </c>
      <c r="DA24" s="655"/>
      <c r="DB24" s="655"/>
      <c r="DC24" s="656"/>
      <c r="DD24" s="653">
        <v>11298567</v>
      </c>
      <c r="DE24" s="615"/>
      <c r="DF24" s="615"/>
      <c r="DG24" s="615"/>
      <c r="DH24" s="615"/>
      <c r="DI24" s="615"/>
      <c r="DJ24" s="615"/>
      <c r="DK24" s="616"/>
      <c r="DL24" s="653">
        <v>11189146</v>
      </c>
      <c r="DM24" s="615"/>
      <c r="DN24" s="615"/>
      <c r="DO24" s="615"/>
      <c r="DP24" s="615"/>
      <c r="DQ24" s="615"/>
      <c r="DR24" s="615"/>
      <c r="DS24" s="615"/>
      <c r="DT24" s="615"/>
      <c r="DU24" s="615"/>
      <c r="DV24" s="616"/>
      <c r="DW24" s="619">
        <v>49.8</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6890987</v>
      </c>
      <c r="S25" s="626"/>
      <c r="T25" s="626"/>
      <c r="U25" s="626"/>
      <c r="V25" s="626"/>
      <c r="W25" s="626"/>
      <c r="X25" s="626"/>
      <c r="Y25" s="627"/>
      <c r="Z25" s="628">
        <v>18.100000000000001</v>
      </c>
      <c r="AA25" s="628"/>
      <c r="AB25" s="628"/>
      <c r="AC25" s="628"/>
      <c r="AD25" s="629" t="s">
        <v>112</v>
      </c>
      <c r="AE25" s="629"/>
      <c r="AF25" s="629"/>
      <c r="AG25" s="629"/>
      <c r="AH25" s="629"/>
      <c r="AI25" s="629"/>
      <c r="AJ25" s="629"/>
      <c r="AK25" s="629"/>
      <c r="AL25" s="630" t="s">
        <v>112</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6263465</v>
      </c>
      <c r="CS25" s="657"/>
      <c r="CT25" s="657"/>
      <c r="CU25" s="657"/>
      <c r="CV25" s="657"/>
      <c r="CW25" s="657"/>
      <c r="CX25" s="657"/>
      <c r="CY25" s="658"/>
      <c r="CZ25" s="659">
        <v>16.600000000000001</v>
      </c>
      <c r="DA25" s="660"/>
      <c r="DB25" s="660"/>
      <c r="DC25" s="661"/>
      <c r="DD25" s="634">
        <v>5803860</v>
      </c>
      <c r="DE25" s="657"/>
      <c r="DF25" s="657"/>
      <c r="DG25" s="657"/>
      <c r="DH25" s="657"/>
      <c r="DI25" s="657"/>
      <c r="DJ25" s="657"/>
      <c r="DK25" s="658"/>
      <c r="DL25" s="634">
        <v>5695299</v>
      </c>
      <c r="DM25" s="657"/>
      <c r="DN25" s="657"/>
      <c r="DO25" s="657"/>
      <c r="DP25" s="657"/>
      <c r="DQ25" s="657"/>
      <c r="DR25" s="657"/>
      <c r="DS25" s="657"/>
      <c r="DT25" s="657"/>
      <c r="DU25" s="657"/>
      <c r="DV25" s="658"/>
      <c r="DW25" s="630">
        <v>25.4</v>
      </c>
      <c r="DX25" s="651"/>
      <c r="DY25" s="651"/>
      <c r="DZ25" s="651"/>
      <c r="EA25" s="651"/>
      <c r="EB25" s="651"/>
      <c r="EC25" s="652"/>
    </row>
    <row r="26" spans="2:133" ht="11.25" customHeight="1">
      <c r="B26" s="662" t="s">
        <v>276</v>
      </c>
      <c r="C26" s="663"/>
      <c r="D26" s="663"/>
      <c r="E26" s="663"/>
      <c r="F26" s="663"/>
      <c r="G26" s="663"/>
      <c r="H26" s="663"/>
      <c r="I26" s="663"/>
      <c r="J26" s="663"/>
      <c r="K26" s="663"/>
      <c r="L26" s="663"/>
      <c r="M26" s="663"/>
      <c r="N26" s="663"/>
      <c r="O26" s="663"/>
      <c r="P26" s="663"/>
      <c r="Q26" s="664"/>
      <c r="R26" s="625">
        <v>543359</v>
      </c>
      <c r="S26" s="626"/>
      <c r="T26" s="626"/>
      <c r="U26" s="626"/>
      <c r="V26" s="626"/>
      <c r="W26" s="626"/>
      <c r="X26" s="626"/>
      <c r="Y26" s="627"/>
      <c r="Z26" s="628">
        <v>1.4</v>
      </c>
      <c r="AA26" s="628"/>
      <c r="AB26" s="628"/>
      <c r="AC26" s="628"/>
      <c r="AD26" s="629">
        <v>543359</v>
      </c>
      <c r="AE26" s="629"/>
      <c r="AF26" s="629"/>
      <c r="AG26" s="629"/>
      <c r="AH26" s="629"/>
      <c r="AI26" s="629"/>
      <c r="AJ26" s="629"/>
      <c r="AK26" s="629"/>
      <c r="AL26" s="630">
        <v>2.6</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3991689</v>
      </c>
      <c r="CS26" s="626"/>
      <c r="CT26" s="626"/>
      <c r="CU26" s="626"/>
      <c r="CV26" s="626"/>
      <c r="CW26" s="626"/>
      <c r="CX26" s="626"/>
      <c r="CY26" s="627"/>
      <c r="CZ26" s="659">
        <v>10.6</v>
      </c>
      <c r="DA26" s="660"/>
      <c r="DB26" s="660"/>
      <c r="DC26" s="661"/>
      <c r="DD26" s="634">
        <v>3677121</v>
      </c>
      <c r="DE26" s="626"/>
      <c r="DF26" s="626"/>
      <c r="DG26" s="626"/>
      <c r="DH26" s="626"/>
      <c r="DI26" s="626"/>
      <c r="DJ26" s="626"/>
      <c r="DK26" s="627"/>
      <c r="DL26" s="634" t="s">
        <v>279</v>
      </c>
      <c r="DM26" s="626"/>
      <c r="DN26" s="626"/>
      <c r="DO26" s="626"/>
      <c r="DP26" s="626"/>
      <c r="DQ26" s="626"/>
      <c r="DR26" s="626"/>
      <c r="DS26" s="626"/>
      <c r="DT26" s="626"/>
      <c r="DU26" s="626"/>
      <c r="DV26" s="627"/>
      <c r="DW26" s="630" t="s">
        <v>279</v>
      </c>
      <c r="DX26" s="651"/>
      <c r="DY26" s="651"/>
      <c r="DZ26" s="651"/>
      <c r="EA26" s="651"/>
      <c r="EB26" s="651"/>
      <c r="EC26" s="652"/>
    </row>
    <row r="27" spans="2:133" ht="11.25" customHeight="1">
      <c r="B27" s="622" t="s">
        <v>280</v>
      </c>
      <c r="C27" s="623"/>
      <c r="D27" s="623"/>
      <c r="E27" s="623"/>
      <c r="F27" s="623"/>
      <c r="G27" s="623"/>
      <c r="H27" s="623"/>
      <c r="I27" s="623"/>
      <c r="J27" s="623"/>
      <c r="K27" s="623"/>
      <c r="L27" s="623"/>
      <c r="M27" s="623"/>
      <c r="N27" s="623"/>
      <c r="O27" s="623"/>
      <c r="P27" s="623"/>
      <c r="Q27" s="624"/>
      <c r="R27" s="625">
        <v>2548303</v>
      </c>
      <c r="S27" s="626"/>
      <c r="T27" s="626"/>
      <c r="U27" s="626"/>
      <c r="V27" s="626"/>
      <c r="W27" s="626"/>
      <c r="X27" s="626"/>
      <c r="Y27" s="627"/>
      <c r="Z27" s="628">
        <v>6.7</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14979548</v>
      </c>
      <c r="BH27" s="626"/>
      <c r="BI27" s="626"/>
      <c r="BJ27" s="626"/>
      <c r="BK27" s="626"/>
      <c r="BL27" s="626"/>
      <c r="BM27" s="626"/>
      <c r="BN27" s="627"/>
      <c r="BO27" s="628">
        <v>100</v>
      </c>
      <c r="BP27" s="628"/>
      <c r="BQ27" s="628"/>
      <c r="BR27" s="628"/>
      <c r="BS27" s="634">
        <v>329802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8203882</v>
      </c>
      <c r="CS27" s="657"/>
      <c r="CT27" s="657"/>
      <c r="CU27" s="657"/>
      <c r="CV27" s="657"/>
      <c r="CW27" s="657"/>
      <c r="CX27" s="657"/>
      <c r="CY27" s="658"/>
      <c r="CZ27" s="659">
        <v>21.8</v>
      </c>
      <c r="DA27" s="660"/>
      <c r="DB27" s="660"/>
      <c r="DC27" s="661"/>
      <c r="DD27" s="634">
        <v>2362038</v>
      </c>
      <c r="DE27" s="657"/>
      <c r="DF27" s="657"/>
      <c r="DG27" s="657"/>
      <c r="DH27" s="657"/>
      <c r="DI27" s="657"/>
      <c r="DJ27" s="657"/>
      <c r="DK27" s="658"/>
      <c r="DL27" s="634">
        <v>2361178</v>
      </c>
      <c r="DM27" s="657"/>
      <c r="DN27" s="657"/>
      <c r="DO27" s="657"/>
      <c r="DP27" s="657"/>
      <c r="DQ27" s="657"/>
      <c r="DR27" s="657"/>
      <c r="DS27" s="657"/>
      <c r="DT27" s="657"/>
      <c r="DU27" s="657"/>
      <c r="DV27" s="658"/>
      <c r="DW27" s="630">
        <v>10.5</v>
      </c>
      <c r="DX27" s="651"/>
      <c r="DY27" s="651"/>
      <c r="DZ27" s="651"/>
      <c r="EA27" s="651"/>
      <c r="EB27" s="651"/>
      <c r="EC27" s="652"/>
    </row>
    <row r="28" spans="2:133" ht="11.25" customHeight="1">
      <c r="B28" s="622" t="s">
        <v>283</v>
      </c>
      <c r="C28" s="623"/>
      <c r="D28" s="623"/>
      <c r="E28" s="623"/>
      <c r="F28" s="623"/>
      <c r="G28" s="623"/>
      <c r="H28" s="623"/>
      <c r="I28" s="623"/>
      <c r="J28" s="623"/>
      <c r="K28" s="623"/>
      <c r="L28" s="623"/>
      <c r="M28" s="623"/>
      <c r="N28" s="623"/>
      <c r="O28" s="623"/>
      <c r="P28" s="623"/>
      <c r="Q28" s="624"/>
      <c r="R28" s="625">
        <v>973746</v>
      </c>
      <c r="S28" s="626"/>
      <c r="T28" s="626"/>
      <c r="U28" s="626"/>
      <c r="V28" s="626"/>
      <c r="W28" s="626"/>
      <c r="X28" s="626"/>
      <c r="Y28" s="627"/>
      <c r="Z28" s="628">
        <v>2.6</v>
      </c>
      <c r="AA28" s="628"/>
      <c r="AB28" s="628"/>
      <c r="AC28" s="628"/>
      <c r="AD28" s="629">
        <v>54566</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3554333</v>
      </c>
      <c r="CS28" s="626"/>
      <c r="CT28" s="626"/>
      <c r="CU28" s="626"/>
      <c r="CV28" s="626"/>
      <c r="CW28" s="626"/>
      <c r="CX28" s="626"/>
      <c r="CY28" s="627"/>
      <c r="CZ28" s="659">
        <v>9.4</v>
      </c>
      <c r="DA28" s="660"/>
      <c r="DB28" s="660"/>
      <c r="DC28" s="661"/>
      <c r="DD28" s="634">
        <v>3132669</v>
      </c>
      <c r="DE28" s="626"/>
      <c r="DF28" s="626"/>
      <c r="DG28" s="626"/>
      <c r="DH28" s="626"/>
      <c r="DI28" s="626"/>
      <c r="DJ28" s="626"/>
      <c r="DK28" s="627"/>
      <c r="DL28" s="634">
        <v>3132669</v>
      </c>
      <c r="DM28" s="626"/>
      <c r="DN28" s="626"/>
      <c r="DO28" s="626"/>
      <c r="DP28" s="626"/>
      <c r="DQ28" s="626"/>
      <c r="DR28" s="626"/>
      <c r="DS28" s="626"/>
      <c r="DT28" s="626"/>
      <c r="DU28" s="626"/>
      <c r="DV28" s="627"/>
      <c r="DW28" s="630">
        <v>14</v>
      </c>
      <c r="DX28" s="651"/>
      <c r="DY28" s="651"/>
      <c r="DZ28" s="651"/>
      <c r="EA28" s="651"/>
      <c r="EB28" s="651"/>
      <c r="EC28" s="652"/>
    </row>
    <row r="29" spans="2:133" ht="11.25" customHeight="1">
      <c r="B29" s="622" t="s">
        <v>285</v>
      </c>
      <c r="C29" s="623"/>
      <c r="D29" s="623"/>
      <c r="E29" s="623"/>
      <c r="F29" s="623"/>
      <c r="G29" s="623"/>
      <c r="H29" s="623"/>
      <c r="I29" s="623"/>
      <c r="J29" s="623"/>
      <c r="K29" s="623"/>
      <c r="L29" s="623"/>
      <c r="M29" s="623"/>
      <c r="N29" s="623"/>
      <c r="O29" s="623"/>
      <c r="P29" s="623"/>
      <c r="Q29" s="624"/>
      <c r="R29" s="625">
        <v>32056</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59</v>
      </c>
      <c r="CG29" s="640"/>
      <c r="CH29" s="640"/>
      <c r="CI29" s="640"/>
      <c r="CJ29" s="640"/>
      <c r="CK29" s="640"/>
      <c r="CL29" s="640"/>
      <c r="CM29" s="640"/>
      <c r="CN29" s="640"/>
      <c r="CO29" s="640"/>
      <c r="CP29" s="640"/>
      <c r="CQ29" s="641"/>
      <c r="CR29" s="625">
        <v>3554208</v>
      </c>
      <c r="CS29" s="657"/>
      <c r="CT29" s="657"/>
      <c r="CU29" s="657"/>
      <c r="CV29" s="657"/>
      <c r="CW29" s="657"/>
      <c r="CX29" s="657"/>
      <c r="CY29" s="658"/>
      <c r="CZ29" s="659">
        <v>9.4</v>
      </c>
      <c r="DA29" s="660"/>
      <c r="DB29" s="660"/>
      <c r="DC29" s="661"/>
      <c r="DD29" s="634">
        <v>3132544</v>
      </c>
      <c r="DE29" s="657"/>
      <c r="DF29" s="657"/>
      <c r="DG29" s="657"/>
      <c r="DH29" s="657"/>
      <c r="DI29" s="657"/>
      <c r="DJ29" s="657"/>
      <c r="DK29" s="658"/>
      <c r="DL29" s="634">
        <v>3132544</v>
      </c>
      <c r="DM29" s="657"/>
      <c r="DN29" s="657"/>
      <c r="DO29" s="657"/>
      <c r="DP29" s="657"/>
      <c r="DQ29" s="657"/>
      <c r="DR29" s="657"/>
      <c r="DS29" s="657"/>
      <c r="DT29" s="657"/>
      <c r="DU29" s="657"/>
      <c r="DV29" s="658"/>
      <c r="DW29" s="630">
        <v>14</v>
      </c>
      <c r="DX29" s="651"/>
      <c r="DY29" s="651"/>
      <c r="DZ29" s="651"/>
      <c r="EA29" s="651"/>
      <c r="EB29" s="651"/>
      <c r="EC29" s="652"/>
    </row>
    <row r="30" spans="2:133" ht="11.25" customHeight="1">
      <c r="B30" s="622" t="s">
        <v>289</v>
      </c>
      <c r="C30" s="623"/>
      <c r="D30" s="623"/>
      <c r="E30" s="623"/>
      <c r="F30" s="623"/>
      <c r="G30" s="623"/>
      <c r="H30" s="623"/>
      <c r="I30" s="623"/>
      <c r="J30" s="623"/>
      <c r="K30" s="623"/>
      <c r="L30" s="623"/>
      <c r="M30" s="623"/>
      <c r="N30" s="623"/>
      <c r="O30" s="623"/>
      <c r="P30" s="623"/>
      <c r="Q30" s="624"/>
      <c r="R30" s="625">
        <v>431319</v>
      </c>
      <c r="S30" s="626"/>
      <c r="T30" s="626"/>
      <c r="U30" s="626"/>
      <c r="V30" s="626"/>
      <c r="W30" s="626"/>
      <c r="X30" s="626"/>
      <c r="Y30" s="627"/>
      <c r="Z30" s="628">
        <v>1.1000000000000001</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99.5</v>
      </c>
      <c r="BH30" s="684"/>
      <c r="BI30" s="684"/>
      <c r="BJ30" s="684"/>
      <c r="BK30" s="684"/>
      <c r="BL30" s="684"/>
      <c r="BM30" s="620">
        <v>97.4</v>
      </c>
      <c r="BN30" s="684"/>
      <c r="BO30" s="684"/>
      <c r="BP30" s="684"/>
      <c r="BQ30" s="685"/>
      <c r="BR30" s="683">
        <v>99</v>
      </c>
      <c r="BS30" s="684"/>
      <c r="BT30" s="684"/>
      <c r="BU30" s="684"/>
      <c r="BV30" s="684"/>
      <c r="BW30" s="684"/>
      <c r="BX30" s="620">
        <v>96.5</v>
      </c>
      <c r="BY30" s="684"/>
      <c r="BZ30" s="684"/>
      <c r="CA30" s="684"/>
      <c r="CB30" s="685"/>
      <c r="CD30" s="688"/>
      <c r="CE30" s="689"/>
      <c r="CF30" s="639" t="s">
        <v>292</v>
      </c>
      <c r="CG30" s="640"/>
      <c r="CH30" s="640"/>
      <c r="CI30" s="640"/>
      <c r="CJ30" s="640"/>
      <c r="CK30" s="640"/>
      <c r="CL30" s="640"/>
      <c r="CM30" s="640"/>
      <c r="CN30" s="640"/>
      <c r="CO30" s="640"/>
      <c r="CP30" s="640"/>
      <c r="CQ30" s="641"/>
      <c r="CR30" s="625">
        <v>3287377</v>
      </c>
      <c r="CS30" s="626"/>
      <c r="CT30" s="626"/>
      <c r="CU30" s="626"/>
      <c r="CV30" s="626"/>
      <c r="CW30" s="626"/>
      <c r="CX30" s="626"/>
      <c r="CY30" s="627"/>
      <c r="CZ30" s="659">
        <v>8.6999999999999993</v>
      </c>
      <c r="DA30" s="660"/>
      <c r="DB30" s="660"/>
      <c r="DC30" s="661"/>
      <c r="DD30" s="634">
        <v>2884375</v>
      </c>
      <c r="DE30" s="626"/>
      <c r="DF30" s="626"/>
      <c r="DG30" s="626"/>
      <c r="DH30" s="626"/>
      <c r="DI30" s="626"/>
      <c r="DJ30" s="626"/>
      <c r="DK30" s="627"/>
      <c r="DL30" s="634">
        <v>2884375</v>
      </c>
      <c r="DM30" s="626"/>
      <c r="DN30" s="626"/>
      <c r="DO30" s="626"/>
      <c r="DP30" s="626"/>
      <c r="DQ30" s="626"/>
      <c r="DR30" s="626"/>
      <c r="DS30" s="626"/>
      <c r="DT30" s="626"/>
      <c r="DU30" s="626"/>
      <c r="DV30" s="627"/>
      <c r="DW30" s="630">
        <v>12.8</v>
      </c>
      <c r="DX30" s="651"/>
      <c r="DY30" s="651"/>
      <c r="DZ30" s="651"/>
      <c r="EA30" s="651"/>
      <c r="EB30" s="651"/>
      <c r="EC30" s="652"/>
    </row>
    <row r="31" spans="2:133" ht="11.25" customHeight="1">
      <c r="B31" s="622" t="s">
        <v>293</v>
      </c>
      <c r="C31" s="623"/>
      <c r="D31" s="623"/>
      <c r="E31" s="623"/>
      <c r="F31" s="623"/>
      <c r="G31" s="623"/>
      <c r="H31" s="623"/>
      <c r="I31" s="623"/>
      <c r="J31" s="623"/>
      <c r="K31" s="623"/>
      <c r="L31" s="623"/>
      <c r="M31" s="623"/>
      <c r="N31" s="623"/>
      <c r="O31" s="623"/>
      <c r="P31" s="623"/>
      <c r="Q31" s="624"/>
      <c r="R31" s="625">
        <v>369804</v>
      </c>
      <c r="S31" s="626"/>
      <c r="T31" s="626"/>
      <c r="U31" s="626"/>
      <c r="V31" s="626"/>
      <c r="W31" s="626"/>
      <c r="X31" s="626"/>
      <c r="Y31" s="627"/>
      <c r="Z31" s="628">
        <v>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99.3</v>
      </c>
      <c r="BH31" s="657"/>
      <c r="BI31" s="657"/>
      <c r="BJ31" s="657"/>
      <c r="BK31" s="657"/>
      <c r="BL31" s="657"/>
      <c r="BM31" s="631">
        <v>97.9</v>
      </c>
      <c r="BN31" s="681"/>
      <c r="BO31" s="681"/>
      <c r="BP31" s="681"/>
      <c r="BQ31" s="682"/>
      <c r="BR31" s="680">
        <v>99.4</v>
      </c>
      <c r="BS31" s="657"/>
      <c r="BT31" s="657"/>
      <c r="BU31" s="657"/>
      <c r="BV31" s="657"/>
      <c r="BW31" s="657"/>
      <c r="BX31" s="631">
        <v>97.5</v>
      </c>
      <c r="BY31" s="681"/>
      <c r="BZ31" s="681"/>
      <c r="CA31" s="681"/>
      <c r="CB31" s="682"/>
      <c r="CD31" s="688"/>
      <c r="CE31" s="689"/>
      <c r="CF31" s="639" t="s">
        <v>296</v>
      </c>
      <c r="CG31" s="640"/>
      <c r="CH31" s="640"/>
      <c r="CI31" s="640"/>
      <c r="CJ31" s="640"/>
      <c r="CK31" s="640"/>
      <c r="CL31" s="640"/>
      <c r="CM31" s="640"/>
      <c r="CN31" s="640"/>
      <c r="CO31" s="640"/>
      <c r="CP31" s="640"/>
      <c r="CQ31" s="641"/>
      <c r="CR31" s="625">
        <v>266831</v>
      </c>
      <c r="CS31" s="657"/>
      <c r="CT31" s="657"/>
      <c r="CU31" s="657"/>
      <c r="CV31" s="657"/>
      <c r="CW31" s="657"/>
      <c r="CX31" s="657"/>
      <c r="CY31" s="658"/>
      <c r="CZ31" s="659">
        <v>0.7</v>
      </c>
      <c r="DA31" s="660"/>
      <c r="DB31" s="660"/>
      <c r="DC31" s="661"/>
      <c r="DD31" s="634">
        <v>248169</v>
      </c>
      <c r="DE31" s="657"/>
      <c r="DF31" s="657"/>
      <c r="DG31" s="657"/>
      <c r="DH31" s="657"/>
      <c r="DI31" s="657"/>
      <c r="DJ31" s="657"/>
      <c r="DK31" s="658"/>
      <c r="DL31" s="634">
        <v>248169</v>
      </c>
      <c r="DM31" s="657"/>
      <c r="DN31" s="657"/>
      <c r="DO31" s="657"/>
      <c r="DP31" s="657"/>
      <c r="DQ31" s="657"/>
      <c r="DR31" s="657"/>
      <c r="DS31" s="657"/>
      <c r="DT31" s="657"/>
      <c r="DU31" s="657"/>
      <c r="DV31" s="658"/>
      <c r="DW31" s="630">
        <v>1.1000000000000001</v>
      </c>
      <c r="DX31" s="651"/>
      <c r="DY31" s="651"/>
      <c r="DZ31" s="651"/>
      <c r="EA31" s="651"/>
      <c r="EB31" s="651"/>
      <c r="EC31" s="652"/>
    </row>
    <row r="32" spans="2:133" ht="11.25" customHeight="1">
      <c r="B32" s="622" t="s">
        <v>297</v>
      </c>
      <c r="C32" s="623"/>
      <c r="D32" s="623"/>
      <c r="E32" s="623"/>
      <c r="F32" s="623"/>
      <c r="G32" s="623"/>
      <c r="H32" s="623"/>
      <c r="I32" s="623"/>
      <c r="J32" s="623"/>
      <c r="K32" s="623"/>
      <c r="L32" s="623"/>
      <c r="M32" s="623"/>
      <c r="N32" s="623"/>
      <c r="O32" s="623"/>
      <c r="P32" s="623"/>
      <c r="Q32" s="624"/>
      <c r="R32" s="625">
        <v>1045186</v>
      </c>
      <c r="S32" s="626"/>
      <c r="T32" s="626"/>
      <c r="U32" s="626"/>
      <c r="V32" s="626"/>
      <c r="W32" s="626"/>
      <c r="X32" s="626"/>
      <c r="Y32" s="627"/>
      <c r="Z32" s="628">
        <v>2.7</v>
      </c>
      <c r="AA32" s="628"/>
      <c r="AB32" s="628"/>
      <c r="AC32" s="628"/>
      <c r="AD32" s="629">
        <v>11</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99.6</v>
      </c>
      <c r="BH32" s="693"/>
      <c r="BI32" s="693"/>
      <c r="BJ32" s="693"/>
      <c r="BK32" s="693"/>
      <c r="BL32" s="693"/>
      <c r="BM32" s="694">
        <v>96.7</v>
      </c>
      <c r="BN32" s="693"/>
      <c r="BO32" s="693"/>
      <c r="BP32" s="693"/>
      <c r="BQ32" s="695"/>
      <c r="BR32" s="692">
        <v>98.5</v>
      </c>
      <c r="BS32" s="693"/>
      <c r="BT32" s="693"/>
      <c r="BU32" s="693"/>
      <c r="BV32" s="693"/>
      <c r="BW32" s="693"/>
      <c r="BX32" s="694">
        <v>95.1</v>
      </c>
      <c r="BY32" s="693"/>
      <c r="BZ32" s="693"/>
      <c r="CA32" s="693"/>
      <c r="CB32" s="695"/>
      <c r="CD32" s="690"/>
      <c r="CE32" s="691"/>
      <c r="CF32" s="639" t="s">
        <v>299</v>
      </c>
      <c r="CG32" s="640"/>
      <c r="CH32" s="640"/>
      <c r="CI32" s="640"/>
      <c r="CJ32" s="640"/>
      <c r="CK32" s="640"/>
      <c r="CL32" s="640"/>
      <c r="CM32" s="640"/>
      <c r="CN32" s="640"/>
      <c r="CO32" s="640"/>
      <c r="CP32" s="640"/>
      <c r="CQ32" s="641"/>
      <c r="CR32" s="625">
        <v>125</v>
      </c>
      <c r="CS32" s="626"/>
      <c r="CT32" s="626"/>
      <c r="CU32" s="626"/>
      <c r="CV32" s="626"/>
      <c r="CW32" s="626"/>
      <c r="CX32" s="626"/>
      <c r="CY32" s="627"/>
      <c r="CZ32" s="659">
        <v>0</v>
      </c>
      <c r="DA32" s="660"/>
      <c r="DB32" s="660"/>
      <c r="DC32" s="661"/>
      <c r="DD32" s="634">
        <v>125</v>
      </c>
      <c r="DE32" s="626"/>
      <c r="DF32" s="626"/>
      <c r="DG32" s="626"/>
      <c r="DH32" s="626"/>
      <c r="DI32" s="626"/>
      <c r="DJ32" s="626"/>
      <c r="DK32" s="627"/>
      <c r="DL32" s="634">
        <v>125</v>
      </c>
      <c r="DM32" s="626"/>
      <c r="DN32" s="626"/>
      <c r="DO32" s="626"/>
      <c r="DP32" s="626"/>
      <c r="DQ32" s="626"/>
      <c r="DR32" s="626"/>
      <c r="DS32" s="626"/>
      <c r="DT32" s="626"/>
      <c r="DU32" s="626"/>
      <c r="DV32" s="627"/>
      <c r="DW32" s="630">
        <v>0</v>
      </c>
      <c r="DX32" s="651"/>
      <c r="DY32" s="651"/>
      <c r="DZ32" s="651"/>
      <c r="EA32" s="651"/>
      <c r="EB32" s="651"/>
      <c r="EC32" s="652"/>
    </row>
    <row r="33" spans="2:133" ht="11.25" customHeight="1">
      <c r="B33" s="622" t="s">
        <v>300</v>
      </c>
      <c r="C33" s="623"/>
      <c r="D33" s="623"/>
      <c r="E33" s="623"/>
      <c r="F33" s="623"/>
      <c r="G33" s="623"/>
      <c r="H33" s="623"/>
      <c r="I33" s="623"/>
      <c r="J33" s="623"/>
      <c r="K33" s="623"/>
      <c r="L33" s="623"/>
      <c r="M33" s="623"/>
      <c r="N33" s="623"/>
      <c r="O33" s="623"/>
      <c r="P33" s="623"/>
      <c r="Q33" s="624"/>
      <c r="R33" s="625">
        <v>2383100</v>
      </c>
      <c r="S33" s="626"/>
      <c r="T33" s="626"/>
      <c r="U33" s="626"/>
      <c r="V33" s="626"/>
      <c r="W33" s="626"/>
      <c r="X33" s="626"/>
      <c r="Y33" s="627"/>
      <c r="Z33" s="628">
        <v>6.2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15749602</v>
      </c>
      <c r="CS33" s="657"/>
      <c r="CT33" s="657"/>
      <c r="CU33" s="657"/>
      <c r="CV33" s="657"/>
      <c r="CW33" s="657"/>
      <c r="CX33" s="657"/>
      <c r="CY33" s="658"/>
      <c r="CZ33" s="659">
        <v>41.8</v>
      </c>
      <c r="DA33" s="660"/>
      <c r="DB33" s="660"/>
      <c r="DC33" s="661"/>
      <c r="DD33" s="634">
        <v>11404955</v>
      </c>
      <c r="DE33" s="657"/>
      <c r="DF33" s="657"/>
      <c r="DG33" s="657"/>
      <c r="DH33" s="657"/>
      <c r="DI33" s="657"/>
      <c r="DJ33" s="657"/>
      <c r="DK33" s="658"/>
      <c r="DL33" s="634">
        <v>9258644</v>
      </c>
      <c r="DM33" s="657"/>
      <c r="DN33" s="657"/>
      <c r="DO33" s="657"/>
      <c r="DP33" s="657"/>
      <c r="DQ33" s="657"/>
      <c r="DR33" s="657"/>
      <c r="DS33" s="657"/>
      <c r="DT33" s="657"/>
      <c r="DU33" s="657"/>
      <c r="DV33" s="658"/>
      <c r="DW33" s="630">
        <v>41.2</v>
      </c>
      <c r="DX33" s="651"/>
      <c r="DY33" s="651"/>
      <c r="DZ33" s="651"/>
      <c r="EA33" s="651"/>
      <c r="EB33" s="651"/>
      <c r="EC33" s="652"/>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5196968</v>
      </c>
      <c r="CS34" s="626"/>
      <c r="CT34" s="626"/>
      <c r="CU34" s="626"/>
      <c r="CV34" s="626"/>
      <c r="CW34" s="626"/>
      <c r="CX34" s="626"/>
      <c r="CY34" s="627"/>
      <c r="CZ34" s="659">
        <v>13.8</v>
      </c>
      <c r="DA34" s="660"/>
      <c r="DB34" s="660"/>
      <c r="DC34" s="661"/>
      <c r="DD34" s="634">
        <v>4038599</v>
      </c>
      <c r="DE34" s="626"/>
      <c r="DF34" s="626"/>
      <c r="DG34" s="626"/>
      <c r="DH34" s="626"/>
      <c r="DI34" s="626"/>
      <c r="DJ34" s="626"/>
      <c r="DK34" s="627"/>
      <c r="DL34" s="634">
        <v>3564946</v>
      </c>
      <c r="DM34" s="626"/>
      <c r="DN34" s="626"/>
      <c r="DO34" s="626"/>
      <c r="DP34" s="626"/>
      <c r="DQ34" s="626"/>
      <c r="DR34" s="626"/>
      <c r="DS34" s="626"/>
      <c r="DT34" s="626"/>
      <c r="DU34" s="626"/>
      <c r="DV34" s="627"/>
      <c r="DW34" s="630">
        <v>15.9</v>
      </c>
      <c r="DX34" s="651"/>
      <c r="DY34" s="651"/>
      <c r="DZ34" s="651"/>
      <c r="EA34" s="651"/>
      <c r="EB34" s="651"/>
      <c r="EC34" s="652"/>
    </row>
    <row r="35" spans="2:133" ht="11.25" customHeight="1">
      <c r="B35" s="622" t="s">
        <v>306</v>
      </c>
      <c r="C35" s="623"/>
      <c r="D35" s="623"/>
      <c r="E35" s="623"/>
      <c r="F35" s="623"/>
      <c r="G35" s="623"/>
      <c r="H35" s="623"/>
      <c r="I35" s="623"/>
      <c r="J35" s="623"/>
      <c r="K35" s="623"/>
      <c r="L35" s="623"/>
      <c r="M35" s="623"/>
      <c r="N35" s="623"/>
      <c r="O35" s="623"/>
      <c r="P35" s="623"/>
      <c r="Q35" s="624"/>
      <c r="R35" s="625">
        <v>1400000</v>
      </c>
      <c r="S35" s="626"/>
      <c r="T35" s="626"/>
      <c r="U35" s="626"/>
      <c r="V35" s="626"/>
      <c r="W35" s="626"/>
      <c r="X35" s="626"/>
      <c r="Y35" s="627"/>
      <c r="Z35" s="628">
        <v>3.7</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4625038</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250312</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1383352</v>
      </c>
      <c r="CS35" s="657"/>
      <c r="CT35" s="657"/>
      <c r="CU35" s="657"/>
      <c r="CV35" s="657"/>
      <c r="CW35" s="657"/>
      <c r="CX35" s="657"/>
      <c r="CY35" s="658"/>
      <c r="CZ35" s="659">
        <v>3.7</v>
      </c>
      <c r="DA35" s="660"/>
      <c r="DB35" s="660"/>
      <c r="DC35" s="661"/>
      <c r="DD35" s="634">
        <v>1228300</v>
      </c>
      <c r="DE35" s="657"/>
      <c r="DF35" s="657"/>
      <c r="DG35" s="657"/>
      <c r="DH35" s="657"/>
      <c r="DI35" s="657"/>
      <c r="DJ35" s="657"/>
      <c r="DK35" s="658"/>
      <c r="DL35" s="634">
        <v>1036406</v>
      </c>
      <c r="DM35" s="657"/>
      <c r="DN35" s="657"/>
      <c r="DO35" s="657"/>
      <c r="DP35" s="657"/>
      <c r="DQ35" s="657"/>
      <c r="DR35" s="657"/>
      <c r="DS35" s="657"/>
      <c r="DT35" s="657"/>
      <c r="DU35" s="657"/>
      <c r="DV35" s="658"/>
      <c r="DW35" s="630">
        <v>4.5999999999999996</v>
      </c>
      <c r="DX35" s="651"/>
      <c r="DY35" s="651"/>
      <c r="DZ35" s="651"/>
      <c r="EA35" s="651"/>
      <c r="EB35" s="651"/>
      <c r="EC35" s="652"/>
    </row>
    <row r="36" spans="2:133" ht="11.25" customHeight="1">
      <c r="B36" s="668" t="s">
        <v>310</v>
      </c>
      <c r="C36" s="669"/>
      <c r="D36" s="669"/>
      <c r="E36" s="669"/>
      <c r="F36" s="669"/>
      <c r="G36" s="669"/>
      <c r="H36" s="669"/>
      <c r="I36" s="669"/>
      <c r="J36" s="669"/>
      <c r="K36" s="669"/>
      <c r="L36" s="669"/>
      <c r="M36" s="669"/>
      <c r="N36" s="669"/>
      <c r="O36" s="669"/>
      <c r="P36" s="669"/>
      <c r="Q36" s="670"/>
      <c r="R36" s="697">
        <v>38164926</v>
      </c>
      <c r="S36" s="698"/>
      <c r="T36" s="698"/>
      <c r="U36" s="698"/>
      <c r="V36" s="698"/>
      <c r="W36" s="698"/>
      <c r="X36" s="698"/>
      <c r="Y36" s="699"/>
      <c r="Z36" s="700">
        <v>100</v>
      </c>
      <c r="AA36" s="700"/>
      <c r="AB36" s="700"/>
      <c r="AC36" s="700"/>
      <c r="AD36" s="701">
        <v>21054501</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981200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-154892</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5169574</v>
      </c>
      <c r="CS36" s="626"/>
      <c r="CT36" s="626"/>
      <c r="CU36" s="626"/>
      <c r="CV36" s="626"/>
      <c r="CW36" s="626"/>
      <c r="CX36" s="626"/>
      <c r="CY36" s="627"/>
      <c r="CZ36" s="659">
        <v>13.7</v>
      </c>
      <c r="DA36" s="660"/>
      <c r="DB36" s="660"/>
      <c r="DC36" s="661"/>
      <c r="DD36" s="634">
        <v>3629500</v>
      </c>
      <c r="DE36" s="626"/>
      <c r="DF36" s="626"/>
      <c r="DG36" s="626"/>
      <c r="DH36" s="626"/>
      <c r="DI36" s="626"/>
      <c r="DJ36" s="626"/>
      <c r="DK36" s="627"/>
      <c r="DL36" s="634">
        <v>2830228</v>
      </c>
      <c r="DM36" s="626"/>
      <c r="DN36" s="626"/>
      <c r="DO36" s="626"/>
      <c r="DP36" s="626"/>
      <c r="DQ36" s="626"/>
      <c r="DR36" s="626"/>
      <c r="DS36" s="626"/>
      <c r="DT36" s="626"/>
      <c r="DU36" s="626"/>
      <c r="DV36" s="627"/>
      <c r="DW36" s="630">
        <v>12.6</v>
      </c>
      <c r="DX36" s="651"/>
      <c r="DY36" s="651"/>
      <c r="DZ36" s="651"/>
      <c r="EA36" s="651"/>
      <c r="EB36" s="651"/>
      <c r="EC36" s="652"/>
    </row>
    <row r="37" spans="2:133" ht="11.25" customHeight="1">
      <c r="AQ37" s="704" t="s">
        <v>314</v>
      </c>
      <c r="AR37" s="705"/>
      <c r="AS37" s="705"/>
      <c r="AT37" s="705"/>
      <c r="AU37" s="705"/>
      <c r="AV37" s="705"/>
      <c r="AW37" s="705"/>
      <c r="AX37" s="705"/>
      <c r="AY37" s="706"/>
      <c r="AZ37" s="625">
        <v>944677</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11258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40771</v>
      </c>
      <c r="CS37" s="657"/>
      <c r="CT37" s="657"/>
      <c r="CU37" s="657"/>
      <c r="CV37" s="657"/>
      <c r="CW37" s="657"/>
      <c r="CX37" s="657"/>
      <c r="CY37" s="658"/>
      <c r="CZ37" s="659">
        <v>0.1</v>
      </c>
      <c r="DA37" s="660"/>
      <c r="DB37" s="660"/>
      <c r="DC37" s="661"/>
      <c r="DD37" s="634">
        <v>40771</v>
      </c>
      <c r="DE37" s="657"/>
      <c r="DF37" s="657"/>
      <c r="DG37" s="657"/>
      <c r="DH37" s="657"/>
      <c r="DI37" s="657"/>
      <c r="DJ37" s="657"/>
      <c r="DK37" s="658"/>
      <c r="DL37" s="634">
        <v>28585</v>
      </c>
      <c r="DM37" s="657"/>
      <c r="DN37" s="657"/>
      <c r="DO37" s="657"/>
      <c r="DP37" s="657"/>
      <c r="DQ37" s="657"/>
      <c r="DR37" s="657"/>
      <c r="DS37" s="657"/>
      <c r="DT37" s="657"/>
      <c r="DU37" s="657"/>
      <c r="DV37" s="658"/>
      <c r="DW37" s="630">
        <v>0.1</v>
      </c>
      <c r="DX37" s="651"/>
      <c r="DY37" s="651"/>
      <c r="DZ37" s="651"/>
      <c r="EA37" s="651"/>
      <c r="EB37" s="651"/>
      <c r="EC37" s="652"/>
    </row>
    <row r="38" spans="2:133" ht="11.25" customHeight="1">
      <c r="AQ38" s="704" t="s">
        <v>317</v>
      </c>
      <c r="AR38" s="705"/>
      <c r="AS38" s="705"/>
      <c r="AT38" s="705"/>
      <c r="AU38" s="705"/>
      <c r="AV38" s="705"/>
      <c r="AW38" s="705"/>
      <c r="AX38" s="705"/>
      <c r="AY38" s="706"/>
      <c r="AZ38" s="625">
        <v>43506</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17334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2655655</v>
      </c>
      <c r="CS38" s="626"/>
      <c r="CT38" s="626"/>
      <c r="CU38" s="626"/>
      <c r="CV38" s="626"/>
      <c r="CW38" s="626"/>
      <c r="CX38" s="626"/>
      <c r="CY38" s="627"/>
      <c r="CZ38" s="659">
        <v>7</v>
      </c>
      <c r="DA38" s="660"/>
      <c r="DB38" s="660"/>
      <c r="DC38" s="661"/>
      <c r="DD38" s="634">
        <v>2196956</v>
      </c>
      <c r="DE38" s="626"/>
      <c r="DF38" s="626"/>
      <c r="DG38" s="626"/>
      <c r="DH38" s="626"/>
      <c r="DI38" s="626"/>
      <c r="DJ38" s="626"/>
      <c r="DK38" s="627"/>
      <c r="DL38" s="634">
        <v>1827064</v>
      </c>
      <c r="DM38" s="626"/>
      <c r="DN38" s="626"/>
      <c r="DO38" s="626"/>
      <c r="DP38" s="626"/>
      <c r="DQ38" s="626"/>
      <c r="DR38" s="626"/>
      <c r="DS38" s="626"/>
      <c r="DT38" s="626"/>
      <c r="DU38" s="626"/>
      <c r="DV38" s="627"/>
      <c r="DW38" s="630">
        <v>8.1</v>
      </c>
      <c r="DX38" s="651"/>
      <c r="DY38" s="651"/>
      <c r="DZ38" s="651"/>
      <c r="EA38" s="651"/>
      <c r="EB38" s="651"/>
      <c r="EC38" s="652"/>
    </row>
    <row r="39" spans="2:133" ht="11.25" customHeight="1">
      <c r="AQ39" s="704" t="s">
        <v>320</v>
      </c>
      <c r="AR39" s="705"/>
      <c r="AS39" s="705"/>
      <c r="AT39" s="705"/>
      <c r="AU39" s="705"/>
      <c r="AV39" s="705"/>
      <c r="AW39" s="705"/>
      <c r="AX39" s="705"/>
      <c r="AY39" s="706"/>
      <c r="AZ39" s="625">
        <v>12468</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87</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578791</v>
      </c>
      <c r="CS39" s="657"/>
      <c r="CT39" s="657"/>
      <c r="CU39" s="657"/>
      <c r="CV39" s="657"/>
      <c r="CW39" s="657"/>
      <c r="CX39" s="657"/>
      <c r="CY39" s="658"/>
      <c r="CZ39" s="659">
        <v>1.5</v>
      </c>
      <c r="DA39" s="660"/>
      <c r="DB39" s="660"/>
      <c r="DC39" s="661"/>
      <c r="DD39" s="634">
        <v>183452</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1"/>
      <c r="DY39" s="651"/>
      <c r="DZ39" s="651"/>
      <c r="EA39" s="651"/>
      <c r="EB39" s="651"/>
      <c r="EC39" s="652"/>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913451</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117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765262</v>
      </c>
      <c r="CS40" s="626"/>
      <c r="CT40" s="626"/>
      <c r="CU40" s="626"/>
      <c r="CV40" s="626"/>
      <c r="CW40" s="626"/>
      <c r="CX40" s="626"/>
      <c r="CY40" s="627"/>
      <c r="CZ40" s="659">
        <v>2</v>
      </c>
      <c r="DA40" s="660"/>
      <c r="DB40" s="660"/>
      <c r="DC40" s="661"/>
      <c r="DD40" s="634">
        <v>128148</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1"/>
      <c r="DY40" s="651"/>
      <c r="DZ40" s="651"/>
      <c r="EA40" s="651"/>
      <c r="EB40" s="651"/>
      <c r="EC40" s="652"/>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1729736</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323</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3920125</v>
      </c>
      <c r="CS42" s="626"/>
      <c r="CT42" s="626"/>
      <c r="CU42" s="626"/>
      <c r="CV42" s="626"/>
      <c r="CW42" s="626"/>
      <c r="CX42" s="626"/>
      <c r="CY42" s="627"/>
      <c r="CZ42" s="659">
        <v>10.4</v>
      </c>
      <c r="DA42" s="708"/>
      <c r="DB42" s="708"/>
      <c r="DC42" s="709"/>
      <c r="DD42" s="634">
        <v>2172461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98699</v>
      </c>
      <c r="CS43" s="657"/>
      <c r="CT43" s="657"/>
      <c r="CU43" s="657"/>
      <c r="CV43" s="657"/>
      <c r="CW43" s="657"/>
      <c r="CX43" s="657"/>
      <c r="CY43" s="658"/>
      <c r="CZ43" s="659">
        <v>0.3</v>
      </c>
      <c r="DA43" s="660"/>
      <c r="DB43" s="660"/>
      <c r="DC43" s="661"/>
      <c r="DD43" s="634">
        <v>67558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3920125</v>
      </c>
      <c r="CS44" s="626"/>
      <c r="CT44" s="626"/>
      <c r="CU44" s="626"/>
      <c r="CV44" s="626"/>
      <c r="CW44" s="626"/>
      <c r="CX44" s="626"/>
      <c r="CY44" s="627"/>
      <c r="CZ44" s="659">
        <v>10.4</v>
      </c>
      <c r="DA44" s="708"/>
      <c r="DB44" s="708"/>
      <c r="DC44" s="709"/>
      <c r="DD44" s="634">
        <v>2172461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1371872</v>
      </c>
      <c r="CS45" s="657"/>
      <c r="CT45" s="657"/>
      <c r="CU45" s="657"/>
      <c r="CV45" s="657"/>
      <c r="CW45" s="657"/>
      <c r="CX45" s="657"/>
      <c r="CY45" s="658"/>
      <c r="CZ45" s="659">
        <v>3.6</v>
      </c>
      <c r="DA45" s="660"/>
      <c r="DB45" s="660"/>
      <c r="DC45" s="661"/>
      <c r="DD45" s="634">
        <v>372251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2548253</v>
      </c>
      <c r="CS46" s="626"/>
      <c r="CT46" s="626"/>
      <c r="CU46" s="626"/>
      <c r="CV46" s="626"/>
      <c r="CW46" s="626"/>
      <c r="CX46" s="626"/>
      <c r="CY46" s="627"/>
      <c r="CZ46" s="659">
        <v>6.8</v>
      </c>
      <c r="DA46" s="708"/>
      <c r="DB46" s="708"/>
      <c r="DC46" s="709"/>
      <c r="DD46" s="634">
        <v>1800210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37691407</v>
      </c>
      <c r="CS49" s="693"/>
      <c r="CT49" s="693"/>
      <c r="CU49" s="693"/>
      <c r="CV49" s="693"/>
      <c r="CW49" s="693"/>
      <c r="CX49" s="693"/>
      <c r="CY49" s="720"/>
      <c r="CZ49" s="721">
        <v>100</v>
      </c>
      <c r="DA49" s="722"/>
      <c r="DB49" s="722"/>
      <c r="DC49" s="723"/>
      <c r="DD49" s="724">
        <v>24875983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38543</v>
      </c>
      <c r="R7" s="755"/>
      <c r="S7" s="755"/>
      <c r="T7" s="755"/>
      <c r="U7" s="755"/>
      <c r="V7" s="755">
        <v>38070</v>
      </c>
      <c r="W7" s="755"/>
      <c r="X7" s="755"/>
      <c r="Y7" s="755"/>
      <c r="Z7" s="755"/>
      <c r="AA7" s="755">
        <v>473</v>
      </c>
      <c r="AB7" s="755"/>
      <c r="AC7" s="755"/>
      <c r="AD7" s="755"/>
      <c r="AE7" s="756"/>
      <c r="AF7" s="757">
        <v>472</v>
      </c>
      <c r="AG7" s="758"/>
      <c r="AH7" s="758"/>
      <c r="AI7" s="758"/>
      <c r="AJ7" s="759"/>
      <c r="AK7" s="794">
        <v>327</v>
      </c>
      <c r="AL7" s="795"/>
      <c r="AM7" s="795"/>
      <c r="AN7" s="795"/>
      <c r="AO7" s="795"/>
      <c r="AP7" s="795">
        <v>37601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c r="BU7" s="799"/>
      <c r="BV7" s="799"/>
      <c r="BW7" s="799"/>
      <c r="BX7" s="799"/>
      <c r="BY7" s="799"/>
      <c r="BZ7" s="799"/>
      <c r="CA7" s="799"/>
      <c r="CB7" s="799"/>
      <c r="CC7" s="799"/>
      <c r="CD7" s="799"/>
      <c r="CE7" s="799"/>
      <c r="CF7" s="799"/>
      <c r="CG7" s="800"/>
      <c r="CH7" s="791">
        <v>4</v>
      </c>
      <c r="CI7" s="792"/>
      <c r="CJ7" s="792"/>
      <c r="CK7" s="792"/>
      <c r="CL7" s="793"/>
      <c r="CM7" s="791">
        <v>-2</v>
      </c>
      <c r="CN7" s="792"/>
      <c r="CO7" s="792"/>
      <c r="CP7" s="792"/>
      <c r="CQ7" s="793"/>
      <c r="CR7" s="791">
        <v>10</v>
      </c>
      <c r="CS7" s="792"/>
      <c r="CT7" s="792"/>
      <c r="CU7" s="792"/>
      <c r="CV7" s="793"/>
      <c r="CW7" s="791">
        <v>0</v>
      </c>
      <c r="CX7" s="792"/>
      <c r="CY7" s="792"/>
      <c r="CZ7" s="792"/>
      <c r="DA7" s="793"/>
      <c r="DB7" s="791" t="s">
        <v>547</v>
      </c>
      <c r="DC7" s="792"/>
      <c r="DD7" s="792"/>
      <c r="DE7" s="792"/>
      <c r="DF7" s="793"/>
      <c r="DG7" s="791" t="s">
        <v>541</v>
      </c>
      <c r="DH7" s="792"/>
      <c r="DI7" s="792"/>
      <c r="DJ7" s="792"/>
      <c r="DK7" s="793"/>
      <c r="DL7" s="791">
        <v>55</v>
      </c>
      <c r="DM7" s="792"/>
      <c r="DN7" s="792"/>
      <c r="DO7" s="792"/>
      <c r="DP7" s="793"/>
      <c r="DQ7" s="791">
        <v>17</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104</v>
      </c>
      <c r="R8" s="779"/>
      <c r="S8" s="779"/>
      <c r="T8" s="779"/>
      <c r="U8" s="779"/>
      <c r="V8" s="779">
        <v>103</v>
      </c>
      <c r="W8" s="779"/>
      <c r="X8" s="779"/>
      <c r="Y8" s="779"/>
      <c r="Z8" s="779"/>
      <c r="AA8" s="779">
        <v>0</v>
      </c>
      <c r="AB8" s="779"/>
      <c r="AC8" s="779"/>
      <c r="AD8" s="779"/>
      <c r="AE8" s="780"/>
      <c r="AF8" s="781">
        <v>0</v>
      </c>
      <c r="AG8" s="782"/>
      <c r="AH8" s="782"/>
      <c r="AI8" s="782"/>
      <c r="AJ8" s="783"/>
      <c r="AK8" s="784">
        <v>103</v>
      </c>
      <c r="AL8" s="785"/>
      <c r="AM8" s="785"/>
      <c r="AN8" s="785"/>
      <c r="AO8" s="785"/>
      <c r="AP8" s="785" t="s">
        <v>539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801">
        <v>-2</v>
      </c>
      <c r="CI8" s="802"/>
      <c r="CJ8" s="802"/>
      <c r="CK8" s="802"/>
      <c r="CL8" s="803"/>
      <c r="CM8" s="801">
        <v>196</v>
      </c>
      <c r="CN8" s="802"/>
      <c r="CO8" s="802"/>
      <c r="CP8" s="802"/>
      <c r="CQ8" s="803"/>
      <c r="CR8" s="801">
        <v>30</v>
      </c>
      <c r="CS8" s="802"/>
      <c r="CT8" s="802"/>
      <c r="CU8" s="802"/>
      <c r="CV8" s="803"/>
      <c r="CW8" s="801">
        <v>75</v>
      </c>
      <c r="CX8" s="802"/>
      <c r="CY8" s="802"/>
      <c r="CZ8" s="802"/>
      <c r="DA8" s="803"/>
      <c r="DB8" s="801" t="s">
        <v>541</v>
      </c>
      <c r="DC8" s="802"/>
      <c r="DD8" s="802"/>
      <c r="DE8" s="802"/>
      <c r="DF8" s="803"/>
      <c r="DG8" s="801" t="s">
        <v>541</v>
      </c>
      <c r="DH8" s="802"/>
      <c r="DI8" s="802"/>
      <c r="DJ8" s="802"/>
      <c r="DK8" s="803"/>
      <c r="DL8" s="801" t="s">
        <v>541</v>
      </c>
      <c r="DM8" s="802"/>
      <c r="DN8" s="802"/>
      <c r="DO8" s="802"/>
      <c r="DP8" s="803"/>
      <c r="DQ8" s="801" t="s">
        <v>541</v>
      </c>
      <c r="DR8" s="802"/>
      <c r="DS8" s="802"/>
      <c r="DT8" s="802"/>
      <c r="DU8" s="803"/>
      <c r="DV8" s="804"/>
      <c r="DW8" s="805"/>
      <c r="DX8" s="805"/>
      <c r="DY8" s="805"/>
      <c r="DZ8" s="806"/>
      <c r="EA8" s="207"/>
    </row>
    <row r="9" spans="1:131" s="208" customFormat="1" ht="26.25" customHeight="1">
      <c r="A9" s="214">
        <v>3</v>
      </c>
      <c r="B9" s="775" t="s">
        <v>367</v>
      </c>
      <c r="C9" s="776"/>
      <c r="D9" s="776"/>
      <c r="E9" s="776"/>
      <c r="F9" s="776"/>
      <c r="G9" s="776"/>
      <c r="H9" s="776"/>
      <c r="I9" s="776"/>
      <c r="J9" s="776"/>
      <c r="K9" s="776"/>
      <c r="L9" s="776"/>
      <c r="M9" s="776"/>
      <c r="N9" s="776"/>
      <c r="O9" s="776"/>
      <c r="P9" s="777"/>
      <c r="Q9" s="778">
        <v>24</v>
      </c>
      <c r="R9" s="779"/>
      <c r="S9" s="779"/>
      <c r="T9" s="779"/>
      <c r="U9" s="779"/>
      <c r="V9" s="779">
        <v>24</v>
      </c>
      <c r="W9" s="779"/>
      <c r="X9" s="779"/>
      <c r="Y9" s="779"/>
      <c r="Z9" s="779"/>
      <c r="AA9" s="779">
        <v>0</v>
      </c>
      <c r="AB9" s="779"/>
      <c r="AC9" s="779"/>
      <c r="AD9" s="779"/>
      <c r="AE9" s="780"/>
      <c r="AF9" s="781">
        <v>0</v>
      </c>
      <c r="AG9" s="782"/>
      <c r="AH9" s="782"/>
      <c r="AI9" s="782"/>
      <c r="AJ9" s="783"/>
      <c r="AK9" s="784">
        <v>1</v>
      </c>
      <c r="AL9" s="785"/>
      <c r="AM9" s="785"/>
      <c r="AN9" s="785"/>
      <c r="AO9" s="785"/>
      <c r="AP9" s="785" t="s">
        <v>540</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551</v>
      </c>
      <c r="BT9" s="789"/>
      <c r="BU9" s="789"/>
      <c r="BV9" s="789"/>
      <c r="BW9" s="789"/>
      <c r="BX9" s="789"/>
      <c r="BY9" s="789"/>
      <c r="BZ9" s="789"/>
      <c r="CA9" s="789"/>
      <c r="CB9" s="789"/>
      <c r="CC9" s="789"/>
      <c r="CD9" s="789"/>
      <c r="CE9" s="789"/>
      <c r="CF9" s="789"/>
      <c r="CG9" s="790"/>
      <c r="CH9" s="801">
        <v>-18</v>
      </c>
      <c r="CI9" s="802"/>
      <c r="CJ9" s="802"/>
      <c r="CK9" s="802"/>
      <c r="CL9" s="803"/>
      <c r="CM9" s="801">
        <v>464</v>
      </c>
      <c r="CN9" s="802"/>
      <c r="CO9" s="802"/>
      <c r="CP9" s="802"/>
      <c r="CQ9" s="803"/>
      <c r="CR9" s="801">
        <v>20</v>
      </c>
      <c r="CS9" s="802"/>
      <c r="CT9" s="802"/>
      <c r="CU9" s="802"/>
      <c r="CV9" s="803"/>
      <c r="CW9" s="801">
        <v>100</v>
      </c>
      <c r="CX9" s="802"/>
      <c r="CY9" s="802"/>
      <c r="CZ9" s="802"/>
      <c r="DA9" s="803"/>
      <c r="DB9" s="801" t="s">
        <v>541</v>
      </c>
      <c r="DC9" s="802"/>
      <c r="DD9" s="802"/>
      <c r="DE9" s="802"/>
      <c r="DF9" s="803"/>
      <c r="DG9" s="801" t="s">
        <v>541</v>
      </c>
      <c r="DH9" s="802"/>
      <c r="DI9" s="802"/>
      <c r="DJ9" s="802"/>
      <c r="DK9" s="803"/>
      <c r="DL9" s="801" t="s">
        <v>541</v>
      </c>
      <c r="DM9" s="802"/>
      <c r="DN9" s="802"/>
      <c r="DO9" s="802"/>
      <c r="DP9" s="803"/>
      <c r="DQ9" s="801" t="s">
        <v>541</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552</v>
      </c>
      <c r="BT10" s="789"/>
      <c r="BU10" s="789"/>
      <c r="BV10" s="789"/>
      <c r="BW10" s="789"/>
      <c r="BX10" s="789"/>
      <c r="BY10" s="789"/>
      <c r="BZ10" s="789"/>
      <c r="CA10" s="789"/>
      <c r="CB10" s="789"/>
      <c r="CC10" s="789"/>
      <c r="CD10" s="789"/>
      <c r="CE10" s="789"/>
      <c r="CF10" s="789"/>
      <c r="CG10" s="790"/>
      <c r="CH10" s="801">
        <v>-1</v>
      </c>
      <c r="CI10" s="802"/>
      <c r="CJ10" s="802"/>
      <c r="CK10" s="802"/>
      <c r="CL10" s="803"/>
      <c r="CM10" s="801">
        <v>74</v>
      </c>
      <c r="CN10" s="802"/>
      <c r="CO10" s="802"/>
      <c r="CP10" s="802"/>
      <c r="CQ10" s="803"/>
      <c r="CR10" s="801">
        <v>13</v>
      </c>
      <c r="CS10" s="802"/>
      <c r="CT10" s="802"/>
      <c r="CU10" s="802"/>
      <c r="CV10" s="803"/>
      <c r="CW10" s="801">
        <v>65</v>
      </c>
      <c r="CX10" s="802"/>
      <c r="CY10" s="802"/>
      <c r="CZ10" s="802"/>
      <c r="DA10" s="803"/>
      <c r="DB10" s="801" t="s">
        <v>541</v>
      </c>
      <c r="DC10" s="802"/>
      <c r="DD10" s="802"/>
      <c r="DE10" s="802"/>
      <c r="DF10" s="803"/>
      <c r="DG10" s="801" t="s">
        <v>547</v>
      </c>
      <c r="DH10" s="802"/>
      <c r="DI10" s="802"/>
      <c r="DJ10" s="802"/>
      <c r="DK10" s="803"/>
      <c r="DL10" s="801" t="s">
        <v>541</v>
      </c>
      <c r="DM10" s="802"/>
      <c r="DN10" s="802"/>
      <c r="DO10" s="802"/>
      <c r="DP10" s="803"/>
      <c r="DQ10" s="801" t="s">
        <v>541</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553</v>
      </c>
      <c r="BT11" s="789"/>
      <c r="BU11" s="789"/>
      <c r="BV11" s="789"/>
      <c r="BW11" s="789"/>
      <c r="BX11" s="789"/>
      <c r="BY11" s="789"/>
      <c r="BZ11" s="789"/>
      <c r="CA11" s="789"/>
      <c r="CB11" s="789"/>
      <c r="CC11" s="789"/>
      <c r="CD11" s="789"/>
      <c r="CE11" s="789"/>
      <c r="CF11" s="789"/>
      <c r="CG11" s="790"/>
      <c r="CH11" s="801">
        <v>11</v>
      </c>
      <c r="CI11" s="802"/>
      <c r="CJ11" s="802"/>
      <c r="CK11" s="802"/>
      <c r="CL11" s="803"/>
      <c r="CM11" s="801">
        <v>1765</v>
      </c>
      <c r="CN11" s="802"/>
      <c r="CO11" s="802"/>
      <c r="CP11" s="802"/>
      <c r="CQ11" s="803"/>
      <c r="CR11" s="801">
        <v>500</v>
      </c>
      <c r="CS11" s="802"/>
      <c r="CT11" s="802"/>
      <c r="CU11" s="802"/>
      <c r="CV11" s="803"/>
      <c r="CW11" s="801">
        <v>0</v>
      </c>
      <c r="CX11" s="802"/>
      <c r="CY11" s="802"/>
      <c r="CZ11" s="802"/>
      <c r="DA11" s="803"/>
      <c r="DB11" s="801" t="s">
        <v>541</v>
      </c>
      <c r="DC11" s="802"/>
      <c r="DD11" s="802"/>
      <c r="DE11" s="802"/>
      <c r="DF11" s="803"/>
      <c r="DG11" s="801" t="s">
        <v>541</v>
      </c>
      <c r="DH11" s="802"/>
      <c r="DI11" s="802"/>
      <c r="DJ11" s="802"/>
      <c r="DK11" s="803"/>
      <c r="DL11" s="801" t="s">
        <v>541</v>
      </c>
      <c r="DM11" s="802"/>
      <c r="DN11" s="802"/>
      <c r="DO11" s="802"/>
      <c r="DP11" s="803"/>
      <c r="DQ11" s="801" t="s">
        <v>541</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38165</v>
      </c>
      <c r="R23" s="814"/>
      <c r="S23" s="814"/>
      <c r="T23" s="814"/>
      <c r="U23" s="814"/>
      <c r="V23" s="814">
        <v>37691</v>
      </c>
      <c r="W23" s="814"/>
      <c r="X23" s="814"/>
      <c r="Y23" s="814"/>
      <c r="Z23" s="814"/>
      <c r="AA23" s="814">
        <v>474</v>
      </c>
      <c r="AB23" s="814"/>
      <c r="AC23" s="814"/>
      <c r="AD23" s="814"/>
      <c r="AE23" s="815"/>
      <c r="AF23" s="816">
        <v>472</v>
      </c>
      <c r="AG23" s="814"/>
      <c r="AH23" s="814"/>
      <c r="AI23" s="814"/>
      <c r="AJ23" s="817"/>
      <c r="AK23" s="818"/>
      <c r="AL23" s="819"/>
      <c r="AM23" s="819"/>
      <c r="AN23" s="819"/>
      <c r="AO23" s="819"/>
      <c r="AP23" s="814">
        <v>37601</v>
      </c>
      <c r="AQ23" s="814"/>
      <c r="AR23" s="814"/>
      <c r="AS23" s="814"/>
      <c r="AT23" s="814"/>
      <c r="AU23" s="820"/>
      <c r="AV23" s="820"/>
      <c r="AW23" s="820"/>
      <c r="AX23" s="820"/>
      <c r="AY23" s="821"/>
      <c r="AZ23" s="829" t="s">
        <v>371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382</v>
      </c>
      <c r="C28" s="752"/>
      <c r="D28" s="752"/>
      <c r="E28" s="752"/>
      <c r="F28" s="752"/>
      <c r="G28" s="752"/>
      <c r="H28" s="752"/>
      <c r="I28" s="752"/>
      <c r="J28" s="752"/>
      <c r="K28" s="752"/>
      <c r="L28" s="752"/>
      <c r="M28" s="752"/>
      <c r="N28" s="752"/>
      <c r="O28" s="752"/>
      <c r="P28" s="753"/>
      <c r="Q28" s="842">
        <v>9492</v>
      </c>
      <c r="R28" s="843"/>
      <c r="S28" s="843"/>
      <c r="T28" s="843"/>
      <c r="U28" s="843"/>
      <c r="V28" s="843">
        <v>9242</v>
      </c>
      <c r="W28" s="843"/>
      <c r="X28" s="843"/>
      <c r="Y28" s="843"/>
      <c r="Z28" s="843"/>
      <c r="AA28" s="843">
        <v>250</v>
      </c>
      <c r="AB28" s="843"/>
      <c r="AC28" s="843"/>
      <c r="AD28" s="843"/>
      <c r="AE28" s="844"/>
      <c r="AF28" s="845">
        <v>250</v>
      </c>
      <c r="AG28" s="843"/>
      <c r="AH28" s="843"/>
      <c r="AI28" s="843"/>
      <c r="AJ28" s="846"/>
      <c r="AK28" s="847">
        <v>913</v>
      </c>
      <c r="AL28" s="838"/>
      <c r="AM28" s="838"/>
      <c r="AN28" s="838"/>
      <c r="AO28" s="838"/>
      <c r="AP28" s="838" t="s">
        <v>540</v>
      </c>
      <c r="AQ28" s="838"/>
      <c r="AR28" s="838"/>
      <c r="AS28" s="838"/>
      <c r="AT28" s="838"/>
      <c r="AU28" s="838" t="s">
        <v>540</v>
      </c>
      <c r="AV28" s="838"/>
      <c r="AW28" s="838"/>
      <c r="AX28" s="838"/>
      <c r="AY28" s="838"/>
      <c r="AZ28" s="839" t="s">
        <v>540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383</v>
      </c>
      <c r="C29" s="776"/>
      <c r="D29" s="776"/>
      <c r="E29" s="776"/>
      <c r="F29" s="776"/>
      <c r="G29" s="776"/>
      <c r="H29" s="776"/>
      <c r="I29" s="776"/>
      <c r="J29" s="776"/>
      <c r="K29" s="776"/>
      <c r="L29" s="776"/>
      <c r="M29" s="776"/>
      <c r="N29" s="776"/>
      <c r="O29" s="776"/>
      <c r="P29" s="777"/>
      <c r="Q29" s="778">
        <v>4712</v>
      </c>
      <c r="R29" s="779"/>
      <c r="S29" s="779"/>
      <c r="T29" s="779"/>
      <c r="U29" s="779"/>
      <c r="V29" s="779">
        <v>4506</v>
      </c>
      <c r="W29" s="779"/>
      <c r="X29" s="779"/>
      <c r="Y29" s="779"/>
      <c r="Z29" s="779"/>
      <c r="AA29" s="779">
        <v>207</v>
      </c>
      <c r="AB29" s="779"/>
      <c r="AC29" s="779"/>
      <c r="AD29" s="779"/>
      <c r="AE29" s="780"/>
      <c r="AF29" s="781">
        <v>207</v>
      </c>
      <c r="AG29" s="782"/>
      <c r="AH29" s="782"/>
      <c r="AI29" s="782"/>
      <c r="AJ29" s="783"/>
      <c r="AK29" s="850">
        <v>700</v>
      </c>
      <c r="AL29" s="851"/>
      <c r="AM29" s="851"/>
      <c r="AN29" s="851"/>
      <c r="AO29" s="851"/>
      <c r="AP29" s="851" t="s">
        <v>540</v>
      </c>
      <c r="AQ29" s="851"/>
      <c r="AR29" s="851"/>
      <c r="AS29" s="851"/>
      <c r="AT29" s="851"/>
      <c r="AU29" s="851" t="s">
        <v>540</v>
      </c>
      <c r="AV29" s="851"/>
      <c r="AW29" s="851"/>
      <c r="AX29" s="851"/>
      <c r="AY29" s="851"/>
      <c r="AZ29" s="852" t="s">
        <v>540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384</v>
      </c>
      <c r="C30" s="776"/>
      <c r="D30" s="776"/>
      <c r="E30" s="776"/>
      <c r="F30" s="776"/>
      <c r="G30" s="776"/>
      <c r="H30" s="776"/>
      <c r="I30" s="776"/>
      <c r="J30" s="776"/>
      <c r="K30" s="776"/>
      <c r="L30" s="776"/>
      <c r="M30" s="776"/>
      <c r="N30" s="776"/>
      <c r="O30" s="776"/>
      <c r="P30" s="777"/>
      <c r="Q30" s="778">
        <v>944</v>
      </c>
      <c r="R30" s="779"/>
      <c r="S30" s="779"/>
      <c r="T30" s="779"/>
      <c r="U30" s="779"/>
      <c r="V30" s="779">
        <v>904</v>
      </c>
      <c r="W30" s="779"/>
      <c r="X30" s="779"/>
      <c r="Y30" s="779"/>
      <c r="Z30" s="779"/>
      <c r="AA30" s="779">
        <v>40</v>
      </c>
      <c r="AB30" s="779"/>
      <c r="AC30" s="779"/>
      <c r="AD30" s="779"/>
      <c r="AE30" s="780"/>
      <c r="AF30" s="781">
        <v>40</v>
      </c>
      <c r="AG30" s="782"/>
      <c r="AH30" s="782"/>
      <c r="AI30" s="782"/>
      <c r="AJ30" s="783"/>
      <c r="AK30" s="850">
        <v>220</v>
      </c>
      <c r="AL30" s="851"/>
      <c r="AM30" s="851"/>
      <c r="AN30" s="851"/>
      <c r="AO30" s="851"/>
      <c r="AP30" s="851" t="s">
        <v>540</v>
      </c>
      <c r="AQ30" s="851"/>
      <c r="AR30" s="851"/>
      <c r="AS30" s="851"/>
      <c r="AT30" s="851"/>
      <c r="AU30" s="851" t="s">
        <v>540</v>
      </c>
      <c r="AV30" s="851"/>
      <c r="AW30" s="851"/>
      <c r="AX30" s="851"/>
      <c r="AY30" s="851"/>
      <c r="AZ30" s="852" t="s">
        <v>540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385</v>
      </c>
      <c r="C31" s="776"/>
      <c r="D31" s="776"/>
      <c r="E31" s="776"/>
      <c r="F31" s="776"/>
      <c r="G31" s="776"/>
      <c r="H31" s="776"/>
      <c r="I31" s="776"/>
      <c r="J31" s="776"/>
      <c r="K31" s="776"/>
      <c r="L31" s="776"/>
      <c r="M31" s="776"/>
      <c r="N31" s="776"/>
      <c r="O31" s="776"/>
      <c r="P31" s="777"/>
      <c r="Q31" s="778">
        <v>5944</v>
      </c>
      <c r="R31" s="779"/>
      <c r="S31" s="779"/>
      <c r="T31" s="779"/>
      <c r="U31" s="779"/>
      <c r="V31" s="779">
        <v>5993</v>
      </c>
      <c r="W31" s="779"/>
      <c r="X31" s="779"/>
      <c r="Y31" s="779"/>
      <c r="Z31" s="779"/>
      <c r="AA31" s="779">
        <v>-49</v>
      </c>
      <c r="AB31" s="779"/>
      <c r="AC31" s="779"/>
      <c r="AD31" s="779"/>
      <c r="AE31" s="780"/>
      <c r="AF31" s="781">
        <v>1786</v>
      </c>
      <c r="AG31" s="782"/>
      <c r="AH31" s="782"/>
      <c r="AI31" s="782"/>
      <c r="AJ31" s="783"/>
      <c r="AK31" s="850">
        <v>981</v>
      </c>
      <c r="AL31" s="851"/>
      <c r="AM31" s="851"/>
      <c r="AN31" s="851"/>
      <c r="AO31" s="851"/>
      <c r="AP31" s="851">
        <v>5474</v>
      </c>
      <c r="AQ31" s="851"/>
      <c r="AR31" s="851"/>
      <c r="AS31" s="851"/>
      <c r="AT31" s="851"/>
      <c r="AU31" s="851">
        <v>3526</v>
      </c>
      <c r="AV31" s="851"/>
      <c r="AW31" s="851"/>
      <c r="AX31" s="851"/>
      <c r="AY31" s="851"/>
      <c r="AZ31" s="852" t="s">
        <v>540</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1843</v>
      </c>
      <c r="R32" s="779"/>
      <c r="S32" s="779"/>
      <c r="T32" s="779"/>
      <c r="U32" s="779"/>
      <c r="V32" s="779">
        <v>2155</v>
      </c>
      <c r="W32" s="779"/>
      <c r="X32" s="779"/>
      <c r="Y32" s="779"/>
      <c r="Z32" s="779"/>
      <c r="AA32" s="779">
        <v>-313</v>
      </c>
      <c r="AB32" s="779"/>
      <c r="AC32" s="779"/>
      <c r="AD32" s="779"/>
      <c r="AE32" s="780"/>
      <c r="AF32" s="781">
        <v>1509</v>
      </c>
      <c r="AG32" s="782"/>
      <c r="AH32" s="782"/>
      <c r="AI32" s="782"/>
      <c r="AJ32" s="783"/>
      <c r="AK32" s="850">
        <v>44</v>
      </c>
      <c r="AL32" s="851"/>
      <c r="AM32" s="851"/>
      <c r="AN32" s="851"/>
      <c r="AO32" s="851"/>
      <c r="AP32" s="851">
        <v>7286</v>
      </c>
      <c r="AQ32" s="851"/>
      <c r="AR32" s="851"/>
      <c r="AS32" s="851"/>
      <c r="AT32" s="851"/>
      <c r="AU32" s="851">
        <v>364</v>
      </c>
      <c r="AV32" s="851"/>
      <c r="AW32" s="851"/>
      <c r="AX32" s="851"/>
      <c r="AY32" s="851"/>
      <c r="AZ32" s="852" t="s">
        <v>540</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3629</v>
      </c>
      <c r="R33" s="779"/>
      <c r="S33" s="779"/>
      <c r="T33" s="779"/>
      <c r="U33" s="779"/>
      <c r="V33" s="779">
        <v>3154</v>
      </c>
      <c r="W33" s="779"/>
      <c r="X33" s="779"/>
      <c r="Y33" s="779"/>
      <c r="Z33" s="779"/>
      <c r="AA33" s="779">
        <v>475</v>
      </c>
      <c r="AB33" s="779"/>
      <c r="AC33" s="779"/>
      <c r="AD33" s="779"/>
      <c r="AE33" s="780"/>
      <c r="AF33" s="781">
        <v>2421</v>
      </c>
      <c r="AG33" s="782"/>
      <c r="AH33" s="782"/>
      <c r="AI33" s="782"/>
      <c r="AJ33" s="783"/>
      <c r="AK33" s="850">
        <v>945</v>
      </c>
      <c r="AL33" s="851"/>
      <c r="AM33" s="851"/>
      <c r="AN33" s="851"/>
      <c r="AO33" s="851"/>
      <c r="AP33" s="851">
        <v>10300</v>
      </c>
      <c r="AQ33" s="851"/>
      <c r="AR33" s="851"/>
      <c r="AS33" s="851"/>
      <c r="AT33" s="851"/>
      <c r="AU33" s="851">
        <v>6077</v>
      </c>
      <c r="AV33" s="851"/>
      <c r="AW33" s="851"/>
      <c r="AX33" s="851"/>
      <c r="AY33" s="851"/>
      <c r="AZ33" s="852" t="s">
        <v>540</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38</v>
      </c>
      <c r="R34" s="779"/>
      <c r="S34" s="779"/>
      <c r="T34" s="779"/>
      <c r="U34" s="779"/>
      <c r="V34" s="779">
        <v>38</v>
      </c>
      <c r="W34" s="779"/>
      <c r="X34" s="779"/>
      <c r="Y34" s="779"/>
      <c r="Z34" s="779"/>
      <c r="AA34" s="779">
        <v>0</v>
      </c>
      <c r="AB34" s="779"/>
      <c r="AC34" s="779"/>
      <c r="AD34" s="779"/>
      <c r="AE34" s="780"/>
      <c r="AF34" s="781">
        <v>0</v>
      </c>
      <c r="AG34" s="782"/>
      <c r="AH34" s="782"/>
      <c r="AI34" s="782"/>
      <c r="AJ34" s="783"/>
      <c r="AK34" s="850">
        <v>12</v>
      </c>
      <c r="AL34" s="851"/>
      <c r="AM34" s="851"/>
      <c r="AN34" s="851"/>
      <c r="AO34" s="851"/>
      <c r="AP34" s="851" t="s">
        <v>541</v>
      </c>
      <c r="AQ34" s="851"/>
      <c r="AR34" s="851"/>
      <c r="AS34" s="851"/>
      <c r="AT34" s="851"/>
      <c r="AU34" s="851" t="s">
        <v>540</v>
      </c>
      <c r="AV34" s="851"/>
      <c r="AW34" s="851"/>
      <c r="AX34" s="851"/>
      <c r="AY34" s="851"/>
      <c r="AZ34" s="852" t="s">
        <v>540</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6213</v>
      </c>
      <c r="AG63" s="862"/>
      <c r="AH63" s="862"/>
      <c r="AI63" s="862"/>
      <c r="AJ63" s="863"/>
      <c r="AK63" s="864"/>
      <c r="AL63" s="859"/>
      <c r="AM63" s="859"/>
      <c r="AN63" s="859"/>
      <c r="AO63" s="859"/>
      <c r="AP63" s="862">
        <v>23059</v>
      </c>
      <c r="AQ63" s="862"/>
      <c r="AR63" s="862"/>
      <c r="AS63" s="862"/>
      <c r="AT63" s="862"/>
      <c r="AU63" s="862">
        <v>9967</v>
      </c>
      <c r="AV63" s="862"/>
      <c r="AW63" s="862"/>
      <c r="AX63" s="862"/>
      <c r="AY63" s="862"/>
      <c r="AZ63" s="866"/>
      <c r="BA63" s="866"/>
      <c r="BB63" s="866"/>
      <c r="BC63" s="866"/>
      <c r="BD63" s="866"/>
      <c r="BE63" s="867"/>
      <c r="BF63" s="867"/>
      <c r="BG63" s="867"/>
      <c r="BH63" s="867"/>
      <c r="BI63" s="868"/>
      <c r="BJ63" s="869" t="s">
        <v>371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395</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542</v>
      </c>
      <c r="C68" s="890"/>
      <c r="D68" s="890"/>
      <c r="E68" s="890"/>
      <c r="F68" s="890"/>
      <c r="G68" s="890"/>
      <c r="H68" s="890"/>
      <c r="I68" s="890"/>
      <c r="J68" s="890"/>
      <c r="K68" s="890"/>
      <c r="L68" s="890"/>
      <c r="M68" s="890"/>
      <c r="N68" s="890"/>
      <c r="O68" s="890"/>
      <c r="P68" s="891"/>
      <c r="Q68" s="892">
        <v>34</v>
      </c>
      <c r="R68" s="886"/>
      <c r="S68" s="886"/>
      <c r="T68" s="886"/>
      <c r="U68" s="886"/>
      <c r="V68" s="886">
        <v>30</v>
      </c>
      <c r="W68" s="886"/>
      <c r="X68" s="886"/>
      <c r="Y68" s="886"/>
      <c r="Z68" s="886"/>
      <c r="AA68" s="886">
        <v>3</v>
      </c>
      <c r="AB68" s="886"/>
      <c r="AC68" s="886"/>
      <c r="AD68" s="886"/>
      <c r="AE68" s="886"/>
      <c r="AF68" s="886">
        <v>3</v>
      </c>
      <c r="AG68" s="886"/>
      <c r="AH68" s="886"/>
      <c r="AI68" s="886"/>
      <c r="AJ68" s="886"/>
      <c r="AK68" s="886" t="s">
        <v>541</v>
      </c>
      <c r="AL68" s="886"/>
      <c r="AM68" s="886"/>
      <c r="AN68" s="886"/>
      <c r="AO68" s="886"/>
      <c r="AP68" s="886" t="s">
        <v>541</v>
      </c>
      <c r="AQ68" s="886"/>
      <c r="AR68" s="886"/>
      <c r="AS68" s="886"/>
      <c r="AT68" s="886"/>
      <c r="AU68" s="886" t="s">
        <v>541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543</v>
      </c>
      <c r="C69" s="894"/>
      <c r="D69" s="894"/>
      <c r="E69" s="894"/>
      <c r="F69" s="894"/>
      <c r="G69" s="894"/>
      <c r="H69" s="894"/>
      <c r="I69" s="894"/>
      <c r="J69" s="894"/>
      <c r="K69" s="894"/>
      <c r="L69" s="894"/>
      <c r="M69" s="894"/>
      <c r="N69" s="894"/>
      <c r="O69" s="894"/>
      <c r="P69" s="895"/>
      <c r="Q69" s="896">
        <v>79</v>
      </c>
      <c r="R69" s="851"/>
      <c r="S69" s="851"/>
      <c r="T69" s="851"/>
      <c r="U69" s="851"/>
      <c r="V69" s="851">
        <v>58</v>
      </c>
      <c r="W69" s="851"/>
      <c r="X69" s="851"/>
      <c r="Y69" s="851"/>
      <c r="Z69" s="851"/>
      <c r="AA69" s="851">
        <v>21</v>
      </c>
      <c r="AB69" s="851"/>
      <c r="AC69" s="851"/>
      <c r="AD69" s="851"/>
      <c r="AE69" s="851"/>
      <c r="AF69" s="851">
        <v>21</v>
      </c>
      <c r="AG69" s="851"/>
      <c r="AH69" s="851"/>
      <c r="AI69" s="851"/>
      <c r="AJ69" s="851"/>
      <c r="AK69" s="851" t="s">
        <v>541</v>
      </c>
      <c r="AL69" s="851"/>
      <c r="AM69" s="851"/>
      <c r="AN69" s="851"/>
      <c r="AO69" s="851"/>
      <c r="AP69" s="851" t="s">
        <v>541</v>
      </c>
      <c r="AQ69" s="851"/>
      <c r="AR69" s="851"/>
      <c r="AS69" s="851"/>
      <c r="AT69" s="851"/>
      <c r="AU69" s="851" t="s">
        <v>546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544</v>
      </c>
      <c r="C70" s="894"/>
      <c r="D70" s="894"/>
      <c r="E70" s="894"/>
      <c r="F70" s="894"/>
      <c r="G70" s="894"/>
      <c r="H70" s="894"/>
      <c r="I70" s="894"/>
      <c r="J70" s="894"/>
      <c r="K70" s="894"/>
      <c r="L70" s="894"/>
      <c r="M70" s="894"/>
      <c r="N70" s="894"/>
      <c r="O70" s="894"/>
      <c r="P70" s="895"/>
      <c r="Q70" s="896">
        <v>1224</v>
      </c>
      <c r="R70" s="851"/>
      <c r="S70" s="851"/>
      <c r="T70" s="851"/>
      <c r="U70" s="851"/>
      <c r="V70" s="851">
        <v>300</v>
      </c>
      <c r="W70" s="851"/>
      <c r="X70" s="851"/>
      <c r="Y70" s="851"/>
      <c r="Z70" s="851"/>
      <c r="AA70" s="851">
        <v>924</v>
      </c>
      <c r="AB70" s="851"/>
      <c r="AC70" s="851"/>
      <c r="AD70" s="851"/>
      <c r="AE70" s="851"/>
      <c r="AF70" s="851">
        <v>924</v>
      </c>
      <c r="AG70" s="851"/>
      <c r="AH70" s="851"/>
      <c r="AI70" s="851"/>
      <c r="AJ70" s="851"/>
      <c r="AK70" s="851" t="s">
        <v>541</v>
      </c>
      <c r="AL70" s="851"/>
      <c r="AM70" s="851"/>
      <c r="AN70" s="851"/>
      <c r="AO70" s="851"/>
      <c r="AP70" s="851" t="s">
        <v>541</v>
      </c>
      <c r="AQ70" s="851"/>
      <c r="AR70" s="851"/>
      <c r="AS70" s="851"/>
      <c r="AT70" s="851"/>
      <c r="AU70" s="851" t="s">
        <v>547</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545</v>
      </c>
      <c r="C71" s="894"/>
      <c r="D71" s="894"/>
      <c r="E71" s="894"/>
      <c r="F71" s="894"/>
      <c r="G71" s="894"/>
      <c r="H71" s="894"/>
      <c r="I71" s="894"/>
      <c r="J71" s="894"/>
      <c r="K71" s="894"/>
      <c r="L71" s="894"/>
      <c r="M71" s="894"/>
      <c r="N71" s="894"/>
      <c r="O71" s="894"/>
      <c r="P71" s="895"/>
      <c r="Q71" s="896">
        <v>28</v>
      </c>
      <c r="R71" s="851"/>
      <c r="S71" s="851"/>
      <c r="T71" s="851"/>
      <c r="U71" s="851"/>
      <c r="V71" s="851">
        <v>26</v>
      </c>
      <c r="W71" s="851"/>
      <c r="X71" s="851"/>
      <c r="Y71" s="851"/>
      <c r="Z71" s="851"/>
      <c r="AA71" s="851">
        <v>2</v>
      </c>
      <c r="AB71" s="851"/>
      <c r="AC71" s="851"/>
      <c r="AD71" s="851"/>
      <c r="AE71" s="851"/>
      <c r="AF71" s="851">
        <v>2</v>
      </c>
      <c r="AG71" s="851"/>
      <c r="AH71" s="851"/>
      <c r="AI71" s="851"/>
      <c r="AJ71" s="851"/>
      <c r="AK71" s="851" t="s">
        <v>541</v>
      </c>
      <c r="AL71" s="851"/>
      <c r="AM71" s="851"/>
      <c r="AN71" s="851"/>
      <c r="AO71" s="851"/>
      <c r="AP71" s="851" t="s">
        <v>541</v>
      </c>
      <c r="AQ71" s="851"/>
      <c r="AR71" s="851"/>
      <c r="AS71" s="851"/>
      <c r="AT71" s="851"/>
      <c r="AU71" s="851" t="s">
        <v>548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950</v>
      </c>
      <c r="AG88" s="862"/>
      <c r="AH88" s="862"/>
      <c r="AI88" s="862"/>
      <c r="AJ88" s="862"/>
      <c r="AK88" s="859"/>
      <c r="AL88" s="859"/>
      <c r="AM88" s="859"/>
      <c r="AN88" s="859"/>
      <c r="AO88" s="859"/>
      <c r="AP88" s="862" t="s">
        <v>541</v>
      </c>
      <c r="AQ88" s="862"/>
      <c r="AR88" s="862"/>
      <c r="AS88" s="862"/>
      <c r="AT88" s="862"/>
      <c r="AU88" s="862" t="s">
        <v>541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573</v>
      </c>
      <c r="CS102" s="870"/>
      <c r="CT102" s="870"/>
      <c r="CU102" s="870"/>
      <c r="CV102" s="913"/>
      <c r="CW102" s="912">
        <v>239</v>
      </c>
      <c r="CX102" s="870"/>
      <c r="CY102" s="870"/>
      <c r="CZ102" s="870"/>
      <c r="DA102" s="913"/>
      <c r="DB102" s="912" t="s">
        <v>541</v>
      </c>
      <c r="DC102" s="870"/>
      <c r="DD102" s="870"/>
      <c r="DE102" s="870"/>
      <c r="DF102" s="913"/>
      <c r="DG102" s="912" t="s">
        <v>541</v>
      </c>
      <c r="DH102" s="870"/>
      <c r="DI102" s="870"/>
      <c r="DJ102" s="870"/>
      <c r="DK102" s="913"/>
      <c r="DL102" s="912">
        <v>55</v>
      </c>
      <c r="DM102" s="870"/>
      <c r="DN102" s="870"/>
      <c r="DO102" s="870"/>
      <c r="DP102" s="913"/>
      <c r="DQ102" s="912">
        <v>17</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287</v>
      </c>
      <c r="AG109" s="915"/>
      <c r="AH109" s="915"/>
      <c r="AI109" s="915"/>
      <c r="AJ109" s="916"/>
      <c r="AK109" s="914" t="s">
        <v>286</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287</v>
      </c>
      <c r="BW109" s="915"/>
      <c r="BX109" s="915"/>
      <c r="BY109" s="915"/>
      <c r="BZ109" s="916"/>
      <c r="CA109" s="914" t="s">
        <v>286</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287</v>
      </c>
      <c r="DM109" s="915"/>
      <c r="DN109" s="915"/>
      <c r="DO109" s="915"/>
      <c r="DP109" s="916"/>
      <c r="DQ109" s="914" t="s">
        <v>286</v>
      </c>
      <c r="DR109" s="915"/>
      <c r="DS109" s="915"/>
      <c r="DT109" s="915"/>
      <c r="DU109" s="916"/>
      <c r="DV109" s="914" t="s">
        <v>406</v>
      </c>
      <c r="DW109" s="915"/>
      <c r="DX109" s="915"/>
      <c r="DY109" s="915"/>
      <c r="DZ109" s="917"/>
    </row>
    <row r="110" spans="1:131" s="199" customFormat="1" ht="26.25" customHeight="1">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3892790</v>
      </c>
      <c r="AB110" s="922"/>
      <c r="AC110" s="922"/>
      <c r="AD110" s="922"/>
      <c r="AE110" s="923"/>
      <c r="AF110" s="924">
        <v>3686331</v>
      </c>
      <c r="AG110" s="922"/>
      <c r="AH110" s="922"/>
      <c r="AI110" s="922"/>
      <c r="AJ110" s="923"/>
      <c r="AK110" s="924">
        <v>3554208</v>
      </c>
      <c r="AL110" s="922"/>
      <c r="AM110" s="922"/>
      <c r="AN110" s="922"/>
      <c r="AO110" s="923"/>
      <c r="AP110" s="925">
        <v>19.100000000000001</v>
      </c>
      <c r="AQ110" s="926"/>
      <c r="AR110" s="926"/>
      <c r="AS110" s="926"/>
      <c r="AT110" s="927"/>
      <c r="AU110" s="928" t="s">
        <v>62</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39342038</v>
      </c>
      <c r="BR110" s="957"/>
      <c r="BS110" s="957"/>
      <c r="BT110" s="957"/>
      <c r="BU110" s="957"/>
      <c r="BV110" s="957">
        <v>38505403</v>
      </c>
      <c r="BW110" s="957"/>
      <c r="BX110" s="957"/>
      <c r="BY110" s="957"/>
      <c r="BZ110" s="957"/>
      <c r="CA110" s="957">
        <v>37601126</v>
      </c>
      <c r="CB110" s="957"/>
      <c r="CC110" s="957"/>
      <c r="CD110" s="957"/>
      <c r="CE110" s="957"/>
      <c r="CF110" s="971">
        <v>201.8</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1610130</v>
      </c>
      <c r="BR111" s="950"/>
      <c r="BS111" s="950"/>
      <c r="BT111" s="950"/>
      <c r="BU111" s="950"/>
      <c r="BV111" s="950">
        <v>1443509</v>
      </c>
      <c r="BW111" s="950"/>
      <c r="BX111" s="950"/>
      <c r="BY111" s="950"/>
      <c r="BZ111" s="950"/>
      <c r="CA111" s="950">
        <v>1888573</v>
      </c>
      <c r="CB111" s="950"/>
      <c r="CC111" s="950"/>
      <c r="CD111" s="950"/>
      <c r="CE111" s="950"/>
      <c r="CF111" s="944">
        <v>10.1</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66667</v>
      </c>
      <c r="AB112" s="989"/>
      <c r="AC112" s="989"/>
      <c r="AD112" s="989"/>
      <c r="AE112" s="990"/>
      <c r="AF112" s="991">
        <v>50000</v>
      </c>
      <c r="AG112" s="989"/>
      <c r="AH112" s="989"/>
      <c r="AI112" s="989"/>
      <c r="AJ112" s="990"/>
      <c r="AK112" s="991">
        <v>33333</v>
      </c>
      <c r="AL112" s="989"/>
      <c r="AM112" s="989"/>
      <c r="AN112" s="989"/>
      <c r="AO112" s="990"/>
      <c r="AP112" s="992">
        <v>0.2</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10277431</v>
      </c>
      <c r="BR112" s="950"/>
      <c r="BS112" s="950"/>
      <c r="BT112" s="950"/>
      <c r="BU112" s="950"/>
      <c r="BV112" s="950">
        <v>10498611</v>
      </c>
      <c r="BW112" s="950"/>
      <c r="BX112" s="950"/>
      <c r="BY112" s="950"/>
      <c r="BZ112" s="950"/>
      <c r="CA112" s="950">
        <v>9966829</v>
      </c>
      <c r="CB112" s="950"/>
      <c r="CC112" s="950"/>
      <c r="CD112" s="950"/>
      <c r="CE112" s="950"/>
      <c r="CF112" s="944">
        <v>53.5</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855359</v>
      </c>
      <c r="AB113" s="964"/>
      <c r="AC113" s="964"/>
      <c r="AD113" s="964"/>
      <c r="AE113" s="965"/>
      <c r="AF113" s="966">
        <v>1059794</v>
      </c>
      <c r="AG113" s="964"/>
      <c r="AH113" s="964"/>
      <c r="AI113" s="964"/>
      <c r="AJ113" s="965"/>
      <c r="AK113" s="966">
        <v>1031815</v>
      </c>
      <c r="AL113" s="964"/>
      <c r="AM113" s="964"/>
      <c r="AN113" s="964"/>
      <c r="AO113" s="965"/>
      <c r="AP113" s="967">
        <v>5.5</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t="s">
        <v>112</v>
      </c>
      <c r="BR113" s="950"/>
      <c r="BS113" s="950"/>
      <c r="BT113" s="950"/>
      <c r="BU113" s="950"/>
      <c r="BV113" s="950" t="s">
        <v>112</v>
      </c>
      <c r="BW113" s="950"/>
      <c r="BX113" s="950"/>
      <c r="BY113" s="950"/>
      <c r="BZ113" s="950"/>
      <c r="CA113" s="950" t="s">
        <v>112</v>
      </c>
      <c r="CB113" s="950"/>
      <c r="CC113" s="950"/>
      <c r="CD113" s="950"/>
      <c r="CE113" s="950"/>
      <c r="CF113" s="944" t="s">
        <v>112</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112</v>
      </c>
      <c r="AB114" s="989"/>
      <c r="AC114" s="989"/>
      <c r="AD114" s="989"/>
      <c r="AE114" s="990"/>
      <c r="AF114" s="991">
        <v>11733</v>
      </c>
      <c r="AG114" s="989"/>
      <c r="AH114" s="989"/>
      <c r="AI114" s="989"/>
      <c r="AJ114" s="990"/>
      <c r="AK114" s="991">
        <v>45075</v>
      </c>
      <c r="AL114" s="989"/>
      <c r="AM114" s="989"/>
      <c r="AN114" s="989"/>
      <c r="AO114" s="990"/>
      <c r="AP114" s="992">
        <v>0.2</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5527584</v>
      </c>
      <c r="BR114" s="950"/>
      <c r="BS114" s="950"/>
      <c r="BT114" s="950"/>
      <c r="BU114" s="950"/>
      <c r="BV114" s="950">
        <v>5400594</v>
      </c>
      <c r="BW114" s="950"/>
      <c r="BX114" s="950"/>
      <c r="BY114" s="950"/>
      <c r="BZ114" s="950"/>
      <c r="CA114" s="950">
        <v>5336419</v>
      </c>
      <c r="CB114" s="950"/>
      <c r="CC114" s="950"/>
      <c r="CD114" s="950"/>
      <c r="CE114" s="950"/>
      <c r="CF114" s="944">
        <v>28.6</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20972</v>
      </c>
      <c r="DH114" s="989"/>
      <c r="DI114" s="989"/>
      <c r="DJ114" s="989"/>
      <c r="DK114" s="990"/>
      <c r="DL114" s="991">
        <v>18135</v>
      </c>
      <c r="DM114" s="989"/>
      <c r="DN114" s="989"/>
      <c r="DO114" s="989"/>
      <c r="DP114" s="990"/>
      <c r="DQ114" s="991">
        <v>15246</v>
      </c>
      <c r="DR114" s="989"/>
      <c r="DS114" s="989"/>
      <c r="DT114" s="989"/>
      <c r="DU114" s="990"/>
      <c r="DV114" s="992">
        <v>0.1</v>
      </c>
      <c r="DW114" s="993"/>
      <c r="DX114" s="993"/>
      <c r="DY114" s="993"/>
      <c r="DZ114" s="994"/>
    </row>
    <row r="115" spans="1:130" s="199"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187502</v>
      </c>
      <c r="AB115" s="964"/>
      <c r="AC115" s="964"/>
      <c r="AD115" s="964"/>
      <c r="AE115" s="965"/>
      <c r="AF115" s="966">
        <v>177579</v>
      </c>
      <c r="AG115" s="964"/>
      <c r="AH115" s="964"/>
      <c r="AI115" s="964"/>
      <c r="AJ115" s="965"/>
      <c r="AK115" s="966">
        <v>235634</v>
      </c>
      <c r="AL115" s="964"/>
      <c r="AM115" s="964"/>
      <c r="AN115" s="964"/>
      <c r="AO115" s="965"/>
      <c r="AP115" s="967">
        <v>1.3</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v>34089</v>
      </c>
      <c r="BR115" s="950"/>
      <c r="BS115" s="950"/>
      <c r="BT115" s="950"/>
      <c r="BU115" s="950"/>
      <c r="BV115" s="950">
        <v>32665</v>
      </c>
      <c r="BW115" s="950"/>
      <c r="BX115" s="950"/>
      <c r="BY115" s="950"/>
      <c r="BZ115" s="950"/>
      <c r="CA115" s="950">
        <v>28215</v>
      </c>
      <c r="CB115" s="950"/>
      <c r="CC115" s="950"/>
      <c r="CD115" s="950"/>
      <c r="CE115" s="950"/>
      <c r="CF115" s="944">
        <v>0.2</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v>23</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213671</v>
      </c>
      <c r="DH116" s="989"/>
      <c r="DI116" s="989"/>
      <c r="DJ116" s="989"/>
      <c r="DK116" s="990"/>
      <c r="DL116" s="991">
        <v>185937</v>
      </c>
      <c r="DM116" s="989"/>
      <c r="DN116" s="989"/>
      <c r="DO116" s="989"/>
      <c r="DP116" s="990"/>
      <c r="DQ116" s="991">
        <v>157030</v>
      </c>
      <c r="DR116" s="989"/>
      <c r="DS116" s="989"/>
      <c r="DT116" s="989"/>
      <c r="DU116" s="990"/>
      <c r="DV116" s="992">
        <v>0.8</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5002318</v>
      </c>
      <c r="AB117" s="1007"/>
      <c r="AC117" s="1007"/>
      <c r="AD117" s="1007"/>
      <c r="AE117" s="1008"/>
      <c r="AF117" s="1009">
        <v>4985460</v>
      </c>
      <c r="AG117" s="1007"/>
      <c r="AH117" s="1007"/>
      <c r="AI117" s="1007"/>
      <c r="AJ117" s="1008"/>
      <c r="AK117" s="1009">
        <v>4900065</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287</v>
      </c>
      <c r="AG118" s="915"/>
      <c r="AH118" s="915"/>
      <c r="AI118" s="915"/>
      <c r="AJ118" s="916"/>
      <c r="AK118" s="914" t="s">
        <v>286</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371</v>
      </c>
      <c r="BR118" s="1028"/>
      <c r="BS118" s="1028"/>
      <c r="BT118" s="1028"/>
      <c r="BU118" s="1028"/>
      <c r="BV118" s="1028" t="s">
        <v>371</v>
      </c>
      <c r="BW118" s="1028"/>
      <c r="BX118" s="1028"/>
      <c r="BY118" s="1028"/>
      <c r="BZ118" s="1028"/>
      <c r="CA118" s="1028" t="s">
        <v>371</v>
      </c>
      <c r="CB118" s="1028"/>
      <c r="CC118" s="1028"/>
      <c r="CD118" s="1028"/>
      <c r="CE118" s="1028"/>
      <c r="CF118" s="944" t="s">
        <v>371</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371</v>
      </c>
      <c r="DH118" s="989"/>
      <c r="DI118" s="989"/>
      <c r="DJ118" s="989"/>
      <c r="DK118" s="990"/>
      <c r="DL118" s="991" t="s">
        <v>371</v>
      </c>
      <c r="DM118" s="989"/>
      <c r="DN118" s="989"/>
      <c r="DO118" s="989"/>
      <c r="DP118" s="990"/>
      <c r="DQ118" s="991" t="s">
        <v>371</v>
      </c>
      <c r="DR118" s="989"/>
      <c r="DS118" s="989"/>
      <c r="DT118" s="989"/>
      <c r="DU118" s="990"/>
      <c r="DV118" s="992" t="s">
        <v>371</v>
      </c>
      <c r="DW118" s="993"/>
      <c r="DX118" s="993"/>
      <c r="DY118" s="993"/>
      <c r="DZ118" s="994"/>
    </row>
    <row r="119" spans="1:130" s="199" customFormat="1" ht="26.25" customHeight="1">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371</v>
      </c>
      <c r="AB119" s="922"/>
      <c r="AC119" s="922"/>
      <c r="AD119" s="922"/>
      <c r="AE119" s="923"/>
      <c r="AF119" s="924" t="s">
        <v>371</v>
      </c>
      <c r="AG119" s="922"/>
      <c r="AH119" s="922"/>
      <c r="AI119" s="922"/>
      <c r="AJ119" s="923"/>
      <c r="AK119" s="924" t="s">
        <v>371</v>
      </c>
      <c r="AL119" s="922"/>
      <c r="AM119" s="922"/>
      <c r="AN119" s="922"/>
      <c r="AO119" s="923"/>
      <c r="AP119" s="925" t="s">
        <v>371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436</v>
      </c>
      <c r="BP119" s="1036"/>
      <c r="BQ119" s="1027">
        <v>56791272</v>
      </c>
      <c r="BR119" s="1028"/>
      <c r="BS119" s="1028"/>
      <c r="BT119" s="1028"/>
      <c r="BU119" s="1028"/>
      <c r="BV119" s="1028">
        <v>55880782</v>
      </c>
      <c r="BW119" s="1028"/>
      <c r="BX119" s="1028"/>
      <c r="BY119" s="1028"/>
      <c r="BZ119" s="1028"/>
      <c r="CA119" s="1028">
        <v>54821162</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1375487</v>
      </c>
      <c r="DH119" s="1014"/>
      <c r="DI119" s="1014"/>
      <c r="DJ119" s="1014"/>
      <c r="DK119" s="1015"/>
      <c r="DL119" s="1013">
        <v>1239437</v>
      </c>
      <c r="DM119" s="1014"/>
      <c r="DN119" s="1014"/>
      <c r="DO119" s="1014"/>
      <c r="DP119" s="1015"/>
      <c r="DQ119" s="1013">
        <v>1716297</v>
      </c>
      <c r="DR119" s="1014"/>
      <c r="DS119" s="1014"/>
      <c r="DT119" s="1014"/>
      <c r="DU119" s="1015"/>
      <c r="DV119" s="1016">
        <v>9.1999999999999993</v>
      </c>
      <c r="DW119" s="1017"/>
      <c r="DX119" s="1017"/>
      <c r="DY119" s="1017"/>
      <c r="DZ119" s="1018"/>
    </row>
    <row r="120" spans="1:130" s="199" customFormat="1" ht="26.25" customHeight="1">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7863494</v>
      </c>
      <c r="BR120" s="957"/>
      <c r="BS120" s="957"/>
      <c r="BT120" s="957"/>
      <c r="BU120" s="957"/>
      <c r="BV120" s="957">
        <v>8337936</v>
      </c>
      <c r="BW120" s="957"/>
      <c r="BX120" s="957"/>
      <c r="BY120" s="957"/>
      <c r="BZ120" s="957"/>
      <c r="CA120" s="957">
        <v>9250996</v>
      </c>
      <c r="CB120" s="957"/>
      <c r="CC120" s="957"/>
      <c r="CD120" s="957"/>
      <c r="CE120" s="957"/>
      <c r="CF120" s="971">
        <v>49.6</v>
      </c>
      <c r="CG120" s="972"/>
      <c r="CH120" s="972"/>
      <c r="CI120" s="972"/>
      <c r="CJ120" s="972"/>
      <c r="CK120" s="1037" t="s">
        <v>440</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6637704</v>
      </c>
      <c r="DH120" s="957"/>
      <c r="DI120" s="957"/>
      <c r="DJ120" s="957"/>
      <c r="DK120" s="957"/>
      <c r="DL120" s="957">
        <v>6294408</v>
      </c>
      <c r="DM120" s="957"/>
      <c r="DN120" s="957"/>
      <c r="DO120" s="957"/>
      <c r="DP120" s="957"/>
      <c r="DQ120" s="957">
        <v>6076769</v>
      </c>
      <c r="DR120" s="957"/>
      <c r="DS120" s="957"/>
      <c r="DT120" s="957"/>
      <c r="DU120" s="957"/>
      <c r="DV120" s="958">
        <v>32.6</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56289</v>
      </c>
      <c r="AB121" s="989"/>
      <c r="AC121" s="989"/>
      <c r="AD121" s="989"/>
      <c r="AE121" s="990"/>
      <c r="AF121" s="991">
        <v>41003</v>
      </c>
      <c r="AG121" s="989"/>
      <c r="AH121" s="989"/>
      <c r="AI121" s="989"/>
      <c r="AJ121" s="990"/>
      <c r="AK121" s="991">
        <v>26215</v>
      </c>
      <c r="AL121" s="989"/>
      <c r="AM121" s="989"/>
      <c r="AN121" s="989"/>
      <c r="AO121" s="990"/>
      <c r="AP121" s="992">
        <v>0.1</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3508648</v>
      </c>
      <c r="BR121" s="950"/>
      <c r="BS121" s="950"/>
      <c r="BT121" s="950"/>
      <c r="BU121" s="950"/>
      <c r="BV121" s="950">
        <v>2959948</v>
      </c>
      <c r="BW121" s="950"/>
      <c r="BX121" s="950"/>
      <c r="BY121" s="950"/>
      <c r="BZ121" s="950"/>
      <c r="CA121" s="950">
        <v>2988572</v>
      </c>
      <c r="CB121" s="950"/>
      <c r="CC121" s="950"/>
      <c r="CD121" s="950"/>
      <c r="CE121" s="950"/>
      <c r="CF121" s="944">
        <v>16</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3079429</v>
      </c>
      <c r="DH121" s="950"/>
      <c r="DI121" s="950"/>
      <c r="DJ121" s="950"/>
      <c r="DK121" s="950"/>
      <c r="DL121" s="950">
        <v>3742876</v>
      </c>
      <c r="DM121" s="950"/>
      <c r="DN121" s="950"/>
      <c r="DO121" s="950"/>
      <c r="DP121" s="950"/>
      <c r="DQ121" s="950">
        <v>3525780</v>
      </c>
      <c r="DR121" s="950"/>
      <c r="DS121" s="950"/>
      <c r="DT121" s="950"/>
      <c r="DU121" s="950"/>
      <c r="DV121" s="951">
        <v>18.899999999999999</v>
      </c>
      <c r="DW121" s="951"/>
      <c r="DX121" s="951"/>
      <c r="DY121" s="951"/>
      <c r="DZ121" s="952"/>
    </row>
    <row r="122" spans="1:130" s="199" customFormat="1" ht="26.25" customHeight="1">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3183</v>
      </c>
      <c r="AB122" s="989"/>
      <c r="AC122" s="989"/>
      <c r="AD122" s="989"/>
      <c r="AE122" s="990"/>
      <c r="AF122" s="991">
        <v>3185</v>
      </c>
      <c r="AG122" s="989"/>
      <c r="AH122" s="989"/>
      <c r="AI122" s="989"/>
      <c r="AJ122" s="990"/>
      <c r="AK122" s="991">
        <v>3188</v>
      </c>
      <c r="AL122" s="989"/>
      <c r="AM122" s="989"/>
      <c r="AN122" s="989"/>
      <c r="AO122" s="990"/>
      <c r="AP122" s="992">
        <v>0</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29913837</v>
      </c>
      <c r="BR122" s="1028"/>
      <c r="BS122" s="1028"/>
      <c r="BT122" s="1028"/>
      <c r="BU122" s="1028"/>
      <c r="BV122" s="1028">
        <v>29694558</v>
      </c>
      <c r="BW122" s="1028"/>
      <c r="BX122" s="1028"/>
      <c r="BY122" s="1028"/>
      <c r="BZ122" s="1028"/>
      <c r="CA122" s="1028">
        <v>29248739</v>
      </c>
      <c r="CB122" s="1028"/>
      <c r="CC122" s="1028"/>
      <c r="CD122" s="1028"/>
      <c r="CE122" s="1028"/>
      <c r="CF122" s="1048">
        <v>157</v>
      </c>
      <c r="CG122" s="1049"/>
      <c r="CH122" s="1049"/>
      <c r="CI122" s="1049"/>
      <c r="CJ122" s="1049"/>
      <c r="CK122" s="1040"/>
      <c r="CL122" s="1041"/>
      <c r="CM122" s="1041"/>
      <c r="CN122" s="1041"/>
      <c r="CO122" s="1042"/>
      <c r="CP122" s="1050" t="s">
        <v>444</v>
      </c>
      <c r="CQ122" s="1051"/>
      <c r="CR122" s="1051"/>
      <c r="CS122" s="1051"/>
      <c r="CT122" s="1051"/>
      <c r="CU122" s="1051"/>
      <c r="CV122" s="1051"/>
      <c r="CW122" s="1051"/>
      <c r="CX122" s="1051"/>
      <c r="CY122" s="1051"/>
      <c r="CZ122" s="1051"/>
      <c r="DA122" s="1051"/>
      <c r="DB122" s="1051"/>
      <c r="DC122" s="1051"/>
      <c r="DD122" s="1051"/>
      <c r="DE122" s="1051"/>
      <c r="DF122" s="1052"/>
      <c r="DG122" s="949">
        <v>560298</v>
      </c>
      <c r="DH122" s="950"/>
      <c r="DI122" s="950"/>
      <c r="DJ122" s="950"/>
      <c r="DK122" s="950"/>
      <c r="DL122" s="950">
        <v>461327</v>
      </c>
      <c r="DM122" s="950"/>
      <c r="DN122" s="950"/>
      <c r="DO122" s="950"/>
      <c r="DP122" s="950"/>
      <c r="DQ122" s="950">
        <v>364280</v>
      </c>
      <c r="DR122" s="950"/>
      <c r="DS122" s="950"/>
      <c r="DT122" s="950"/>
      <c r="DU122" s="950"/>
      <c r="DV122" s="951">
        <v>2</v>
      </c>
      <c r="DW122" s="951"/>
      <c r="DX122" s="951"/>
      <c r="DY122" s="951"/>
      <c r="DZ122" s="952"/>
    </row>
    <row r="123" spans="1:130" s="199" customFormat="1" ht="26.25" customHeight="1">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371</v>
      </c>
      <c r="AB123" s="989"/>
      <c r="AC123" s="989"/>
      <c r="AD123" s="989"/>
      <c r="AE123" s="990"/>
      <c r="AF123" s="991" t="s">
        <v>371</v>
      </c>
      <c r="AG123" s="989"/>
      <c r="AH123" s="989"/>
      <c r="AI123" s="989"/>
      <c r="AJ123" s="990"/>
      <c r="AK123" s="991" t="s">
        <v>371</v>
      </c>
      <c r="AL123" s="989"/>
      <c r="AM123" s="989"/>
      <c r="AN123" s="989"/>
      <c r="AO123" s="990"/>
      <c r="AP123" s="992" t="s">
        <v>371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445</v>
      </c>
      <c r="BP123" s="1036"/>
      <c r="BQ123" s="1095">
        <v>41285979</v>
      </c>
      <c r="BR123" s="1096"/>
      <c r="BS123" s="1096"/>
      <c r="BT123" s="1096"/>
      <c r="BU123" s="1096"/>
      <c r="BV123" s="1096">
        <v>40992442</v>
      </c>
      <c r="BW123" s="1096"/>
      <c r="BX123" s="1096"/>
      <c r="BY123" s="1096"/>
      <c r="BZ123" s="1096"/>
      <c r="CA123" s="1096">
        <v>41488307</v>
      </c>
      <c r="CB123" s="1096"/>
      <c r="CC123" s="1096"/>
      <c r="CD123" s="1096"/>
      <c r="CE123" s="1096"/>
      <c r="CF123" s="1029"/>
      <c r="CG123" s="1030"/>
      <c r="CH123" s="1030"/>
      <c r="CI123" s="1030"/>
      <c r="CJ123" s="1031"/>
      <c r="CK123" s="1040"/>
      <c r="CL123" s="1041"/>
      <c r="CM123" s="1041"/>
      <c r="CN123" s="1041"/>
      <c r="CO123" s="1042"/>
      <c r="CP123" s="1050" t="s">
        <v>383</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86.7</v>
      </c>
      <c r="BR124" s="1058"/>
      <c r="BS124" s="1058"/>
      <c r="BT124" s="1058"/>
      <c r="BU124" s="1058"/>
      <c r="BV124" s="1058">
        <v>82.1</v>
      </c>
      <c r="BW124" s="1058"/>
      <c r="BX124" s="1058"/>
      <c r="BY124" s="1058"/>
      <c r="BZ124" s="1058"/>
      <c r="CA124" s="1058">
        <v>71.5</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79834</v>
      </c>
      <c r="AB126" s="989"/>
      <c r="AC126" s="989"/>
      <c r="AD126" s="989"/>
      <c r="AE126" s="990"/>
      <c r="AF126" s="991">
        <v>97159</v>
      </c>
      <c r="AG126" s="989"/>
      <c r="AH126" s="989"/>
      <c r="AI126" s="989"/>
      <c r="AJ126" s="990"/>
      <c r="AK126" s="991">
        <v>168534</v>
      </c>
      <c r="AL126" s="989"/>
      <c r="AM126" s="989"/>
      <c r="AN126" s="989"/>
      <c r="AO126" s="990"/>
      <c r="AP126" s="992">
        <v>0.9</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48196</v>
      </c>
      <c r="AB127" s="989"/>
      <c r="AC127" s="989"/>
      <c r="AD127" s="989"/>
      <c r="AE127" s="990"/>
      <c r="AF127" s="991">
        <v>36232</v>
      </c>
      <c r="AG127" s="989"/>
      <c r="AH127" s="989"/>
      <c r="AI127" s="989"/>
      <c r="AJ127" s="990"/>
      <c r="AK127" s="991">
        <v>37697</v>
      </c>
      <c r="AL127" s="989"/>
      <c r="AM127" s="989"/>
      <c r="AN127" s="989"/>
      <c r="AO127" s="990"/>
      <c r="AP127" s="992">
        <v>0.2</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627159</v>
      </c>
      <c r="AB128" s="1078"/>
      <c r="AC128" s="1078"/>
      <c r="AD128" s="1078"/>
      <c r="AE128" s="1079"/>
      <c r="AF128" s="1080">
        <v>672355</v>
      </c>
      <c r="AG128" s="1078"/>
      <c r="AH128" s="1078"/>
      <c r="AI128" s="1078"/>
      <c r="AJ128" s="1079"/>
      <c r="AK128" s="1080">
        <v>592072</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112</v>
      </c>
      <c r="BG128" s="1085"/>
      <c r="BH128" s="1085"/>
      <c r="BI128" s="1085"/>
      <c r="BJ128" s="1085"/>
      <c r="BK128" s="1085"/>
      <c r="BL128" s="1086"/>
      <c r="BM128" s="1084">
        <v>12.39</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v>34089</v>
      </c>
      <c r="DH128" s="1070"/>
      <c r="DI128" s="1070"/>
      <c r="DJ128" s="1070"/>
      <c r="DK128" s="1070"/>
      <c r="DL128" s="1070">
        <v>32665</v>
      </c>
      <c r="DM128" s="1070"/>
      <c r="DN128" s="1070"/>
      <c r="DO128" s="1070"/>
      <c r="DP128" s="1070"/>
      <c r="DQ128" s="1070">
        <v>28215</v>
      </c>
      <c r="DR128" s="1070"/>
      <c r="DS128" s="1070"/>
      <c r="DT128" s="1070"/>
      <c r="DU128" s="1070"/>
      <c r="DV128" s="1071">
        <v>0.2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20459818</v>
      </c>
      <c r="AB129" s="989"/>
      <c r="AC129" s="989"/>
      <c r="AD129" s="989"/>
      <c r="AE129" s="990"/>
      <c r="AF129" s="991">
        <v>20607028</v>
      </c>
      <c r="AG129" s="989"/>
      <c r="AH129" s="989"/>
      <c r="AI129" s="989"/>
      <c r="AJ129" s="990"/>
      <c r="AK129" s="991">
        <v>21110351</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112</v>
      </c>
      <c r="BG129" s="1099"/>
      <c r="BH129" s="1099"/>
      <c r="BI129" s="1099"/>
      <c r="BJ129" s="1099"/>
      <c r="BK129" s="1099"/>
      <c r="BL129" s="1100"/>
      <c r="BM129" s="1098">
        <v>17.39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2593269</v>
      </c>
      <c r="AB130" s="989"/>
      <c r="AC130" s="989"/>
      <c r="AD130" s="989"/>
      <c r="AE130" s="990"/>
      <c r="AF130" s="991">
        <v>2491271</v>
      </c>
      <c r="AG130" s="989"/>
      <c r="AH130" s="989"/>
      <c r="AI130" s="989"/>
      <c r="AJ130" s="990"/>
      <c r="AK130" s="991">
        <v>2477010</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9.9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17866549</v>
      </c>
      <c r="AB131" s="1014"/>
      <c r="AC131" s="1014"/>
      <c r="AD131" s="1014"/>
      <c r="AE131" s="1015"/>
      <c r="AF131" s="1013">
        <v>18115757</v>
      </c>
      <c r="AG131" s="1014"/>
      <c r="AH131" s="1014"/>
      <c r="AI131" s="1014"/>
      <c r="AJ131" s="1015"/>
      <c r="AK131" s="1013">
        <v>18633341</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v>71.5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9.9733306079999995</v>
      </c>
      <c r="AB132" s="1130"/>
      <c r="AC132" s="1130"/>
      <c r="AD132" s="1130"/>
      <c r="AE132" s="1131"/>
      <c r="AF132" s="1132">
        <v>10.05662639</v>
      </c>
      <c r="AG132" s="1130"/>
      <c r="AH132" s="1130"/>
      <c r="AI132" s="1130"/>
      <c r="AJ132" s="1131"/>
      <c r="AK132" s="1132">
        <v>9.8263805719999997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9.8000000000000007</v>
      </c>
      <c r="AB133" s="1113"/>
      <c r="AC133" s="1113"/>
      <c r="AD133" s="1113"/>
      <c r="AE133" s="1114"/>
      <c r="AF133" s="1112">
        <v>9.8000000000000007</v>
      </c>
      <c r="AG133" s="1113"/>
      <c r="AH133" s="1113"/>
      <c r="AI133" s="1113"/>
      <c r="AJ133" s="1114"/>
      <c r="AK133" s="1112">
        <v>9.9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0" t="s">
        <v>473</v>
      </c>
      <c r="L7" s="256"/>
      <c r="M7" s="257" t="s">
        <v>474</v>
      </c>
      <c r="N7" s="258"/>
    </row>
    <row r="8" spans="1:16">
      <c r="A8" s="250"/>
      <c r="B8" s="246"/>
      <c r="C8" s="246"/>
      <c r="D8" s="246"/>
      <c r="E8" s="246"/>
      <c r="F8" s="246"/>
      <c r="G8" s="259"/>
      <c r="H8" s="260"/>
      <c r="I8" s="260"/>
      <c r="J8" s="261"/>
      <c r="K8" s="1151"/>
      <c r="L8" s="262" t="s">
        <v>475</v>
      </c>
      <c r="M8" s="263" t="s">
        <v>476</v>
      </c>
      <c r="N8" s="264" t="s">
        <v>477</v>
      </c>
    </row>
    <row r="9" spans="1:16">
      <c r="A9" s="250"/>
      <c r="B9" s="246"/>
      <c r="C9" s="246"/>
      <c r="D9" s="246"/>
      <c r="E9" s="246"/>
      <c r="F9" s="246"/>
      <c r="G9" s="1152" t="s">
        <v>478</v>
      </c>
      <c r="H9" s="1153"/>
      <c r="I9" s="1153"/>
      <c r="J9" s="1154"/>
      <c r="K9" s="265">
        <v>6263465</v>
      </c>
      <c r="L9" s="266">
        <v>64955</v>
      </c>
      <c r="M9" s="267">
        <v>57713</v>
      </c>
      <c r="N9" s="268">
        <v>12.5</v>
      </c>
    </row>
    <row r="10" spans="1:16">
      <c r="A10" s="250"/>
      <c r="B10" s="246"/>
      <c r="C10" s="246"/>
      <c r="D10" s="246"/>
      <c r="E10" s="246"/>
      <c r="F10" s="246"/>
      <c r="G10" s="1152" t="s">
        <v>479</v>
      </c>
      <c r="H10" s="1153"/>
      <c r="I10" s="1153"/>
      <c r="J10" s="1154"/>
      <c r="K10" s="269">
        <v>179393</v>
      </c>
      <c r="L10" s="270">
        <v>1860</v>
      </c>
      <c r="M10" s="271">
        <v>3737</v>
      </c>
      <c r="N10" s="272">
        <v>-50.2</v>
      </c>
    </row>
    <row r="11" spans="1:16" ht="13.5" customHeight="1">
      <c r="A11" s="250"/>
      <c r="B11" s="246"/>
      <c r="C11" s="246"/>
      <c r="D11" s="246"/>
      <c r="E11" s="246"/>
      <c r="F11" s="246"/>
      <c r="G11" s="1152" t="s">
        <v>480</v>
      </c>
      <c r="H11" s="1153"/>
      <c r="I11" s="1153"/>
      <c r="J11" s="1154"/>
      <c r="K11" s="269">
        <v>2532</v>
      </c>
      <c r="L11" s="270">
        <v>26</v>
      </c>
      <c r="M11" s="271">
        <v>6346</v>
      </c>
      <c r="N11" s="272">
        <v>-99.6</v>
      </c>
    </row>
    <row r="12" spans="1:16" ht="13.5" customHeight="1">
      <c r="A12" s="250"/>
      <c r="B12" s="246"/>
      <c r="C12" s="246"/>
      <c r="D12" s="246"/>
      <c r="E12" s="246"/>
      <c r="F12" s="246"/>
      <c r="G12" s="1152" t="s">
        <v>481</v>
      </c>
      <c r="H12" s="1153"/>
      <c r="I12" s="1153"/>
      <c r="J12" s="1154"/>
      <c r="K12" s="269">
        <v>90016</v>
      </c>
      <c r="L12" s="270">
        <v>934</v>
      </c>
      <c r="M12" s="271">
        <v>800</v>
      </c>
      <c r="N12" s="272">
        <v>16.8</v>
      </c>
    </row>
    <row r="13" spans="1:16" ht="13.5" customHeight="1">
      <c r="A13" s="250"/>
      <c r="B13" s="246"/>
      <c r="C13" s="246"/>
      <c r="D13" s="246"/>
      <c r="E13" s="246"/>
      <c r="F13" s="246"/>
      <c r="G13" s="1152" t="s">
        <v>482</v>
      </c>
      <c r="H13" s="1153"/>
      <c r="I13" s="1153"/>
      <c r="J13" s="1154"/>
      <c r="K13" s="269" t="s">
        <v>483</v>
      </c>
      <c r="L13" s="270" t="s">
        <v>483</v>
      </c>
      <c r="M13" s="271">
        <v>1</v>
      </c>
      <c r="N13" s="272" t="s">
        <v>483</v>
      </c>
    </row>
    <row r="14" spans="1:16" ht="13.5" customHeight="1">
      <c r="A14" s="250"/>
      <c r="B14" s="246"/>
      <c r="C14" s="246"/>
      <c r="D14" s="246"/>
      <c r="E14" s="246"/>
      <c r="F14" s="246"/>
      <c r="G14" s="1152" t="s">
        <v>484</v>
      </c>
      <c r="H14" s="1153"/>
      <c r="I14" s="1153"/>
      <c r="J14" s="1154"/>
      <c r="K14" s="269">
        <v>102063</v>
      </c>
      <c r="L14" s="270">
        <v>1058</v>
      </c>
      <c r="M14" s="271">
        <v>2571</v>
      </c>
      <c r="N14" s="272">
        <v>-58.8</v>
      </c>
    </row>
    <row r="15" spans="1:16" ht="13.5" customHeight="1">
      <c r="A15" s="250"/>
      <c r="B15" s="246"/>
      <c r="C15" s="246"/>
      <c r="D15" s="246"/>
      <c r="E15" s="246"/>
      <c r="F15" s="246"/>
      <c r="G15" s="1152" t="s">
        <v>485</v>
      </c>
      <c r="H15" s="1153"/>
      <c r="I15" s="1153"/>
      <c r="J15" s="1154"/>
      <c r="K15" s="269">
        <v>98699</v>
      </c>
      <c r="L15" s="270">
        <v>1024</v>
      </c>
      <c r="M15" s="271">
        <v>1342</v>
      </c>
      <c r="N15" s="272">
        <v>-23.7</v>
      </c>
    </row>
    <row r="16" spans="1:16">
      <c r="A16" s="250"/>
      <c r="B16" s="246"/>
      <c r="C16" s="246"/>
      <c r="D16" s="246"/>
      <c r="E16" s="246"/>
      <c r="F16" s="246"/>
      <c r="G16" s="1155" t="s">
        <v>486</v>
      </c>
      <c r="H16" s="1156"/>
      <c r="I16" s="1156"/>
      <c r="J16" s="1157"/>
      <c r="K16" s="270">
        <v>-458059</v>
      </c>
      <c r="L16" s="270">
        <v>-4750</v>
      </c>
      <c r="M16" s="271">
        <v>-4975</v>
      </c>
      <c r="N16" s="272">
        <v>-4.5</v>
      </c>
    </row>
    <row r="17" spans="1:16">
      <c r="A17" s="250"/>
      <c r="B17" s="246"/>
      <c r="C17" s="246"/>
      <c r="D17" s="246"/>
      <c r="E17" s="246"/>
      <c r="F17" s="246"/>
      <c r="G17" s="1155" t="s">
        <v>170</v>
      </c>
      <c r="H17" s="1156"/>
      <c r="I17" s="1156"/>
      <c r="J17" s="1157"/>
      <c r="K17" s="270">
        <v>6278109</v>
      </c>
      <c r="L17" s="270">
        <v>65107</v>
      </c>
      <c r="M17" s="271">
        <v>67535</v>
      </c>
      <c r="N17" s="272">
        <v>-3.6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47" t="s">
        <v>491</v>
      </c>
      <c r="H21" s="1148"/>
      <c r="I21" s="1148"/>
      <c r="J21" s="1149"/>
      <c r="K21" s="282">
        <v>7.05</v>
      </c>
      <c r="L21" s="283">
        <v>6.24</v>
      </c>
      <c r="M21" s="284">
        <v>0.81</v>
      </c>
      <c r="N21" s="251"/>
      <c r="O21" s="285"/>
      <c r="P21" s="281"/>
    </row>
    <row r="22" spans="1:16" s="286" customFormat="1">
      <c r="A22" s="281"/>
      <c r="B22" s="251"/>
      <c r="C22" s="251"/>
      <c r="D22" s="251"/>
      <c r="E22" s="251"/>
      <c r="F22" s="251"/>
      <c r="G22" s="1147" t="s">
        <v>492</v>
      </c>
      <c r="H22" s="1148"/>
      <c r="I22" s="1148"/>
      <c r="J22" s="1149"/>
      <c r="K22" s="287">
        <v>97.3</v>
      </c>
      <c r="L22" s="288">
        <v>98.7</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0" t="s">
        <v>473</v>
      </c>
      <c r="L30" s="256"/>
      <c r="M30" s="257" t="s">
        <v>474</v>
      </c>
      <c r="N30" s="258"/>
    </row>
    <row r="31" spans="1:16">
      <c r="A31" s="250"/>
      <c r="B31" s="246"/>
      <c r="C31" s="246"/>
      <c r="D31" s="246"/>
      <c r="E31" s="246"/>
      <c r="F31" s="246"/>
      <c r="G31" s="259"/>
      <c r="H31" s="260"/>
      <c r="I31" s="260"/>
      <c r="J31" s="261"/>
      <c r="K31" s="1151"/>
      <c r="L31" s="262" t="s">
        <v>475</v>
      </c>
      <c r="M31" s="263" t="s">
        <v>476</v>
      </c>
      <c r="N31" s="264" t="s">
        <v>477</v>
      </c>
    </row>
    <row r="32" spans="1:16" ht="27" customHeight="1">
      <c r="A32" s="250"/>
      <c r="B32" s="246"/>
      <c r="C32" s="246"/>
      <c r="D32" s="246"/>
      <c r="E32" s="246"/>
      <c r="F32" s="246"/>
      <c r="G32" s="1163" t="s">
        <v>496</v>
      </c>
      <c r="H32" s="1164"/>
      <c r="I32" s="1164"/>
      <c r="J32" s="1165"/>
      <c r="K32" s="296">
        <v>3554208</v>
      </c>
      <c r="L32" s="296">
        <v>36859</v>
      </c>
      <c r="M32" s="297">
        <v>35267</v>
      </c>
      <c r="N32" s="298">
        <v>4.5</v>
      </c>
    </row>
    <row r="33" spans="1:16" ht="13.5" customHeight="1">
      <c r="A33" s="250"/>
      <c r="B33" s="246"/>
      <c r="C33" s="246"/>
      <c r="D33" s="246"/>
      <c r="E33" s="246"/>
      <c r="F33" s="246"/>
      <c r="G33" s="1163" t="s">
        <v>497</v>
      </c>
      <c r="H33" s="1164"/>
      <c r="I33" s="1164"/>
      <c r="J33" s="1165"/>
      <c r="K33" s="296" t="s">
        <v>483</v>
      </c>
      <c r="L33" s="296" t="s">
        <v>483</v>
      </c>
      <c r="M33" s="297">
        <v>1</v>
      </c>
      <c r="N33" s="298" t="s">
        <v>483</v>
      </c>
    </row>
    <row r="34" spans="1:16" ht="27" customHeight="1">
      <c r="A34" s="250"/>
      <c r="B34" s="246"/>
      <c r="C34" s="246"/>
      <c r="D34" s="246"/>
      <c r="E34" s="246"/>
      <c r="F34" s="246"/>
      <c r="G34" s="1163" t="s">
        <v>498</v>
      </c>
      <c r="H34" s="1164"/>
      <c r="I34" s="1164"/>
      <c r="J34" s="1165"/>
      <c r="K34" s="296">
        <v>33333</v>
      </c>
      <c r="L34" s="296">
        <v>346</v>
      </c>
      <c r="M34" s="297">
        <v>49</v>
      </c>
      <c r="N34" s="298">
        <v>606.1</v>
      </c>
    </row>
    <row r="35" spans="1:16" ht="27" customHeight="1">
      <c r="A35" s="250"/>
      <c r="B35" s="246"/>
      <c r="C35" s="246"/>
      <c r="D35" s="246"/>
      <c r="E35" s="246"/>
      <c r="F35" s="246"/>
      <c r="G35" s="1163" t="s">
        <v>499</v>
      </c>
      <c r="H35" s="1164"/>
      <c r="I35" s="1164"/>
      <c r="J35" s="1165"/>
      <c r="K35" s="296">
        <v>1031815</v>
      </c>
      <c r="L35" s="296">
        <v>10700</v>
      </c>
      <c r="M35" s="297">
        <v>9709</v>
      </c>
      <c r="N35" s="298">
        <v>10.199999999999999</v>
      </c>
    </row>
    <row r="36" spans="1:16" ht="27" customHeight="1">
      <c r="A36" s="250"/>
      <c r="B36" s="246"/>
      <c r="C36" s="246"/>
      <c r="D36" s="246"/>
      <c r="E36" s="246"/>
      <c r="F36" s="246"/>
      <c r="G36" s="1163" t="s">
        <v>500</v>
      </c>
      <c r="H36" s="1164"/>
      <c r="I36" s="1164"/>
      <c r="J36" s="1165"/>
      <c r="K36" s="296">
        <v>45075</v>
      </c>
      <c r="L36" s="296">
        <v>467</v>
      </c>
      <c r="M36" s="297">
        <v>2367</v>
      </c>
      <c r="N36" s="298">
        <v>-80.3</v>
      </c>
    </row>
    <row r="37" spans="1:16" ht="13.5" customHeight="1">
      <c r="A37" s="250"/>
      <c r="B37" s="246"/>
      <c r="C37" s="246"/>
      <c r="D37" s="246"/>
      <c r="E37" s="246"/>
      <c r="F37" s="246"/>
      <c r="G37" s="1163" t="s">
        <v>501</v>
      </c>
      <c r="H37" s="1164"/>
      <c r="I37" s="1164"/>
      <c r="J37" s="1165"/>
      <c r="K37" s="296">
        <v>235634</v>
      </c>
      <c r="L37" s="296">
        <v>2444</v>
      </c>
      <c r="M37" s="297">
        <v>1205</v>
      </c>
      <c r="N37" s="298">
        <v>102.8</v>
      </c>
    </row>
    <row r="38" spans="1:16" ht="27" customHeight="1">
      <c r="A38" s="250"/>
      <c r="B38" s="246"/>
      <c r="C38" s="246"/>
      <c r="D38" s="246"/>
      <c r="E38" s="246"/>
      <c r="F38" s="246"/>
      <c r="G38" s="1166" t="s">
        <v>502</v>
      </c>
      <c r="H38" s="1167"/>
      <c r="I38" s="1167"/>
      <c r="J38" s="1168"/>
      <c r="K38" s="299" t="s">
        <v>483</v>
      </c>
      <c r="L38" s="299" t="s">
        <v>483</v>
      </c>
      <c r="M38" s="300">
        <v>3</v>
      </c>
      <c r="N38" s="301" t="s">
        <v>483</v>
      </c>
      <c r="O38" s="295"/>
    </row>
    <row r="39" spans="1:16">
      <c r="A39" s="250"/>
      <c r="B39" s="246"/>
      <c r="C39" s="246"/>
      <c r="D39" s="246"/>
      <c r="E39" s="246"/>
      <c r="F39" s="246"/>
      <c r="G39" s="1166" t="s">
        <v>503</v>
      </c>
      <c r="H39" s="1167"/>
      <c r="I39" s="1167"/>
      <c r="J39" s="1168"/>
      <c r="K39" s="302">
        <v>-592072</v>
      </c>
      <c r="L39" s="302">
        <v>-6140</v>
      </c>
      <c r="M39" s="303">
        <v>-6690</v>
      </c>
      <c r="N39" s="304">
        <v>-8.1999999999999993</v>
      </c>
      <c r="O39" s="295"/>
    </row>
    <row r="40" spans="1:16" ht="27" customHeight="1">
      <c r="A40" s="250"/>
      <c r="B40" s="246"/>
      <c r="C40" s="246"/>
      <c r="D40" s="246"/>
      <c r="E40" s="246"/>
      <c r="F40" s="246"/>
      <c r="G40" s="1163" t="s">
        <v>504</v>
      </c>
      <c r="H40" s="1164"/>
      <c r="I40" s="1164"/>
      <c r="J40" s="1165"/>
      <c r="K40" s="302">
        <v>-2477010</v>
      </c>
      <c r="L40" s="302">
        <v>-25688</v>
      </c>
      <c r="M40" s="303">
        <v>-29386</v>
      </c>
      <c r="N40" s="304">
        <v>-12.6</v>
      </c>
      <c r="O40" s="295"/>
    </row>
    <row r="41" spans="1:16">
      <c r="A41" s="250"/>
      <c r="B41" s="246"/>
      <c r="C41" s="246"/>
      <c r="D41" s="246"/>
      <c r="E41" s="246"/>
      <c r="F41" s="246"/>
      <c r="G41" s="1169" t="s">
        <v>281</v>
      </c>
      <c r="H41" s="1170"/>
      <c r="I41" s="1170"/>
      <c r="J41" s="1171"/>
      <c r="K41" s="296">
        <v>1830983</v>
      </c>
      <c r="L41" s="302">
        <v>18988</v>
      </c>
      <c r="M41" s="303">
        <v>12524</v>
      </c>
      <c r="N41" s="304">
        <v>51.6</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58" t="s">
        <v>473</v>
      </c>
      <c r="J49" s="1160" t="s">
        <v>508</v>
      </c>
      <c r="K49" s="1161"/>
      <c r="L49" s="1161"/>
      <c r="M49" s="1161"/>
      <c r="N49" s="1162"/>
    </row>
    <row r="50" spans="1:14">
      <c r="A50" s="250"/>
      <c r="B50" s="246"/>
      <c r="C50" s="246"/>
      <c r="D50" s="246"/>
      <c r="E50" s="246"/>
      <c r="F50" s="246"/>
      <c r="G50" s="314"/>
      <c r="H50" s="315"/>
      <c r="I50" s="1159"/>
      <c r="J50" s="316" t="s">
        <v>509</v>
      </c>
      <c r="K50" s="317" t="s">
        <v>510</v>
      </c>
      <c r="L50" s="318" t="s">
        <v>511</v>
      </c>
      <c r="M50" s="319" t="s">
        <v>512</v>
      </c>
      <c r="N50" s="320" t="s">
        <v>513</v>
      </c>
    </row>
    <row r="51" spans="1:14">
      <c r="A51" s="250"/>
      <c r="B51" s="246"/>
      <c r="C51" s="246"/>
      <c r="D51" s="246"/>
      <c r="E51" s="246"/>
      <c r="F51" s="246"/>
      <c r="G51" s="312" t="s">
        <v>514</v>
      </c>
      <c r="H51" s="313"/>
      <c r="I51" s="321">
        <v>4471325</v>
      </c>
      <c r="J51" s="322">
        <v>47200</v>
      </c>
      <c r="K51" s="323">
        <v>-17.600000000000001</v>
      </c>
      <c r="L51" s="324">
        <v>50880</v>
      </c>
      <c r="M51" s="325">
        <v>7</v>
      </c>
      <c r="N51" s="326">
        <v>-24.6</v>
      </c>
    </row>
    <row r="52" spans="1:14">
      <c r="A52" s="250"/>
      <c r="B52" s="246"/>
      <c r="C52" s="246"/>
      <c r="D52" s="246"/>
      <c r="E52" s="246"/>
      <c r="F52" s="246"/>
      <c r="G52" s="327"/>
      <c r="H52" s="328" t="s">
        <v>515</v>
      </c>
      <c r="I52" s="329">
        <v>2404141</v>
      </c>
      <c r="J52" s="330">
        <v>25379</v>
      </c>
      <c r="K52" s="331">
        <v>-2.2999999999999998</v>
      </c>
      <c r="L52" s="332">
        <v>26879</v>
      </c>
      <c r="M52" s="333">
        <v>2.4</v>
      </c>
      <c r="N52" s="334">
        <v>-4.7</v>
      </c>
    </row>
    <row r="53" spans="1:14">
      <c r="A53" s="250"/>
      <c r="B53" s="246"/>
      <c r="C53" s="246"/>
      <c r="D53" s="246"/>
      <c r="E53" s="246"/>
      <c r="F53" s="246"/>
      <c r="G53" s="312" t="s">
        <v>516</v>
      </c>
      <c r="H53" s="313"/>
      <c r="I53" s="321">
        <v>6659486</v>
      </c>
      <c r="J53" s="322">
        <v>69747</v>
      </c>
      <c r="K53" s="323">
        <v>47.8</v>
      </c>
      <c r="L53" s="324">
        <v>63956</v>
      </c>
      <c r="M53" s="325">
        <v>25.7</v>
      </c>
      <c r="N53" s="326">
        <v>22.1</v>
      </c>
    </row>
    <row r="54" spans="1:14">
      <c r="A54" s="250"/>
      <c r="B54" s="246"/>
      <c r="C54" s="246"/>
      <c r="D54" s="246"/>
      <c r="E54" s="246"/>
      <c r="F54" s="246"/>
      <c r="G54" s="327"/>
      <c r="H54" s="328" t="s">
        <v>515</v>
      </c>
      <c r="I54" s="329">
        <v>4711824</v>
      </c>
      <c r="J54" s="330">
        <v>49348</v>
      </c>
      <c r="K54" s="331">
        <v>94.4</v>
      </c>
      <c r="L54" s="332">
        <v>29239</v>
      </c>
      <c r="M54" s="333">
        <v>8.8000000000000007</v>
      </c>
      <c r="N54" s="334">
        <v>85.6</v>
      </c>
    </row>
    <row r="55" spans="1:14">
      <c r="A55" s="250"/>
      <c r="B55" s="246"/>
      <c r="C55" s="246"/>
      <c r="D55" s="246"/>
      <c r="E55" s="246"/>
      <c r="F55" s="246"/>
      <c r="G55" s="312" t="s">
        <v>517</v>
      </c>
      <c r="H55" s="313"/>
      <c r="I55" s="321">
        <v>3917467</v>
      </c>
      <c r="J55" s="322">
        <v>41007</v>
      </c>
      <c r="K55" s="323">
        <v>-41.2</v>
      </c>
      <c r="L55" s="324">
        <v>66255</v>
      </c>
      <c r="M55" s="325">
        <v>3.6</v>
      </c>
      <c r="N55" s="326">
        <v>-44.8</v>
      </c>
    </row>
    <row r="56" spans="1:14">
      <c r="A56" s="250"/>
      <c r="B56" s="246"/>
      <c r="C56" s="246"/>
      <c r="D56" s="246"/>
      <c r="E56" s="246"/>
      <c r="F56" s="246"/>
      <c r="G56" s="327"/>
      <c r="H56" s="328" t="s">
        <v>515</v>
      </c>
      <c r="I56" s="329">
        <v>2404996</v>
      </c>
      <c r="J56" s="330">
        <v>25175</v>
      </c>
      <c r="K56" s="331">
        <v>-49</v>
      </c>
      <c r="L56" s="332">
        <v>31822</v>
      </c>
      <c r="M56" s="333">
        <v>8.8000000000000007</v>
      </c>
      <c r="N56" s="334">
        <v>-57.8</v>
      </c>
    </row>
    <row r="57" spans="1:14">
      <c r="A57" s="250"/>
      <c r="B57" s="246"/>
      <c r="C57" s="246"/>
      <c r="D57" s="246"/>
      <c r="E57" s="246"/>
      <c r="F57" s="246"/>
      <c r="G57" s="312" t="s">
        <v>518</v>
      </c>
      <c r="H57" s="313"/>
      <c r="I57" s="321">
        <v>4272999</v>
      </c>
      <c r="J57" s="322">
        <v>44546</v>
      </c>
      <c r="K57" s="323">
        <v>8.6</v>
      </c>
      <c r="L57" s="324">
        <v>47278</v>
      </c>
      <c r="M57" s="325">
        <v>-28.6</v>
      </c>
      <c r="N57" s="326">
        <v>37.200000000000003</v>
      </c>
    </row>
    <row r="58" spans="1:14">
      <c r="A58" s="250"/>
      <c r="B58" s="246"/>
      <c r="C58" s="246"/>
      <c r="D58" s="246"/>
      <c r="E58" s="246"/>
      <c r="F58" s="246"/>
      <c r="G58" s="327"/>
      <c r="H58" s="328" t="s">
        <v>515</v>
      </c>
      <c r="I58" s="329">
        <v>2460540</v>
      </c>
      <c r="J58" s="330">
        <v>25651</v>
      </c>
      <c r="K58" s="331">
        <v>1.9</v>
      </c>
      <c r="L58" s="332">
        <v>24096</v>
      </c>
      <c r="M58" s="333">
        <v>-24.3</v>
      </c>
      <c r="N58" s="334">
        <v>26.2</v>
      </c>
    </row>
    <row r="59" spans="1:14">
      <c r="A59" s="250"/>
      <c r="B59" s="246"/>
      <c r="C59" s="246"/>
      <c r="D59" s="246"/>
      <c r="E59" s="246"/>
      <c r="F59" s="246"/>
      <c r="G59" s="312" t="s">
        <v>519</v>
      </c>
      <c r="H59" s="313"/>
      <c r="I59" s="321">
        <v>3920125</v>
      </c>
      <c r="J59" s="322">
        <v>40653</v>
      </c>
      <c r="K59" s="323">
        <v>-8.6999999999999993</v>
      </c>
      <c r="L59" s="324">
        <v>44504</v>
      </c>
      <c r="M59" s="325">
        <v>-5.9</v>
      </c>
      <c r="N59" s="326">
        <v>-2.8</v>
      </c>
    </row>
    <row r="60" spans="1:14">
      <c r="A60" s="250"/>
      <c r="B60" s="246"/>
      <c r="C60" s="246"/>
      <c r="D60" s="246"/>
      <c r="E60" s="246"/>
      <c r="F60" s="246"/>
      <c r="G60" s="327"/>
      <c r="H60" s="328" t="s">
        <v>515</v>
      </c>
      <c r="I60" s="335">
        <v>2548253</v>
      </c>
      <c r="J60" s="330">
        <v>26426</v>
      </c>
      <c r="K60" s="331">
        <v>3</v>
      </c>
      <c r="L60" s="332">
        <v>25876</v>
      </c>
      <c r="M60" s="333">
        <v>7.4</v>
      </c>
      <c r="N60" s="334">
        <v>-4.4000000000000004</v>
      </c>
    </row>
    <row r="61" spans="1:14">
      <c r="A61" s="250"/>
      <c r="B61" s="246"/>
      <c r="C61" s="246"/>
      <c r="D61" s="246"/>
      <c r="E61" s="246"/>
      <c r="F61" s="246"/>
      <c r="G61" s="312" t="s">
        <v>520</v>
      </c>
      <c r="H61" s="336"/>
      <c r="I61" s="337">
        <v>4648280</v>
      </c>
      <c r="J61" s="338">
        <v>48631</v>
      </c>
      <c r="K61" s="339">
        <v>-2.2000000000000002</v>
      </c>
      <c r="L61" s="340">
        <v>54575</v>
      </c>
      <c r="M61" s="341">
        <v>0.4</v>
      </c>
      <c r="N61" s="326">
        <v>-2.6</v>
      </c>
    </row>
    <row r="62" spans="1:14">
      <c r="A62" s="250"/>
      <c r="B62" s="246"/>
      <c r="C62" s="246"/>
      <c r="D62" s="246"/>
      <c r="E62" s="246"/>
      <c r="F62" s="246"/>
      <c r="G62" s="327"/>
      <c r="H62" s="328" t="s">
        <v>515</v>
      </c>
      <c r="I62" s="329">
        <v>2905951</v>
      </c>
      <c r="J62" s="330">
        <v>30396</v>
      </c>
      <c r="K62" s="331">
        <v>9.6</v>
      </c>
      <c r="L62" s="332">
        <v>27582</v>
      </c>
      <c r="M62" s="333">
        <v>0.6</v>
      </c>
      <c r="N62" s="334">
        <v>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12.2</v>
      </c>
      <c r="G47" s="12">
        <v>10.45</v>
      </c>
      <c r="H47" s="12">
        <v>12.3</v>
      </c>
      <c r="I47" s="12">
        <v>14.06</v>
      </c>
      <c r="J47" s="13">
        <v>15.56</v>
      </c>
    </row>
    <row r="48" spans="2:10" ht="57.75" customHeight="1">
      <c r="B48" s="14"/>
      <c r="C48" s="1174" t="s">
        <v>4</v>
      </c>
      <c r="D48" s="1174"/>
      <c r="E48" s="1175"/>
      <c r="F48" s="15">
        <v>5.0599999999999996</v>
      </c>
      <c r="G48" s="16">
        <v>2.02</v>
      </c>
      <c r="H48" s="16">
        <v>2.17</v>
      </c>
      <c r="I48" s="16">
        <v>3.62</v>
      </c>
      <c r="J48" s="17">
        <v>2.2400000000000002</v>
      </c>
    </row>
    <row r="49" spans="2:10" ht="57.75" customHeight="1" thickBot="1">
      <c r="B49" s="18"/>
      <c r="C49" s="1176" t="s">
        <v>5</v>
      </c>
      <c r="D49" s="1176"/>
      <c r="E49" s="1177"/>
      <c r="F49" s="19">
        <v>1.62</v>
      </c>
      <c r="G49" s="20" t="s">
        <v>527</v>
      </c>
      <c r="H49" s="20">
        <v>0.12</v>
      </c>
      <c r="I49" s="20">
        <v>1.47</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大谷 直紀</cp:lastModifiedBy>
  <cp:lastPrinted>2018-10-22T00:01:25Z</cp:lastPrinted>
  <dcterms:created xsi:type="dcterms:W3CDTF">2018-01-24T03:11:32Z</dcterms:created>
  <dcterms:modified xsi:type="dcterms:W3CDTF">2018-10-22T00:16:13Z</dcterms:modified>
</cp:coreProperties>
</file>